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anduri\Data Science\Udemy Excel Projects\"/>
    </mc:Choice>
  </mc:AlternateContent>
  <xr:revisionPtr revIDLastSave="0" documentId="13_ncr:40009_{599CCC11-55FF-416C-8253-7824E24D9CCF}" xr6:coauthVersionLast="45" xr6:coauthVersionMax="45" xr10:uidLastSave="{00000000-0000-0000-0000-000000000000}"/>
  <bookViews>
    <workbookView xWindow="-108" yWindow="-108" windowWidth="23256" windowHeight="12576"/>
  </bookViews>
  <sheets>
    <sheet name="S&amp;P 500 1 year data" sheetId="1" r:id="rId1"/>
  </sheets>
  <calcPr calcId="0"/>
</workbook>
</file>

<file path=xl/calcChain.xml><?xml version="1.0" encoding="utf-8"?>
<calcChain xmlns="http://schemas.openxmlformats.org/spreadsheetml/2006/main">
  <c r="AN8" i="1" l="1"/>
  <c r="AL8" i="1"/>
  <c r="AJ8" i="1"/>
  <c r="AH8" i="1"/>
  <c r="AF8" i="1"/>
  <c r="AD8" i="1"/>
  <c r="AB8" i="1"/>
  <c r="Z8" i="1"/>
  <c r="S3" i="1"/>
  <c r="S2" i="1"/>
  <c r="L24" i="1"/>
  <c r="L60" i="1"/>
  <c r="L68" i="1"/>
  <c r="L80" i="1"/>
  <c r="L88" i="1"/>
  <c r="L124" i="1"/>
  <c r="L132" i="1"/>
  <c r="L144" i="1"/>
  <c r="L152" i="1"/>
  <c r="L176" i="1"/>
  <c r="L212" i="1"/>
  <c r="L220" i="1"/>
  <c r="L236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P4" i="1"/>
  <c r="P3" i="1"/>
  <c r="P2" i="1"/>
  <c r="P7" i="1" l="1"/>
  <c r="P6" i="1"/>
  <c r="P5" i="1"/>
</calcChain>
</file>

<file path=xl/sharedStrings.xml><?xml version="1.0" encoding="utf-8"?>
<sst xmlns="http://schemas.openxmlformats.org/spreadsheetml/2006/main" count="831" uniqueCount="448">
  <si>
    <t>Date</t>
  </si>
  <si>
    <t>Price</t>
  </si>
  <si>
    <t>Open</t>
  </si>
  <si>
    <t>High</t>
  </si>
  <si>
    <t>Low</t>
  </si>
  <si>
    <t>Vol.</t>
  </si>
  <si>
    <t>Change %</t>
  </si>
  <si>
    <t>Jul 21, 2020</t>
  </si>
  <si>
    <t>-</t>
  </si>
  <si>
    <t>Jul 20, 2020</t>
  </si>
  <si>
    <t>Jul 19, 2020</t>
  </si>
  <si>
    <t>Jul 17, 2020</t>
  </si>
  <si>
    <t>1.26M</t>
  </si>
  <si>
    <t>Jul 16, 2020</t>
  </si>
  <si>
    <t>1.47M</t>
  </si>
  <si>
    <t>Jul 15, 2020</t>
  </si>
  <si>
    <t>1.94M</t>
  </si>
  <si>
    <t>Jul 14, 2020</t>
  </si>
  <si>
    <t>2.26M</t>
  </si>
  <si>
    <t>Jul 13, 2020</t>
  </si>
  <si>
    <t>2.07M</t>
  </si>
  <si>
    <t>Jul 10, 2020</t>
  </si>
  <si>
    <t>1.41M</t>
  </si>
  <si>
    <t>Jul 09, 2020</t>
  </si>
  <si>
    <t>1.88M</t>
  </si>
  <si>
    <t>Jul 08, 2020</t>
  </si>
  <si>
    <t>1.53M</t>
  </si>
  <si>
    <t>Jul 07, 2020</t>
  </si>
  <si>
    <t>1.33M</t>
  </si>
  <si>
    <t>Jul 06, 2020</t>
  </si>
  <si>
    <t>1.46M</t>
  </si>
  <si>
    <t>Jul 03, 2020</t>
  </si>
  <si>
    <t>Jul 02, 2020</t>
  </si>
  <si>
    <t>1.55M</t>
  </si>
  <si>
    <t>Jul 01, 2020</t>
  </si>
  <si>
    <t>1.54M</t>
  </si>
  <si>
    <t>Jun 30, 2020</t>
  </si>
  <si>
    <t>1.72M</t>
  </si>
  <si>
    <t>Jun 29, 2020</t>
  </si>
  <si>
    <t>1.59M</t>
  </si>
  <si>
    <t>Jun 26, 2020</t>
  </si>
  <si>
    <t>2.21M</t>
  </si>
  <si>
    <t>Jun 25, 2020</t>
  </si>
  <si>
    <t>1.97M</t>
  </si>
  <si>
    <t>Jun 24, 2020</t>
  </si>
  <si>
    <t>2.39M</t>
  </si>
  <si>
    <t>Jun 23, 2020</t>
  </si>
  <si>
    <t>Jun 22, 2020</t>
  </si>
  <si>
    <t>1.39M</t>
  </si>
  <si>
    <t>Jun 19, 2020</t>
  </si>
  <si>
    <t>36.16K</t>
  </si>
  <si>
    <t>Jun 18, 2020</t>
  </si>
  <si>
    <t>373.72K</t>
  </si>
  <si>
    <t>Jun 17, 2020</t>
  </si>
  <si>
    <t>610.88K</t>
  </si>
  <si>
    <t>Jun 16, 2020</t>
  </si>
  <si>
    <t>1.38M</t>
  </si>
  <si>
    <t>Jun 15, 2020</t>
  </si>
  <si>
    <t>1.95M</t>
  </si>
  <si>
    <t>Jun 12, 2020</t>
  </si>
  <si>
    <t>2.87M</t>
  </si>
  <si>
    <t>Jun 11, 2020</t>
  </si>
  <si>
    <t>3.53M</t>
  </si>
  <si>
    <t>Jun 10, 2020</t>
  </si>
  <si>
    <t>2.00M</t>
  </si>
  <si>
    <t>Jun 09, 2020</t>
  </si>
  <si>
    <t>1.70M</t>
  </si>
  <si>
    <t>Jun 08, 2020</t>
  </si>
  <si>
    <t>1.60M</t>
  </si>
  <si>
    <t>Jun 05, 2020</t>
  </si>
  <si>
    <t>2.44M</t>
  </si>
  <si>
    <t>Jun 04, 2020</t>
  </si>
  <si>
    <t>1.83M</t>
  </si>
  <si>
    <t>Jun 03, 2020</t>
  </si>
  <si>
    <t>1.62M</t>
  </si>
  <si>
    <t>Jun 02, 2020</t>
  </si>
  <si>
    <t>Jun 01, 2020</t>
  </si>
  <si>
    <t>1.28M</t>
  </si>
  <si>
    <t>May 29, 2020</t>
  </si>
  <si>
    <t>May 28, 2020</t>
  </si>
  <si>
    <t>May 27, 2020</t>
  </si>
  <si>
    <t>2.11M</t>
  </si>
  <si>
    <t>May 26, 2020</t>
  </si>
  <si>
    <t>1.80M</t>
  </si>
  <si>
    <t>May 25, 2020</t>
  </si>
  <si>
    <t>May 24, 2020</t>
  </si>
  <si>
    <t>May 22, 2020</t>
  </si>
  <si>
    <t>May 21, 2020</t>
  </si>
  <si>
    <t>1.61M</t>
  </si>
  <si>
    <t>May 20, 2020</t>
  </si>
  <si>
    <t>May 19, 2020</t>
  </si>
  <si>
    <t>1.57M</t>
  </si>
  <si>
    <t>May 18, 2020</t>
  </si>
  <si>
    <t>1.78M</t>
  </si>
  <si>
    <t>May 15, 2020</t>
  </si>
  <si>
    <t>1.90M</t>
  </si>
  <si>
    <t>May 14, 2020</t>
  </si>
  <si>
    <t>2.50M</t>
  </si>
  <si>
    <t>May 13, 2020</t>
  </si>
  <si>
    <t>2.59M</t>
  </si>
  <si>
    <t>May 12, 2020</t>
  </si>
  <si>
    <t>1.82M</t>
  </si>
  <si>
    <t>May 11, 2020</t>
  </si>
  <si>
    <t>May 08, 2020</t>
  </si>
  <si>
    <t>May 07, 2020</t>
  </si>
  <si>
    <t>1.49M</t>
  </si>
  <si>
    <t>May 06, 2020</t>
  </si>
  <si>
    <t>May 05, 2020</t>
  </si>
  <si>
    <t>May 04, 2020</t>
  </si>
  <si>
    <t>1.51M</t>
  </si>
  <si>
    <t>May 01, 2020</t>
  </si>
  <si>
    <t>1.65M</t>
  </si>
  <si>
    <t>Apr 30, 2020</t>
  </si>
  <si>
    <t>2.03M</t>
  </si>
  <si>
    <t>Apr 29, 2020</t>
  </si>
  <si>
    <t>1.74M</t>
  </si>
  <si>
    <t>Apr 28, 2020</t>
  </si>
  <si>
    <t>Apr 27, 2020</t>
  </si>
  <si>
    <t>1.22M</t>
  </si>
  <si>
    <t>Apr 24, 2020</t>
  </si>
  <si>
    <t>1.29M</t>
  </si>
  <si>
    <t>Apr 23, 2020</t>
  </si>
  <si>
    <t>Apr 22, 2020</t>
  </si>
  <si>
    <t>1.37M</t>
  </si>
  <si>
    <t>Apr 21, 2020</t>
  </si>
  <si>
    <t>Apr 20, 2020</t>
  </si>
  <si>
    <t>Apr 17, 2020</t>
  </si>
  <si>
    <t>1.92M</t>
  </si>
  <si>
    <t>Apr 16, 2020</t>
  </si>
  <si>
    <t>1.75M</t>
  </si>
  <si>
    <t>Apr 15, 2020</t>
  </si>
  <si>
    <t>Apr 14, 2020</t>
  </si>
  <si>
    <t>Apr 13, 2020</t>
  </si>
  <si>
    <t>Apr 10, 2020</t>
  </si>
  <si>
    <t>Apr 09, 2020</t>
  </si>
  <si>
    <t>2.34M</t>
  </si>
  <si>
    <t>Apr 08, 2020</t>
  </si>
  <si>
    <t>Apr 07, 2020</t>
  </si>
  <si>
    <t>2.49M</t>
  </si>
  <si>
    <t>Apr 06, 2020</t>
  </si>
  <si>
    <t>Apr 03, 2020</t>
  </si>
  <si>
    <t>1.76M</t>
  </si>
  <si>
    <t>Apr 02, 2020</t>
  </si>
  <si>
    <t>2.15M</t>
  </si>
  <si>
    <t>Apr 01, 2020</t>
  </si>
  <si>
    <t>2.09M</t>
  </si>
  <si>
    <t>Mar 31, 2020</t>
  </si>
  <si>
    <t>2.25M</t>
  </si>
  <si>
    <t>Mar 30, 2020</t>
  </si>
  <si>
    <t>1.84M</t>
  </si>
  <si>
    <t>Mar 27, 2020</t>
  </si>
  <si>
    <t>Mar 26, 2020</t>
  </si>
  <si>
    <t>Mar 25, 2020</t>
  </si>
  <si>
    <t>Mar 24, 2020</t>
  </si>
  <si>
    <t>Mar 23, 2020</t>
  </si>
  <si>
    <t>Mar 20, 2020</t>
  </si>
  <si>
    <t>71.68K</t>
  </si>
  <si>
    <t>Mar 19, 2020</t>
  </si>
  <si>
    <t>631.23K</t>
  </si>
  <si>
    <t>Mar 18, 2020</t>
  </si>
  <si>
    <t>976.54K</t>
  </si>
  <si>
    <t>Mar 17, 2020</t>
  </si>
  <si>
    <t>1.68M</t>
  </si>
  <si>
    <t>Mar 16, 2020</t>
  </si>
  <si>
    <t>2.38M</t>
  </si>
  <si>
    <t>Mar 13, 2020</t>
  </si>
  <si>
    <t>3.42M</t>
  </si>
  <si>
    <t>Mar 12, 2020</t>
  </si>
  <si>
    <t>4.37M</t>
  </si>
  <si>
    <t>Mar 11, 2020</t>
  </si>
  <si>
    <t>2.99M</t>
  </si>
  <si>
    <t>Mar 10, 2020</t>
  </si>
  <si>
    <t>Mar 09, 2020</t>
  </si>
  <si>
    <t>2.67M</t>
  </si>
  <si>
    <t>Mar 06, 2020</t>
  </si>
  <si>
    <t>3.16M</t>
  </si>
  <si>
    <t>Mar 05, 2020</t>
  </si>
  <si>
    <t>2.81M</t>
  </si>
  <si>
    <t>Mar 04, 2020</t>
  </si>
  <si>
    <t>Mar 03, 2020</t>
  </si>
  <si>
    <t>3.75M</t>
  </si>
  <si>
    <t>Mar 02, 2020</t>
  </si>
  <si>
    <t>3.69M</t>
  </si>
  <si>
    <t>Feb 28, 2020</t>
  </si>
  <si>
    <t>5.72M</t>
  </si>
  <si>
    <t>Feb 27, 2020</t>
  </si>
  <si>
    <t>4.73M</t>
  </si>
  <si>
    <t>Feb 26, 2020</t>
  </si>
  <si>
    <t>3.89M</t>
  </si>
  <si>
    <t>Feb 25, 2020</t>
  </si>
  <si>
    <t>4.38M</t>
  </si>
  <si>
    <t>Feb 24, 2020</t>
  </si>
  <si>
    <t>3.64M</t>
  </si>
  <si>
    <t>Feb 21, 2020</t>
  </si>
  <si>
    <t>2.29M</t>
  </si>
  <si>
    <t>Feb 20, 2020</t>
  </si>
  <si>
    <t>Feb 19, 2020</t>
  </si>
  <si>
    <t>1.16M</t>
  </si>
  <si>
    <t>Feb 18, 2020</t>
  </si>
  <si>
    <t>Feb 17, 2020</t>
  </si>
  <si>
    <t>Feb 16, 2020</t>
  </si>
  <si>
    <t>Feb 14, 2020</t>
  </si>
  <si>
    <t>Feb 13, 2020</t>
  </si>
  <si>
    <t>1.77M</t>
  </si>
  <si>
    <t>Feb 12, 2020</t>
  </si>
  <si>
    <t>1.23M</t>
  </si>
  <si>
    <t>Feb 11, 2020</t>
  </si>
  <si>
    <t>Feb 10, 2020</t>
  </si>
  <si>
    <t>1.40M</t>
  </si>
  <si>
    <t>Feb 07, 2020</t>
  </si>
  <si>
    <t>Feb 06, 2020</t>
  </si>
  <si>
    <t>Feb 05, 2020</t>
  </si>
  <si>
    <t>2.05M</t>
  </si>
  <si>
    <t>Feb 04, 2020</t>
  </si>
  <si>
    <t>Feb 03, 2020</t>
  </si>
  <si>
    <t>Jan 31, 2020</t>
  </si>
  <si>
    <t>3.15M</t>
  </si>
  <si>
    <t>Jan 30, 2020</t>
  </si>
  <si>
    <t>2.42M</t>
  </si>
  <si>
    <t>Jan 29, 2020</t>
  </si>
  <si>
    <t>1.67M</t>
  </si>
  <si>
    <t>Jan 28, 2020</t>
  </si>
  <si>
    <t>1.91M</t>
  </si>
  <si>
    <t>Jan 27, 2020</t>
  </si>
  <si>
    <t>2.58M</t>
  </si>
  <si>
    <t>Jan 24, 2020</t>
  </si>
  <si>
    <t>2.52M</t>
  </si>
  <si>
    <t>Jan 23, 2020</t>
  </si>
  <si>
    <t>Jan 22, 2020</t>
  </si>
  <si>
    <t>Jan 21, 2020</t>
  </si>
  <si>
    <t>Jan 20, 2020</t>
  </si>
  <si>
    <t>Jan 17, 2020</t>
  </si>
  <si>
    <t>1.31M</t>
  </si>
  <si>
    <t>Jan 16, 2020</t>
  </si>
  <si>
    <t>1.34M</t>
  </si>
  <si>
    <t>Jan 15, 2020</t>
  </si>
  <si>
    <t>Jan 14, 2020</t>
  </si>
  <si>
    <t>1.69M</t>
  </si>
  <si>
    <t>Jan 13, 2020</t>
  </si>
  <si>
    <t>1.01M</t>
  </si>
  <si>
    <t>Jan 10, 2020</t>
  </si>
  <si>
    <t>Jan 09, 2020</t>
  </si>
  <si>
    <t>1.30M</t>
  </si>
  <si>
    <t>Jan 08, 2020</t>
  </si>
  <si>
    <t>2.28M</t>
  </si>
  <si>
    <t>Jan 07, 2020</t>
  </si>
  <si>
    <t>Jan 06, 2020</t>
  </si>
  <si>
    <t>1.50M</t>
  </si>
  <si>
    <t>Jan 03, 2020</t>
  </si>
  <si>
    <t>Jan 02, 2020</t>
  </si>
  <si>
    <t>1.42M</t>
  </si>
  <si>
    <t>Jan 01, 2020</t>
  </si>
  <si>
    <t>Dec 31, 2019</t>
  </si>
  <si>
    <t>Dec 30, 2019</t>
  </si>
  <si>
    <t>1.12M</t>
  </si>
  <si>
    <t>Dec 27, 2019</t>
  </si>
  <si>
    <t>984.39K</t>
  </si>
  <si>
    <t>Dec 26, 2019</t>
  </si>
  <si>
    <t>464.64K</t>
  </si>
  <si>
    <t>Dec 25, 2019</t>
  </si>
  <si>
    <t>Dec 24, 2019</t>
  </si>
  <si>
    <t>297.97K</t>
  </si>
  <si>
    <t>Dec 23, 2019</t>
  </si>
  <si>
    <t>665.90K</t>
  </si>
  <si>
    <t>Dec 20, 2019</t>
  </si>
  <si>
    <t>46.15K</t>
  </si>
  <si>
    <t>Dec 19, 2019</t>
  </si>
  <si>
    <t>433.42K</t>
  </si>
  <si>
    <t>Dec 18, 2019</t>
  </si>
  <si>
    <t>582.63K</t>
  </si>
  <si>
    <t>Dec 17, 2019</t>
  </si>
  <si>
    <t>1.03M</t>
  </si>
  <si>
    <t>Dec 16, 2019</t>
  </si>
  <si>
    <t>Dec 13, 2019</t>
  </si>
  <si>
    <t>Dec 12, 2019</t>
  </si>
  <si>
    <t>Dec 11, 2019</t>
  </si>
  <si>
    <t>Dec 10, 2019</t>
  </si>
  <si>
    <t>1.43M</t>
  </si>
  <si>
    <t>Dec 09, 2019</t>
  </si>
  <si>
    <t>1.15M</t>
  </si>
  <si>
    <t>Dec 06, 2019</t>
  </si>
  <si>
    <t>Dec 05, 2019</t>
  </si>
  <si>
    <t>1.32M</t>
  </si>
  <si>
    <t>Dec 04, 2019</t>
  </si>
  <si>
    <t>Dec 03, 2019</t>
  </si>
  <si>
    <t>Dec 02, 2019</t>
  </si>
  <si>
    <t>1.93M</t>
  </si>
  <si>
    <t>Nov 29, 2019</t>
  </si>
  <si>
    <t>902.19K</t>
  </si>
  <si>
    <t>Nov 28, 2019</t>
  </si>
  <si>
    <t>Nov 27, 2019</t>
  </si>
  <si>
    <t>928.79K</t>
  </si>
  <si>
    <t>Nov 26, 2019</t>
  </si>
  <si>
    <t>1.07M</t>
  </si>
  <si>
    <t>Nov 25, 2019</t>
  </si>
  <si>
    <t>947.83K</t>
  </si>
  <si>
    <t>Nov 22, 2019</t>
  </si>
  <si>
    <t>995.42K</t>
  </si>
  <si>
    <t>Nov 21, 2019</t>
  </si>
  <si>
    <t>Nov 20, 2019</t>
  </si>
  <si>
    <t>Nov 19, 2019</t>
  </si>
  <si>
    <t>1.20M</t>
  </si>
  <si>
    <t>Nov 18, 2019</t>
  </si>
  <si>
    <t>Nov 15, 2019</t>
  </si>
  <si>
    <t>1.25M</t>
  </si>
  <si>
    <t>Nov 14, 2019</t>
  </si>
  <si>
    <t>1.11M</t>
  </si>
  <si>
    <t>Nov 13, 2019</t>
  </si>
  <si>
    <t>Nov 12, 2019</t>
  </si>
  <si>
    <t>1.10M</t>
  </si>
  <si>
    <t>Nov 11, 2019</t>
  </si>
  <si>
    <t>844.60K</t>
  </si>
  <si>
    <t>Nov 08, 2019</t>
  </si>
  <si>
    <t>1.08M</t>
  </si>
  <si>
    <t>Nov 07, 2019</t>
  </si>
  <si>
    <t>1.35M</t>
  </si>
  <si>
    <t>Nov 06, 2019</t>
  </si>
  <si>
    <t>Nov 05, 2019</t>
  </si>
  <si>
    <t>Nov 04, 2019</t>
  </si>
  <si>
    <t>1.18M</t>
  </si>
  <si>
    <t>Nov 01, 2019</t>
  </si>
  <si>
    <t>Oct 31, 2019</t>
  </si>
  <si>
    <t>Oct 30, 2019</t>
  </si>
  <si>
    <t>Oct 29, 2019</t>
  </si>
  <si>
    <t>1.04M</t>
  </si>
  <si>
    <t>Oct 28, 2019</t>
  </si>
  <si>
    <t>Oct 25, 2019</t>
  </si>
  <si>
    <t>Oct 24, 2019</t>
  </si>
  <si>
    <t>1.06M</t>
  </si>
  <si>
    <t>Oct 23, 2019</t>
  </si>
  <si>
    <t>Oct 22, 2019</t>
  </si>
  <si>
    <t>1.13M</t>
  </si>
  <si>
    <t>Oct 21, 2019</t>
  </si>
  <si>
    <t>886.56K</t>
  </si>
  <si>
    <t>Oct 18, 2019</t>
  </si>
  <si>
    <t>Oct 17, 2019</t>
  </si>
  <si>
    <t>Oct 16, 2019</t>
  </si>
  <si>
    <t>Oct 15, 2019</t>
  </si>
  <si>
    <t>Oct 14, 2019</t>
  </si>
  <si>
    <t>833.67K</t>
  </si>
  <si>
    <t>Oct 11, 2019</t>
  </si>
  <si>
    <t>Oct 10, 2019</t>
  </si>
  <si>
    <t>1.58M</t>
  </si>
  <si>
    <t>Oct 09, 2019</t>
  </si>
  <si>
    <t>Oct 08, 2019</t>
  </si>
  <si>
    <t>1.87M</t>
  </si>
  <si>
    <t>Oct 07, 2019</t>
  </si>
  <si>
    <t>1.27M</t>
  </si>
  <si>
    <t>Oct 04, 2019</t>
  </si>
  <si>
    <t>Oct 03, 2019</t>
  </si>
  <si>
    <t>2.04M</t>
  </si>
  <si>
    <t>Oct 02, 2019</t>
  </si>
  <si>
    <t>2.13M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</si>
  <si>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</si>
  <si>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</si>
  <si>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</si>
  <si>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</si>
  <si>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</si>
  <si>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</si>
  <si>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</si>
  <si>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</si>
  <si>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37.79K</t>
  </si>
  <si>
    <t>Sep 19, 2019</t>
  </si>
  <si>
    <t>372.85K</t>
  </si>
  <si>
    <t>Sep 18, 2019</t>
  </si>
  <si>
    <t>637.34K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</si>
  <si>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</si>
  <si>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</si>
  <si>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</si>
  <si>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</si>
  <si>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</si>
  <si>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</si>
  <si>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</si>
  <si>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</si>
  <si>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</si>
  <si>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</si>
  <si>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</si>
  <si>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</si>
  <si>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Sep 01, 2019</t>
  </si>
  <si>
    <t>Aug 30, 2019</t>
  </si>
  <si>
    <t>1.64M</t>
  </si>
  <si>
    <t>Aug 29, 2019</t>
  </si>
  <si>
    <t>Aug 28, 2019</t>
  </si>
  <si>
    <t>Aug 27, 2019</t>
  </si>
  <si>
    <t>Aug 26, 2019</t>
  </si>
  <si>
    <t>1.85M</t>
  </si>
  <si>
    <t>Aug 23, 2019</t>
  </si>
  <si>
    <t>2.86M</t>
  </si>
  <si>
    <t>Aug 22, 2019</t>
  </si>
  <si>
    <t>Aug 21, 2019</t>
  </si>
  <si>
    <t>Aug 20, 2019</t>
  </si>
  <si>
    <t>1.48M</t>
  </si>
  <si>
    <t>Aug 19, 2019</t>
  </si>
  <si>
    <t>Aug 16, 2019</t>
  </si>
  <si>
    <t>1.63M</t>
  </si>
  <si>
    <t>Aug 15, 2019</t>
  </si>
  <si>
    <t>Aug 14, 2019</t>
  </si>
  <si>
    <t>2.79M</t>
  </si>
  <si>
    <t>Aug 13, 2019</t>
  </si>
  <si>
    <t>2.18M</t>
  </si>
  <si>
    <t>Aug 12, 2019</t>
  </si>
  <si>
    <t>1.71M</t>
  </si>
  <si>
    <t>Aug 09, 2019</t>
  </si>
  <si>
    <t>Aug 08, 2019</t>
  </si>
  <si>
    <t>Aug 07, 2019</t>
  </si>
  <si>
    <t>2.68M</t>
  </si>
  <si>
    <t>Aug 06, 2019</t>
  </si>
  <si>
    <t>2.60M</t>
  </si>
  <si>
    <t>Aug 05, 2019</t>
  </si>
  <si>
    <t>3.07M</t>
  </si>
  <si>
    <t>Aug 02, 2019</t>
  </si>
  <si>
    <t>2.45M</t>
  </si>
  <si>
    <t>Aug 01, 2019</t>
  </si>
  <si>
    <t>2.74M</t>
  </si>
  <si>
    <t>Jul 31, 2019</t>
  </si>
  <si>
    <t>Jul 30, 2019</t>
  </si>
  <si>
    <t>Jul 29, 2019</t>
  </si>
  <si>
    <t>823.57K</t>
  </si>
  <si>
    <t>Jul 26, 2019</t>
  </si>
  <si>
    <t>961.02K</t>
  </si>
  <si>
    <t>Jul 25, 2019</t>
  </si>
  <si>
    <t>Jul 24, 2019</t>
  </si>
  <si>
    <t>Jul 23, 2019</t>
  </si>
  <si>
    <t>Jul 22, 2019</t>
  </si>
  <si>
    <t>Highest price ever</t>
  </si>
  <si>
    <t>Lowest price ever</t>
  </si>
  <si>
    <t>Standard deviation (Open prices)</t>
  </si>
  <si>
    <t>Abolsute change</t>
  </si>
  <si>
    <t>Highest price movement</t>
  </si>
  <si>
    <t>Lowest price movement</t>
  </si>
  <si>
    <t>Daily Volatility ($)</t>
  </si>
  <si>
    <t>Daily Volatitlity (%)</t>
  </si>
  <si>
    <t>Average Daily Volatility</t>
  </si>
  <si>
    <t>Close Price</t>
  </si>
  <si>
    <t>Date2</t>
  </si>
  <si>
    <t>Highest price (pre-vision)</t>
  </si>
  <si>
    <t>Lowest price (pre-vision)</t>
  </si>
  <si>
    <t>Results</t>
  </si>
  <si>
    <t>Highest vs. lowest price ever</t>
  </si>
  <si>
    <t>Highest price</t>
  </si>
  <si>
    <t>Lowest price</t>
  </si>
  <si>
    <t>Highest vs. lower price movement (%)</t>
  </si>
  <si>
    <t>Highest movement</t>
  </si>
  <si>
    <t>Lowest movement</t>
  </si>
  <si>
    <t>Price range (Pre-vision)</t>
  </si>
  <si>
    <t>Other</t>
  </si>
  <si>
    <t>Standard deviation</t>
  </si>
  <si>
    <t>Daily Volatility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</si>
</sst>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10" fontId="16" fillId="0" borderId="10" xfId="0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S&amp;P</a:t>
            </a:r>
            <a:r>
              <a:rPr lang="en-IN" baseline="0"/>
              <a:t> Prices from July 21 2019 to July 21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'S&amp;P 500 1 year data'!$C$2:$C$267</c:f>
              <c:strCache>
                <c:ptCount val="266"/>
                <c:pt idx="0">
                  <c:v>Jul 21, 2020</c:v>
                </c:pt>
                <c:pt idx="1">
                  <c:v>Jul 20, 2020</c:v>
                </c:pt>
                <c:pt idx="2">
                  <c:v>Jul 19, 2020</c:v>
                </c:pt>
                <c:pt idx="3">
                  <c:v>Jul 17, 2020</c:v>
                </c:pt>
                <c:pt idx="4">
                  <c:v>Jul 16, 2020</c:v>
                </c:pt>
                <c:pt idx="5">
                  <c:v>Jul 15, 2020</c:v>
                </c:pt>
                <c:pt idx="6">
                  <c:v>Jul 14, 2020</c:v>
                </c:pt>
                <c:pt idx="7">
                  <c:v>Jul 13, 2020</c:v>
                </c:pt>
                <c:pt idx="8">
                  <c:v>Jul 10, 2020</c:v>
                </c:pt>
                <c:pt idx="9">
                  <c:v>Jul 09, 2020</c:v>
                </c:pt>
                <c:pt idx="10">
                  <c:v>Jul 08, 2020</c:v>
                </c:pt>
                <c:pt idx="11">
                  <c:v>Jul 07, 2020</c:v>
                </c:pt>
                <c:pt idx="12">
                  <c:v>Jul 06, 2020</c:v>
                </c:pt>
                <c:pt idx="13">
                  <c:v>Jul 03, 2020</c:v>
                </c:pt>
                <c:pt idx="14">
                  <c:v>Jul 02, 2020</c:v>
                </c:pt>
                <c:pt idx="15">
                  <c:v>Jul 01, 2020</c:v>
                </c:pt>
                <c:pt idx="16">
                  <c:v>Jun 30, 2020</c:v>
                </c:pt>
                <c:pt idx="17">
                  <c:v>Jun 29, 2020</c:v>
                </c:pt>
                <c:pt idx="18">
                  <c:v>Jun 26, 2020</c:v>
                </c:pt>
                <c:pt idx="19">
                  <c:v>Jun 25, 2020</c:v>
                </c:pt>
                <c:pt idx="20">
                  <c:v>Jun 24, 2020</c:v>
                </c:pt>
                <c:pt idx="21">
                  <c:v>Jun 23, 2020</c:v>
                </c:pt>
                <c:pt idx="22">
                  <c:v>Jun 22, 2020</c:v>
                </c:pt>
                <c:pt idx="23">
                  <c:v>Jun 19, 2020</c:v>
                </c:pt>
                <c:pt idx="24">
                  <c:v>Jun 18, 2020</c:v>
                </c:pt>
                <c:pt idx="25">
                  <c:v>Jun 17, 2020</c:v>
                </c:pt>
                <c:pt idx="26">
                  <c:v>Jun 16, 2020</c:v>
                </c:pt>
                <c:pt idx="27">
                  <c:v>Jun 15, 2020</c:v>
                </c:pt>
                <c:pt idx="28">
                  <c:v>Jun 12, 2020</c:v>
                </c:pt>
                <c:pt idx="29">
                  <c:v>Jun 11, 2020</c:v>
                </c:pt>
                <c:pt idx="30">
                  <c:v>Jun 10, 2020</c:v>
                </c:pt>
                <c:pt idx="31">
                  <c:v>Jun 09, 2020</c:v>
                </c:pt>
                <c:pt idx="32">
                  <c:v>Jun 08, 2020</c:v>
                </c:pt>
                <c:pt idx="33">
                  <c:v>Jun 05, 2020</c:v>
                </c:pt>
                <c:pt idx="34">
                  <c:v>Jun 04, 2020</c:v>
                </c:pt>
                <c:pt idx="35">
                  <c:v>Jun 03, 2020</c:v>
                </c:pt>
                <c:pt idx="36">
                  <c:v>Jun 02, 2020</c:v>
                </c:pt>
                <c:pt idx="37">
                  <c:v>Jun 01, 2020</c:v>
                </c:pt>
                <c:pt idx="38">
                  <c:v>May 29, 2020</c:v>
                </c:pt>
                <c:pt idx="39">
                  <c:v>May 28, 2020</c:v>
                </c:pt>
                <c:pt idx="40">
                  <c:v>May 27, 2020</c:v>
                </c:pt>
                <c:pt idx="41">
                  <c:v>May 26, 2020</c:v>
                </c:pt>
                <c:pt idx="42">
                  <c:v>May 25, 2020</c:v>
                </c:pt>
                <c:pt idx="43">
                  <c:v>May 24, 2020</c:v>
                </c:pt>
                <c:pt idx="44">
                  <c:v>May 22, 2020</c:v>
                </c:pt>
                <c:pt idx="45">
                  <c:v>May 21, 2020</c:v>
                </c:pt>
                <c:pt idx="46">
                  <c:v>May 20, 2020</c:v>
                </c:pt>
                <c:pt idx="47">
                  <c:v>May 19, 2020</c:v>
                </c:pt>
                <c:pt idx="48">
                  <c:v>May 18, 2020</c:v>
                </c:pt>
                <c:pt idx="49">
                  <c:v>May 15, 2020</c:v>
                </c:pt>
                <c:pt idx="50">
                  <c:v>May 14, 2020</c:v>
                </c:pt>
                <c:pt idx="51">
                  <c:v>May 13, 2020</c:v>
                </c:pt>
                <c:pt idx="52">
                  <c:v>May 12, 2020</c:v>
                </c:pt>
                <c:pt idx="53">
                  <c:v>May 11, 2020</c:v>
                </c:pt>
                <c:pt idx="54">
                  <c:v>May 08, 2020</c:v>
                </c:pt>
                <c:pt idx="55">
                  <c:v>May 07, 2020</c:v>
                </c:pt>
                <c:pt idx="56">
                  <c:v>May 06, 2020</c:v>
                </c:pt>
                <c:pt idx="57">
                  <c:v>May 05, 2020</c:v>
                </c:pt>
                <c:pt idx="58">
                  <c:v>May 04, 2020</c:v>
                </c:pt>
                <c:pt idx="59">
                  <c:v>May 01, 2020</c:v>
                </c:pt>
                <c:pt idx="60">
                  <c:v>Apr 30, 2020</c:v>
                </c:pt>
                <c:pt idx="61">
                  <c:v>Apr 29, 2020</c:v>
                </c:pt>
                <c:pt idx="62">
                  <c:v>Apr 28, 2020</c:v>
                </c:pt>
                <c:pt idx="63">
                  <c:v>Apr 27, 2020</c:v>
                </c:pt>
                <c:pt idx="64">
                  <c:v>Apr 24, 2020</c:v>
                </c:pt>
                <c:pt idx="65">
                  <c:v>Apr 23, 2020</c:v>
                </c:pt>
                <c:pt idx="66">
                  <c:v>Apr 22, 2020</c:v>
                </c:pt>
                <c:pt idx="67">
                  <c:v>Apr 21, 2020</c:v>
                </c:pt>
                <c:pt idx="68">
                  <c:v>Apr 20, 2020</c:v>
                </c:pt>
                <c:pt idx="69">
                  <c:v>Apr 17, 2020</c:v>
                </c:pt>
                <c:pt idx="70">
                  <c:v>Apr 16, 2020</c:v>
                </c:pt>
                <c:pt idx="71">
                  <c:v>Apr 15, 2020</c:v>
                </c:pt>
                <c:pt idx="72">
                  <c:v>Apr 14, 2020</c:v>
                </c:pt>
                <c:pt idx="73">
                  <c:v>Apr 13, 2020</c:v>
                </c:pt>
                <c:pt idx="74">
                  <c:v>Apr 10, 2020</c:v>
                </c:pt>
                <c:pt idx="75">
                  <c:v>Apr 09, 2020</c:v>
                </c:pt>
                <c:pt idx="76">
                  <c:v>Apr 08, 2020</c:v>
                </c:pt>
                <c:pt idx="77">
                  <c:v>Apr 07, 2020</c:v>
                </c:pt>
                <c:pt idx="78">
                  <c:v>Apr 06, 2020</c:v>
                </c:pt>
                <c:pt idx="79">
                  <c:v>Apr 03, 2020</c:v>
                </c:pt>
                <c:pt idx="80">
                  <c:v>Apr 02, 2020</c:v>
                </c:pt>
                <c:pt idx="81">
                  <c:v>Apr 01, 2020</c:v>
                </c:pt>
                <c:pt idx="82">
                  <c:v>Mar 31, 2020</c:v>
                </c:pt>
                <c:pt idx="83">
                  <c:v>Mar 30, 2020</c:v>
                </c:pt>
                <c:pt idx="84">
                  <c:v>Mar 27, 2020</c:v>
                </c:pt>
                <c:pt idx="85">
                  <c:v>Mar 26, 2020</c:v>
                </c:pt>
                <c:pt idx="86">
                  <c:v>Mar 25, 2020</c:v>
                </c:pt>
                <c:pt idx="87">
                  <c:v>Mar 24, 2020</c:v>
                </c:pt>
                <c:pt idx="88">
                  <c:v>Mar 23, 2020</c:v>
                </c:pt>
                <c:pt idx="89">
                  <c:v>Mar 20, 2020</c:v>
                </c:pt>
                <c:pt idx="90">
                  <c:v>Mar 19, 2020</c:v>
                </c:pt>
                <c:pt idx="91">
                  <c:v>Mar 18, 2020</c:v>
                </c:pt>
                <c:pt idx="92">
                  <c:v>Mar 17, 2020</c:v>
                </c:pt>
                <c:pt idx="93">
                  <c:v>Mar 16, 2020</c:v>
                </c:pt>
                <c:pt idx="94">
                  <c:v>Mar 13, 2020</c:v>
                </c:pt>
                <c:pt idx="95">
                  <c:v>Mar 12, 2020</c:v>
                </c:pt>
                <c:pt idx="96">
                  <c:v>Mar 11, 2020</c:v>
                </c:pt>
                <c:pt idx="97">
                  <c:v>Mar 10, 2020</c:v>
                </c:pt>
                <c:pt idx="98">
                  <c:v>Mar 09, 2020</c:v>
                </c:pt>
                <c:pt idx="99">
                  <c:v>Mar 06, 2020</c:v>
                </c:pt>
                <c:pt idx="100">
                  <c:v>Mar 05, 2020</c:v>
                </c:pt>
                <c:pt idx="101">
                  <c:v>Mar 04, 2020</c:v>
                </c:pt>
                <c:pt idx="102">
                  <c:v>Mar 03, 2020</c:v>
                </c:pt>
                <c:pt idx="103">
                  <c:v>Mar 02, 2020</c:v>
                </c:pt>
                <c:pt idx="104">
                  <c:v>Feb 28, 2020</c:v>
                </c:pt>
                <c:pt idx="105">
                  <c:v>Feb 27, 2020</c:v>
                </c:pt>
                <c:pt idx="106">
                  <c:v>Feb 26, 2020</c:v>
                </c:pt>
                <c:pt idx="107">
                  <c:v>Feb 25, 2020</c:v>
                </c:pt>
                <c:pt idx="108">
                  <c:v>Feb 24, 2020</c:v>
                </c:pt>
                <c:pt idx="109">
                  <c:v>Feb 21, 2020</c:v>
                </c:pt>
                <c:pt idx="110">
                  <c:v>Feb 20, 2020</c:v>
                </c:pt>
                <c:pt idx="111">
                  <c:v>Feb 19, 2020</c:v>
                </c:pt>
                <c:pt idx="112">
                  <c:v>Feb 18, 2020</c:v>
                </c:pt>
                <c:pt idx="113">
                  <c:v>Feb 17, 2020</c:v>
                </c:pt>
                <c:pt idx="114">
                  <c:v>Feb 16, 2020</c:v>
                </c:pt>
                <c:pt idx="115">
                  <c:v>Feb 14, 2020</c:v>
                </c:pt>
                <c:pt idx="116">
                  <c:v>Feb 13, 2020</c:v>
                </c:pt>
                <c:pt idx="117">
                  <c:v>Feb 12, 2020</c:v>
                </c:pt>
                <c:pt idx="118">
                  <c:v>Feb 11, 2020</c:v>
                </c:pt>
                <c:pt idx="119">
                  <c:v>Feb 10, 2020</c:v>
                </c:pt>
                <c:pt idx="120">
                  <c:v>Feb 07, 2020</c:v>
                </c:pt>
                <c:pt idx="121">
                  <c:v>Feb 06, 2020</c:v>
                </c:pt>
                <c:pt idx="122">
                  <c:v>Feb 05, 2020</c:v>
                </c:pt>
                <c:pt idx="123">
                  <c:v>Feb 04, 2020</c:v>
                </c:pt>
                <c:pt idx="124">
                  <c:v>Feb 03, 2020</c:v>
                </c:pt>
                <c:pt idx="125">
                  <c:v>Jan 31, 2020</c:v>
                </c:pt>
                <c:pt idx="126">
                  <c:v>Jan 30, 2020</c:v>
                </c:pt>
                <c:pt idx="127">
                  <c:v>Jan 29, 2020</c:v>
                </c:pt>
                <c:pt idx="128">
                  <c:v>Jan 28, 2020</c:v>
                </c:pt>
                <c:pt idx="129">
                  <c:v>Jan 27, 2020</c:v>
                </c:pt>
                <c:pt idx="130">
                  <c:v>Jan 24, 2020</c:v>
                </c:pt>
                <c:pt idx="131">
                  <c:v>Jan 23, 2020</c:v>
                </c:pt>
                <c:pt idx="132">
                  <c:v>Jan 22, 2020</c:v>
                </c:pt>
                <c:pt idx="133">
                  <c:v>Jan 21, 2020</c:v>
                </c:pt>
                <c:pt idx="134">
                  <c:v>Jan 20, 2020</c:v>
                </c:pt>
                <c:pt idx="135">
                  <c:v>Jan 17, 2020</c:v>
                </c:pt>
                <c:pt idx="136">
                  <c:v>Jan 16, 2020</c:v>
                </c:pt>
                <c:pt idx="137">
                  <c:v>Jan 15, 2020</c:v>
                </c:pt>
                <c:pt idx="138">
                  <c:v>Jan 14, 2020</c:v>
                </c:pt>
                <c:pt idx="139">
                  <c:v>Jan 13, 2020</c:v>
                </c:pt>
                <c:pt idx="140">
                  <c:v>Jan 10, 2020</c:v>
                </c:pt>
                <c:pt idx="141">
                  <c:v>Jan 09, 2020</c:v>
                </c:pt>
                <c:pt idx="142">
                  <c:v>Jan 08, 2020</c:v>
                </c:pt>
                <c:pt idx="143">
                  <c:v>Jan 07, 2020</c:v>
                </c:pt>
                <c:pt idx="144">
                  <c:v>Jan 06, 2020</c:v>
                </c:pt>
                <c:pt idx="145">
                  <c:v>Jan 03, 2020</c:v>
                </c:pt>
                <c:pt idx="146">
                  <c:v>Jan 02, 2020</c:v>
                </c:pt>
                <c:pt idx="147">
                  <c:v>Jan 01, 2020</c:v>
                </c:pt>
                <c:pt idx="148">
                  <c:v>Dec 31, 2019</c:v>
                </c:pt>
                <c:pt idx="149">
                  <c:v>Dec 30, 2019</c:v>
                </c:pt>
                <c:pt idx="150">
                  <c:v>Dec 27, 2019</c:v>
                </c:pt>
                <c:pt idx="151">
                  <c:v>Dec 26, 2019</c:v>
                </c:pt>
                <c:pt idx="152">
                  <c:v>Dec 25, 2019</c:v>
                </c:pt>
                <c:pt idx="153">
                  <c:v>Dec 24, 2019</c:v>
                </c:pt>
                <c:pt idx="154">
                  <c:v>Dec 23, 2019</c:v>
                </c:pt>
                <c:pt idx="155">
                  <c:v>Dec 20, 2019</c:v>
                </c:pt>
                <c:pt idx="156">
                  <c:v>Dec 19, 2019</c:v>
                </c:pt>
                <c:pt idx="157">
                  <c:v>Dec 18, 2019</c:v>
                </c:pt>
                <c:pt idx="158">
                  <c:v>Dec 17, 2019</c:v>
                </c:pt>
                <c:pt idx="159">
                  <c:v>Dec 16, 2019</c:v>
                </c:pt>
                <c:pt idx="160">
                  <c:v>Dec 13, 2019</c:v>
                </c:pt>
                <c:pt idx="161">
                  <c:v>Dec 12, 2019</c:v>
                </c:pt>
                <c:pt idx="162">
                  <c:v>Dec 11, 2019</c:v>
                </c:pt>
                <c:pt idx="163">
                  <c:v>Dec 10, 2019</c:v>
                </c:pt>
                <c:pt idx="164">
                  <c:v>Dec 09, 2019</c:v>
                </c:pt>
                <c:pt idx="165">
                  <c:v>Dec 06, 2019</c:v>
                </c:pt>
                <c:pt idx="166">
                  <c:v>Dec 05, 2019</c:v>
                </c:pt>
                <c:pt idx="167">
                  <c:v>Dec 04, 2019</c:v>
                </c:pt>
                <c:pt idx="168">
                  <c:v>Dec 03, 2019</c:v>
                </c:pt>
                <c:pt idx="169">
                  <c:v>Dec 02, 2019</c:v>
                </c:pt>
                <c:pt idx="170">
                  <c:v>Nov 29, 2019</c:v>
                </c:pt>
                <c:pt idx="171">
                  <c:v>Nov 28, 2019</c:v>
                </c:pt>
                <c:pt idx="172">
                  <c:v>Nov 27, 2019</c:v>
                </c:pt>
                <c:pt idx="173">
                  <c:v>Nov 26, 2019</c:v>
                </c:pt>
                <c:pt idx="174">
                  <c:v>Nov 25, 2019</c:v>
                </c:pt>
                <c:pt idx="175">
                  <c:v>Nov 22, 2019</c:v>
                </c:pt>
                <c:pt idx="176">
                  <c:v>Nov 21, 2019</c:v>
                </c:pt>
                <c:pt idx="177">
                  <c:v>Nov 20, 2019</c:v>
                </c:pt>
                <c:pt idx="178">
                  <c:v>Nov 19, 2019</c:v>
                </c:pt>
                <c:pt idx="179">
                  <c:v>Nov 18, 2019</c:v>
                </c:pt>
                <c:pt idx="180">
                  <c:v>Nov 15, 2019</c:v>
                </c:pt>
                <c:pt idx="181">
                  <c:v>Nov 14, 2019</c:v>
                </c:pt>
                <c:pt idx="182">
                  <c:v>Nov 13, 2019</c:v>
                </c:pt>
                <c:pt idx="183">
                  <c:v>Nov 12, 2019</c:v>
                </c:pt>
                <c:pt idx="184">
                  <c:v>Nov 11, 2019</c:v>
                </c:pt>
                <c:pt idx="185">
                  <c:v>Nov 08, 2019</c:v>
                </c:pt>
                <c:pt idx="186">
                  <c:v>Nov 07, 2019</c:v>
                </c:pt>
                <c:pt idx="187">
                  <c:v>Nov 06, 2019</c:v>
                </c:pt>
                <c:pt idx="188">
                  <c:v>Nov 05, 2019</c:v>
                </c:pt>
                <c:pt idx="189">
                  <c:v>Nov 04, 2019</c:v>
                </c:pt>
                <c:pt idx="190">
                  <c:v>Nov 01, 2019</c:v>
                </c:pt>
                <c:pt idx="191">
                  <c:v>Oct 31, 2019</c:v>
                </c:pt>
                <c:pt idx="192">
                  <c:v>Oct 30, 2019</c:v>
                </c:pt>
                <c:pt idx="193">
                  <c:v>Oct 29, 2019</c:v>
                </c:pt>
                <c:pt idx="194">
                  <c:v>Oct 28, 2019</c:v>
                </c:pt>
                <c:pt idx="195">
                  <c:v>Oct 25, 2019</c:v>
                </c:pt>
                <c:pt idx="196">
                  <c:v>Oct 24, 2019</c:v>
                </c:pt>
                <c:pt idx="197">
                  <c:v>Oct 23, 2019</c:v>
                </c:pt>
                <c:pt idx="198">
                  <c:v>Oct 22, 2019</c:v>
                </c:pt>
                <c:pt idx="199">
                  <c:v>Oct 21, 2019</c:v>
                </c:pt>
                <c:pt idx="200">
                  <c:v>Oct 18, 2019</c:v>
                </c:pt>
                <c:pt idx="201">
                  <c:v>Oct 17, 2019</c:v>
                </c:pt>
                <c:pt idx="202">
                  <c:v>Oct 16, 2019</c:v>
                </c:pt>
                <c:pt idx="203">
                  <c:v>Oct 15, 2019</c:v>
                </c:pt>
                <c:pt idx="204">
                  <c:v>Oct 14, 2019</c:v>
                </c:pt>
                <c:pt idx="205">
                  <c:v>Oct 11, 2019</c:v>
                </c:pt>
                <c:pt idx="206">
                  <c:v>Oct 10, 2019</c:v>
                </c:pt>
                <c:pt idx="207">
                  <c:v>Oct 09, 2019</c:v>
                </c:pt>
                <c:pt idx="208">
                  <c:v>Oct 08, 2019</c:v>
                </c:pt>
                <c:pt idx="209">
                  <c:v>Oct 07, 2019</c:v>
                </c:pt>
                <c:pt idx="210">
                  <c:v>Oct 04, 2019</c:v>
                </c:pt>
                <c:pt idx="211">
                  <c:v>Oct 03, 2019</c:v>
                </c:pt>
                <c:pt idx="212">
                  <c:v>Oct 02, 2019</c:v>
                </c:pt>
                <c:pt idx="213">
                  <c:v>Oct 01, 2019</c:v>
                </c:pt>
                <c:pt idx="214">
                  <c:v>Sep 30, 2019</c:v>
                </c:pt>
                <c:pt idx="215">
                  <c:v>Sep 27, 2019</c:v>
                </c:pt>
                <c:pt idx="216">
                  <c:v>Sep 26, 2019</c:v>
                </c:pt>
                <c:pt idx="217">
                  <c:v>Sep 25, 2019</c:v>
                </c:pt>
                <c:pt idx="218">
                  <c:v>Sep 24, 2019</c:v>
                </c:pt>
                <c:pt idx="219">
                  <c:v>Sep 23, 2019</c:v>
                </c:pt>
                <c:pt idx="220">
                  <c:v>Sep 20, 2019</c:v>
                </c:pt>
                <c:pt idx="221">
                  <c:v>Sep 19, 2019</c:v>
                </c:pt>
                <c:pt idx="222">
                  <c:v>Sep 18, 2019</c:v>
                </c:pt>
                <c:pt idx="223">
                  <c:v>Sep 17, 2019</c:v>
                </c:pt>
                <c:pt idx="224">
                  <c:v>Sep 16, 2019</c:v>
                </c:pt>
                <c:pt idx="225">
                  <c:v>Sep 13, 2019</c:v>
                </c:pt>
                <c:pt idx="226">
                  <c:v>Sep 12, 2019</c:v>
                </c:pt>
                <c:pt idx="227">
                  <c:v>Sep 11, 2019</c:v>
                </c:pt>
                <c:pt idx="228">
                  <c:v>Sep 10, 2019</c:v>
                </c:pt>
                <c:pt idx="229">
                  <c:v>Sep 09, 2019</c:v>
                </c:pt>
                <c:pt idx="230">
                  <c:v>Sep 06, 2019</c:v>
                </c:pt>
                <c:pt idx="231">
                  <c:v>Sep 05, 2019</c:v>
                </c:pt>
                <c:pt idx="232">
                  <c:v>Sep 04, 2019</c:v>
                </c:pt>
                <c:pt idx="233">
                  <c:v>Sep 03, 2019</c:v>
                </c:pt>
                <c:pt idx="234">
                  <c:v>Sep 02, 2019</c:v>
                </c:pt>
                <c:pt idx="235">
                  <c:v>Sep 01, 2019</c:v>
                </c:pt>
                <c:pt idx="236">
                  <c:v>Aug 30, 2019</c:v>
                </c:pt>
                <c:pt idx="237">
                  <c:v>Aug 29, 2019</c:v>
                </c:pt>
                <c:pt idx="238">
                  <c:v>Aug 28, 2019</c:v>
                </c:pt>
                <c:pt idx="239">
                  <c:v>Aug 27, 2019</c:v>
                </c:pt>
                <c:pt idx="240">
                  <c:v>Aug 26, 2019</c:v>
                </c:pt>
                <c:pt idx="241">
                  <c:v>Aug 23, 2019</c:v>
                </c:pt>
                <c:pt idx="242">
                  <c:v>Aug 22, 2019</c:v>
                </c:pt>
                <c:pt idx="243">
                  <c:v>Aug 21, 2019</c:v>
                </c:pt>
                <c:pt idx="244">
                  <c:v>Aug 20, 2019</c:v>
                </c:pt>
                <c:pt idx="245">
                  <c:v>Aug 19, 2019</c:v>
                </c:pt>
                <c:pt idx="246">
                  <c:v>Aug 16, 2019</c:v>
                </c:pt>
                <c:pt idx="247">
                  <c:v>Aug 15, 2019</c:v>
                </c:pt>
                <c:pt idx="248">
                  <c:v>Aug 14, 2019</c:v>
                </c:pt>
                <c:pt idx="249">
                  <c:v>Aug 13, 2019</c:v>
                </c:pt>
                <c:pt idx="250">
                  <c:v>Aug 12, 2019</c:v>
                </c:pt>
                <c:pt idx="251">
                  <c:v>Aug 09, 2019</c:v>
                </c:pt>
                <c:pt idx="252">
                  <c:v>Aug 08, 2019</c:v>
                </c:pt>
                <c:pt idx="253">
                  <c:v>Aug 07, 2019</c:v>
                </c:pt>
                <c:pt idx="254">
                  <c:v>Aug 06, 2019</c:v>
                </c:pt>
                <c:pt idx="255">
                  <c:v>Aug 05, 2019</c:v>
                </c:pt>
                <c:pt idx="256">
                  <c:v>Aug 02, 2019</c:v>
                </c:pt>
                <c:pt idx="257">
                  <c:v>Aug 01, 2019</c:v>
                </c:pt>
                <c:pt idx="258">
                  <c:v>Jul 31, 2019</c:v>
                </c:pt>
                <c:pt idx="259">
                  <c:v>Jul 30, 2019</c:v>
                </c:pt>
                <c:pt idx="260">
                  <c:v>Jul 29, 2019</c:v>
                </c:pt>
                <c:pt idx="261">
                  <c:v>Jul 26, 2019</c:v>
                </c:pt>
                <c:pt idx="262">
                  <c:v>Jul 25, 2019</c:v>
                </c:pt>
                <c:pt idx="263">
                  <c:v>Jul 24, 2019</c:v>
                </c:pt>
                <c:pt idx="264">
                  <c:v>Jul 23, 2019</c:v>
                </c:pt>
                <c:pt idx="265">
                  <c:v>Jul 22, 2019</c:v>
                </c:pt>
              </c:strCache>
            </c:strRef>
          </c:cat>
          <c:val>
            <c:numRef>
              <c:f>'S&amp;P 500 1 year data'!$D$2:$D$267</c:f>
              <c:numCache>
                <c:formatCode>#,##0.00</c:formatCode>
                <c:ptCount val="266"/>
                <c:pt idx="0">
                  <c:v>3243.12</c:v>
                </c:pt>
                <c:pt idx="1">
                  <c:v>3221.38</c:v>
                </c:pt>
                <c:pt idx="2">
                  <c:v>3213.5</c:v>
                </c:pt>
                <c:pt idx="3">
                  <c:v>3198.5</c:v>
                </c:pt>
                <c:pt idx="4">
                  <c:v>3223.25</c:v>
                </c:pt>
                <c:pt idx="5">
                  <c:v>3204</c:v>
                </c:pt>
                <c:pt idx="6">
                  <c:v>3149.75</c:v>
                </c:pt>
                <c:pt idx="7">
                  <c:v>3183.5</c:v>
                </c:pt>
                <c:pt idx="8">
                  <c:v>3142.25</c:v>
                </c:pt>
                <c:pt idx="9">
                  <c:v>3166.25</c:v>
                </c:pt>
                <c:pt idx="10">
                  <c:v>3135.25</c:v>
                </c:pt>
                <c:pt idx="11">
                  <c:v>3170</c:v>
                </c:pt>
                <c:pt idx="12">
                  <c:v>3121.25</c:v>
                </c:pt>
                <c:pt idx="13">
                  <c:v>3126.62</c:v>
                </c:pt>
                <c:pt idx="14">
                  <c:v>3101.75</c:v>
                </c:pt>
                <c:pt idx="15">
                  <c:v>3085.25</c:v>
                </c:pt>
                <c:pt idx="16">
                  <c:v>3046</c:v>
                </c:pt>
                <c:pt idx="17">
                  <c:v>2986.25</c:v>
                </c:pt>
                <c:pt idx="18">
                  <c:v>3071.25</c:v>
                </c:pt>
                <c:pt idx="19">
                  <c:v>3046.75</c:v>
                </c:pt>
                <c:pt idx="20">
                  <c:v>3113.25</c:v>
                </c:pt>
                <c:pt idx="21">
                  <c:v>3111.75</c:v>
                </c:pt>
                <c:pt idx="22">
                  <c:v>3040.25</c:v>
                </c:pt>
                <c:pt idx="23">
                  <c:v>3108.25</c:v>
                </c:pt>
                <c:pt idx="24">
                  <c:v>3115</c:v>
                </c:pt>
                <c:pt idx="25">
                  <c:v>3122</c:v>
                </c:pt>
                <c:pt idx="26">
                  <c:v>3076.25</c:v>
                </c:pt>
                <c:pt idx="27">
                  <c:v>2992.75</c:v>
                </c:pt>
                <c:pt idx="28">
                  <c:v>3011.75</c:v>
                </c:pt>
                <c:pt idx="29">
                  <c:v>3183.75</c:v>
                </c:pt>
                <c:pt idx="30">
                  <c:v>3204.75</c:v>
                </c:pt>
                <c:pt idx="31">
                  <c:v>3227.75</c:v>
                </c:pt>
                <c:pt idx="32">
                  <c:v>3192.5</c:v>
                </c:pt>
                <c:pt idx="33">
                  <c:v>3113.25</c:v>
                </c:pt>
                <c:pt idx="34">
                  <c:v>3117.75</c:v>
                </c:pt>
                <c:pt idx="35">
                  <c:v>3078</c:v>
                </c:pt>
                <c:pt idx="36">
                  <c:v>3052.75</c:v>
                </c:pt>
                <c:pt idx="37">
                  <c:v>3029.75</c:v>
                </c:pt>
                <c:pt idx="38">
                  <c:v>3036</c:v>
                </c:pt>
                <c:pt idx="39">
                  <c:v>3035</c:v>
                </c:pt>
                <c:pt idx="40">
                  <c:v>2994</c:v>
                </c:pt>
                <c:pt idx="41">
                  <c:v>2948.5</c:v>
                </c:pt>
                <c:pt idx="42">
                  <c:v>2967.38</c:v>
                </c:pt>
                <c:pt idx="43">
                  <c:v>2947.88</c:v>
                </c:pt>
                <c:pt idx="44">
                  <c:v>2936.75</c:v>
                </c:pt>
                <c:pt idx="45">
                  <c:v>2972.25</c:v>
                </c:pt>
                <c:pt idx="46">
                  <c:v>2913.5</c:v>
                </c:pt>
                <c:pt idx="47">
                  <c:v>2945</c:v>
                </c:pt>
                <c:pt idx="48">
                  <c:v>2859.75</c:v>
                </c:pt>
                <c:pt idx="49">
                  <c:v>2846.25</c:v>
                </c:pt>
                <c:pt idx="50">
                  <c:v>2820.25</c:v>
                </c:pt>
                <c:pt idx="51">
                  <c:v>2839.75</c:v>
                </c:pt>
                <c:pt idx="52">
                  <c:v>2919.25</c:v>
                </c:pt>
                <c:pt idx="53">
                  <c:v>2920.75</c:v>
                </c:pt>
                <c:pt idx="54">
                  <c:v>2882</c:v>
                </c:pt>
                <c:pt idx="55">
                  <c:v>2832</c:v>
                </c:pt>
                <c:pt idx="56">
                  <c:v>2857.75</c:v>
                </c:pt>
                <c:pt idx="57">
                  <c:v>2827</c:v>
                </c:pt>
                <c:pt idx="58">
                  <c:v>2789</c:v>
                </c:pt>
                <c:pt idx="59">
                  <c:v>2871.5</c:v>
                </c:pt>
                <c:pt idx="60">
                  <c:v>2956.5</c:v>
                </c:pt>
                <c:pt idx="61">
                  <c:v>2870.5</c:v>
                </c:pt>
                <c:pt idx="62">
                  <c:v>2867.75</c:v>
                </c:pt>
                <c:pt idx="63">
                  <c:v>2829</c:v>
                </c:pt>
                <c:pt idx="64">
                  <c:v>2777</c:v>
                </c:pt>
                <c:pt idx="65">
                  <c:v>2790.5</c:v>
                </c:pt>
                <c:pt idx="66">
                  <c:v>2737.25</c:v>
                </c:pt>
                <c:pt idx="67">
                  <c:v>2807</c:v>
                </c:pt>
                <c:pt idx="68">
                  <c:v>2861.5</c:v>
                </c:pt>
                <c:pt idx="69">
                  <c:v>2863</c:v>
                </c:pt>
                <c:pt idx="70">
                  <c:v>2767.75</c:v>
                </c:pt>
                <c:pt idx="71">
                  <c:v>2843.75</c:v>
                </c:pt>
                <c:pt idx="72">
                  <c:v>2760</c:v>
                </c:pt>
                <c:pt idx="73">
                  <c:v>2811</c:v>
                </c:pt>
                <c:pt idx="74">
                  <c:v>2787.25</c:v>
                </c:pt>
                <c:pt idx="75">
                  <c:v>2737.75</c:v>
                </c:pt>
                <c:pt idx="76">
                  <c:v>2640.5</c:v>
                </c:pt>
                <c:pt idx="77">
                  <c:v>2645.5</c:v>
                </c:pt>
                <c:pt idx="78">
                  <c:v>2485</c:v>
                </c:pt>
                <c:pt idx="79">
                  <c:v>2513.75</c:v>
                </c:pt>
                <c:pt idx="80">
                  <c:v>2459</c:v>
                </c:pt>
                <c:pt idx="81">
                  <c:v>2562</c:v>
                </c:pt>
                <c:pt idx="82">
                  <c:v>2613.25</c:v>
                </c:pt>
                <c:pt idx="83">
                  <c:v>2459</c:v>
                </c:pt>
                <c:pt idx="84">
                  <c:v>2627.75</c:v>
                </c:pt>
                <c:pt idx="85">
                  <c:v>2471</c:v>
                </c:pt>
                <c:pt idx="86">
                  <c:v>2442.75</c:v>
                </c:pt>
                <c:pt idx="87">
                  <c:v>2233.25</c:v>
                </c:pt>
                <c:pt idx="88">
                  <c:v>2220.25</c:v>
                </c:pt>
                <c:pt idx="89">
                  <c:v>2364.25</c:v>
                </c:pt>
                <c:pt idx="90">
                  <c:v>2414.25</c:v>
                </c:pt>
                <c:pt idx="91">
                  <c:v>2478.5</c:v>
                </c:pt>
                <c:pt idx="92">
                  <c:v>2417.25</c:v>
                </c:pt>
                <c:pt idx="93">
                  <c:v>2673.75</c:v>
                </c:pt>
                <c:pt idx="94">
                  <c:v>2429.5</c:v>
                </c:pt>
                <c:pt idx="95">
                  <c:v>2738</c:v>
                </c:pt>
                <c:pt idx="96">
                  <c:v>2859.5</c:v>
                </c:pt>
                <c:pt idx="97">
                  <c:v>2733</c:v>
                </c:pt>
                <c:pt idx="98">
                  <c:v>2916</c:v>
                </c:pt>
                <c:pt idx="99">
                  <c:v>3024.25</c:v>
                </c:pt>
                <c:pt idx="100">
                  <c:v>3109.25</c:v>
                </c:pt>
                <c:pt idx="101">
                  <c:v>2988.25</c:v>
                </c:pt>
                <c:pt idx="102">
                  <c:v>3077</c:v>
                </c:pt>
                <c:pt idx="103">
                  <c:v>2900</c:v>
                </c:pt>
                <c:pt idx="104">
                  <c:v>2950</c:v>
                </c:pt>
                <c:pt idx="105">
                  <c:v>3100.25</c:v>
                </c:pt>
                <c:pt idx="106">
                  <c:v>3138</c:v>
                </c:pt>
                <c:pt idx="107">
                  <c:v>3223</c:v>
                </c:pt>
                <c:pt idx="108">
                  <c:v>3309</c:v>
                </c:pt>
                <c:pt idx="109">
                  <c:v>3367</c:v>
                </c:pt>
                <c:pt idx="110">
                  <c:v>3391.75</c:v>
                </c:pt>
                <c:pt idx="111">
                  <c:v>3372</c:v>
                </c:pt>
                <c:pt idx="112">
                  <c:v>3382.25</c:v>
                </c:pt>
                <c:pt idx="113">
                  <c:v>3387.62</c:v>
                </c:pt>
                <c:pt idx="114">
                  <c:v>3382.62</c:v>
                </c:pt>
                <c:pt idx="115">
                  <c:v>3379.5</c:v>
                </c:pt>
                <c:pt idx="116">
                  <c:v>3381.25</c:v>
                </c:pt>
                <c:pt idx="117">
                  <c:v>3360.5</c:v>
                </c:pt>
                <c:pt idx="118">
                  <c:v>3351</c:v>
                </c:pt>
                <c:pt idx="119">
                  <c:v>3322.25</c:v>
                </c:pt>
                <c:pt idx="120">
                  <c:v>3349</c:v>
                </c:pt>
                <c:pt idx="121">
                  <c:v>3337</c:v>
                </c:pt>
                <c:pt idx="122">
                  <c:v>3300.25</c:v>
                </c:pt>
                <c:pt idx="123">
                  <c:v>3244.25</c:v>
                </c:pt>
                <c:pt idx="124">
                  <c:v>3222.75</c:v>
                </c:pt>
                <c:pt idx="125">
                  <c:v>3292</c:v>
                </c:pt>
                <c:pt idx="126">
                  <c:v>3271.5</c:v>
                </c:pt>
                <c:pt idx="127">
                  <c:v>3281.75</c:v>
                </c:pt>
                <c:pt idx="128">
                  <c:v>3239.5</c:v>
                </c:pt>
                <c:pt idx="129">
                  <c:v>3269.75</c:v>
                </c:pt>
                <c:pt idx="130">
                  <c:v>3326.5</c:v>
                </c:pt>
                <c:pt idx="131">
                  <c:v>3317.25</c:v>
                </c:pt>
                <c:pt idx="132">
                  <c:v>3321.25</c:v>
                </c:pt>
                <c:pt idx="133">
                  <c:v>3325</c:v>
                </c:pt>
                <c:pt idx="134">
                  <c:v>3327.88</c:v>
                </c:pt>
                <c:pt idx="135">
                  <c:v>3316.75</c:v>
                </c:pt>
                <c:pt idx="136">
                  <c:v>3294.25</c:v>
                </c:pt>
                <c:pt idx="137">
                  <c:v>3287.75</c:v>
                </c:pt>
                <c:pt idx="138">
                  <c:v>3289.25</c:v>
                </c:pt>
                <c:pt idx="139">
                  <c:v>3265.75</c:v>
                </c:pt>
                <c:pt idx="140">
                  <c:v>3275.5</c:v>
                </c:pt>
                <c:pt idx="141">
                  <c:v>3261.25</c:v>
                </c:pt>
                <c:pt idx="142">
                  <c:v>3231.75</c:v>
                </c:pt>
                <c:pt idx="143">
                  <c:v>3243.5</c:v>
                </c:pt>
                <c:pt idx="144">
                  <c:v>3220.25</c:v>
                </c:pt>
                <c:pt idx="145">
                  <c:v>3261</c:v>
                </c:pt>
                <c:pt idx="146">
                  <c:v>3237</c:v>
                </c:pt>
                <c:pt idx="147">
                  <c:v>3236</c:v>
                </c:pt>
                <c:pt idx="148">
                  <c:v>3223.25</c:v>
                </c:pt>
                <c:pt idx="149">
                  <c:v>3238.25</c:v>
                </c:pt>
                <c:pt idx="150">
                  <c:v>3242</c:v>
                </c:pt>
                <c:pt idx="151">
                  <c:v>3227.5</c:v>
                </c:pt>
                <c:pt idx="152">
                  <c:v>3226.25</c:v>
                </c:pt>
                <c:pt idx="153">
                  <c:v>3228.25</c:v>
                </c:pt>
                <c:pt idx="154">
                  <c:v>3227</c:v>
                </c:pt>
                <c:pt idx="155">
                  <c:v>3208.5</c:v>
                </c:pt>
                <c:pt idx="156">
                  <c:v>3195</c:v>
                </c:pt>
                <c:pt idx="157">
                  <c:v>3189.5</c:v>
                </c:pt>
                <c:pt idx="158">
                  <c:v>3192.5</c:v>
                </c:pt>
                <c:pt idx="159">
                  <c:v>3176.5</c:v>
                </c:pt>
                <c:pt idx="160">
                  <c:v>3175.75</c:v>
                </c:pt>
                <c:pt idx="161">
                  <c:v>3144</c:v>
                </c:pt>
                <c:pt idx="162">
                  <c:v>3135.5</c:v>
                </c:pt>
                <c:pt idx="163">
                  <c:v>3133.5</c:v>
                </c:pt>
                <c:pt idx="164">
                  <c:v>3146.5</c:v>
                </c:pt>
                <c:pt idx="165">
                  <c:v>3117.75</c:v>
                </c:pt>
                <c:pt idx="166">
                  <c:v>3111</c:v>
                </c:pt>
                <c:pt idx="167">
                  <c:v>3091.75</c:v>
                </c:pt>
                <c:pt idx="168">
                  <c:v>3114.25</c:v>
                </c:pt>
                <c:pt idx="169">
                  <c:v>3146.25</c:v>
                </c:pt>
                <c:pt idx="170">
                  <c:v>3154.75</c:v>
                </c:pt>
                <c:pt idx="171">
                  <c:v>3144.62</c:v>
                </c:pt>
                <c:pt idx="172">
                  <c:v>3143.75</c:v>
                </c:pt>
                <c:pt idx="173">
                  <c:v>3131.25</c:v>
                </c:pt>
                <c:pt idx="174">
                  <c:v>3119</c:v>
                </c:pt>
                <c:pt idx="175">
                  <c:v>3104</c:v>
                </c:pt>
                <c:pt idx="176">
                  <c:v>3097.25</c:v>
                </c:pt>
                <c:pt idx="177">
                  <c:v>3116.5</c:v>
                </c:pt>
                <c:pt idx="178">
                  <c:v>3121.5</c:v>
                </c:pt>
                <c:pt idx="179">
                  <c:v>3119</c:v>
                </c:pt>
                <c:pt idx="180">
                  <c:v>3097</c:v>
                </c:pt>
                <c:pt idx="181">
                  <c:v>3096.25</c:v>
                </c:pt>
                <c:pt idx="182">
                  <c:v>3091.25</c:v>
                </c:pt>
                <c:pt idx="183">
                  <c:v>3087.75</c:v>
                </c:pt>
                <c:pt idx="184">
                  <c:v>3090.5</c:v>
                </c:pt>
                <c:pt idx="185">
                  <c:v>3086.25</c:v>
                </c:pt>
                <c:pt idx="186">
                  <c:v>3077.25</c:v>
                </c:pt>
                <c:pt idx="187">
                  <c:v>3071.5</c:v>
                </c:pt>
                <c:pt idx="188">
                  <c:v>3076.75</c:v>
                </c:pt>
                <c:pt idx="189">
                  <c:v>3064.75</c:v>
                </c:pt>
                <c:pt idx="190">
                  <c:v>3036</c:v>
                </c:pt>
                <c:pt idx="191">
                  <c:v>3051.75</c:v>
                </c:pt>
                <c:pt idx="192">
                  <c:v>3036.5</c:v>
                </c:pt>
                <c:pt idx="193">
                  <c:v>3038.25</c:v>
                </c:pt>
                <c:pt idx="194">
                  <c:v>3023</c:v>
                </c:pt>
                <c:pt idx="195">
                  <c:v>3003.75</c:v>
                </c:pt>
                <c:pt idx="196">
                  <c:v>3006</c:v>
                </c:pt>
                <c:pt idx="197">
                  <c:v>2992</c:v>
                </c:pt>
                <c:pt idx="198">
                  <c:v>3006.5</c:v>
                </c:pt>
                <c:pt idx="199">
                  <c:v>2984.75</c:v>
                </c:pt>
                <c:pt idx="200">
                  <c:v>2997.75</c:v>
                </c:pt>
                <c:pt idx="201">
                  <c:v>2992.25</c:v>
                </c:pt>
                <c:pt idx="202">
                  <c:v>2996.5</c:v>
                </c:pt>
                <c:pt idx="203">
                  <c:v>2966.75</c:v>
                </c:pt>
                <c:pt idx="204">
                  <c:v>2968</c:v>
                </c:pt>
                <c:pt idx="205">
                  <c:v>2949</c:v>
                </c:pt>
                <c:pt idx="206">
                  <c:v>2920.5</c:v>
                </c:pt>
                <c:pt idx="207">
                  <c:v>2893.5</c:v>
                </c:pt>
                <c:pt idx="208">
                  <c:v>2934.5</c:v>
                </c:pt>
                <c:pt idx="209">
                  <c:v>2929.75</c:v>
                </c:pt>
                <c:pt idx="210">
                  <c:v>2911.5</c:v>
                </c:pt>
                <c:pt idx="211">
                  <c:v>2883.75</c:v>
                </c:pt>
                <c:pt idx="212">
                  <c:v>2942.25</c:v>
                </c:pt>
                <c:pt idx="213">
                  <c:v>2984</c:v>
                </c:pt>
                <c:pt idx="214">
                  <c:v>2976</c:v>
                </c:pt>
                <c:pt idx="215">
                  <c:v>2979.75</c:v>
                </c:pt>
                <c:pt idx="216">
                  <c:v>2985.75</c:v>
                </c:pt>
                <c:pt idx="217">
                  <c:v>2971</c:v>
                </c:pt>
                <c:pt idx="218">
                  <c:v>3001</c:v>
                </c:pt>
                <c:pt idx="219">
                  <c:v>2995.75</c:v>
                </c:pt>
                <c:pt idx="220">
                  <c:v>3005.5</c:v>
                </c:pt>
                <c:pt idx="221">
                  <c:v>3008</c:v>
                </c:pt>
                <c:pt idx="222">
                  <c:v>3006</c:v>
                </c:pt>
                <c:pt idx="223">
                  <c:v>3001.75</c:v>
                </c:pt>
                <c:pt idx="224">
                  <c:v>2993.5</c:v>
                </c:pt>
                <c:pt idx="225">
                  <c:v>3010</c:v>
                </c:pt>
                <c:pt idx="226">
                  <c:v>3003</c:v>
                </c:pt>
                <c:pt idx="227">
                  <c:v>2979</c:v>
                </c:pt>
                <c:pt idx="228">
                  <c:v>2979.25</c:v>
                </c:pt>
                <c:pt idx="229">
                  <c:v>2980.25</c:v>
                </c:pt>
                <c:pt idx="230">
                  <c:v>2970.75</c:v>
                </c:pt>
                <c:pt idx="231">
                  <c:v>2938</c:v>
                </c:pt>
                <c:pt idx="232">
                  <c:v>2903</c:v>
                </c:pt>
                <c:pt idx="233">
                  <c:v>2901</c:v>
                </c:pt>
                <c:pt idx="234">
                  <c:v>2909.12</c:v>
                </c:pt>
                <c:pt idx="235">
                  <c:v>2923.5</c:v>
                </c:pt>
                <c:pt idx="236">
                  <c:v>2923.25</c:v>
                </c:pt>
                <c:pt idx="237">
                  <c:v>2883.25</c:v>
                </c:pt>
                <c:pt idx="238">
                  <c:v>2866.25</c:v>
                </c:pt>
                <c:pt idx="239">
                  <c:v>2882.75</c:v>
                </c:pt>
                <c:pt idx="240">
                  <c:v>2831</c:v>
                </c:pt>
                <c:pt idx="241">
                  <c:v>2920.25</c:v>
                </c:pt>
                <c:pt idx="242">
                  <c:v>2931.25</c:v>
                </c:pt>
                <c:pt idx="243">
                  <c:v>2893.25</c:v>
                </c:pt>
                <c:pt idx="244">
                  <c:v>2921.25</c:v>
                </c:pt>
                <c:pt idx="245">
                  <c:v>2893</c:v>
                </c:pt>
                <c:pt idx="246">
                  <c:v>2851</c:v>
                </c:pt>
                <c:pt idx="247">
                  <c:v>2836</c:v>
                </c:pt>
                <c:pt idx="248">
                  <c:v>2931</c:v>
                </c:pt>
                <c:pt idx="249">
                  <c:v>2882.25</c:v>
                </c:pt>
                <c:pt idx="250">
                  <c:v>2918.75</c:v>
                </c:pt>
                <c:pt idx="251">
                  <c:v>2928</c:v>
                </c:pt>
                <c:pt idx="252">
                  <c:v>2879</c:v>
                </c:pt>
                <c:pt idx="253">
                  <c:v>2873.75</c:v>
                </c:pt>
                <c:pt idx="254">
                  <c:v>2816.25</c:v>
                </c:pt>
                <c:pt idx="255">
                  <c:v>2929.25</c:v>
                </c:pt>
                <c:pt idx="256">
                  <c:v>2950.25</c:v>
                </c:pt>
                <c:pt idx="257">
                  <c:v>2970.25</c:v>
                </c:pt>
                <c:pt idx="258">
                  <c:v>3016.25</c:v>
                </c:pt>
                <c:pt idx="259">
                  <c:v>3022.25</c:v>
                </c:pt>
                <c:pt idx="260">
                  <c:v>3022</c:v>
                </c:pt>
                <c:pt idx="261">
                  <c:v>3006.5</c:v>
                </c:pt>
                <c:pt idx="262">
                  <c:v>3018</c:v>
                </c:pt>
                <c:pt idx="263">
                  <c:v>3003</c:v>
                </c:pt>
                <c:pt idx="264">
                  <c:v>2988.75</c:v>
                </c:pt>
                <c:pt idx="265">
                  <c:v>2974.5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2ED-B79B-BF8A562CEA5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'S&amp;P 500 1 year data'!$C$2:$C$267</c:f>
              <c:strCache>
                <c:ptCount val="266"/>
                <c:pt idx="0">
                  <c:v>Jul 21, 2020</c:v>
                </c:pt>
                <c:pt idx="1">
                  <c:v>Jul 20, 2020</c:v>
                </c:pt>
                <c:pt idx="2">
                  <c:v>Jul 19, 2020</c:v>
                </c:pt>
                <c:pt idx="3">
                  <c:v>Jul 17, 2020</c:v>
                </c:pt>
                <c:pt idx="4">
                  <c:v>Jul 16, 2020</c:v>
                </c:pt>
                <c:pt idx="5">
                  <c:v>Jul 15, 2020</c:v>
                </c:pt>
                <c:pt idx="6">
                  <c:v>Jul 14, 2020</c:v>
                </c:pt>
                <c:pt idx="7">
                  <c:v>Jul 13, 2020</c:v>
                </c:pt>
                <c:pt idx="8">
                  <c:v>Jul 10, 2020</c:v>
                </c:pt>
                <c:pt idx="9">
                  <c:v>Jul 09, 2020</c:v>
                </c:pt>
                <c:pt idx="10">
                  <c:v>Jul 08, 2020</c:v>
                </c:pt>
                <c:pt idx="11">
                  <c:v>Jul 07, 2020</c:v>
                </c:pt>
                <c:pt idx="12">
                  <c:v>Jul 06, 2020</c:v>
                </c:pt>
                <c:pt idx="13">
                  <c:v>Jul 03, 2020</c:v>
                </c:pt>
                <c:pt idx="14">
                  <c:v>Jul 02, 2020</c:v>
                </c:pt>
                <c:pt idx="15">
                  <c:v>Jul 01, 2020</c:v>
                </c:pt>
                <c:pt idx="16">
                  <c:v>Jun 30, 2020</c:v>
                </c:pt>
                <c:pt idx="17">
                  <c:v>Jun 29, 2020</c:v>
                </c:pt>
                <c:pt idx="18">
                  <c:v>Jun 26, 2020</c:v>
                </c:pt>
                <c:pt idx="19">
                  <c:v>Jun 25, 2020</c:v>
                </c:pt>
                <c:pt idx="20">
                  <c:v>Jun 24, 2020</c:v>
                </c:pt>
                <c:pt idx="21">
                  <c:v>Jun 23, 2020</c:v>
                </c:pt>
                <c:pt idx="22">
                  <c:v>Jun 22, 2020</c:v>
                </c:pt>
                <c:pt idx="23">
                  <c:v>Jun 19, 2020</c:v>
                </c:pt>
                <c:pt idx="24">
                  <c:v>Jun 18, 2020</c:v>
                </c:pt>
                <c:pt idx="25">
                  <c:v>Jun 17, 2020</c:v>
                </c:pt>
                <c:pt idx="26">
                  <c:v>Jun 16, 2020</c:v>
                </c:pt>
                <c:pt idx="27">
                  <c:v>Jun 15, 2020</c:v>
                </c:pt>
                <c:pt idx="28">
                  <c:v>Jun 12, 2020</c:v>
                </c:pt>
                <c:pt idx="29">
                  <c:v>Jun 11, 2020</c:v>
                </c:pt>
                <c:pt idx="30">
                  <c:v>Jun 10, 2020</c:v>
                </c:pt>
                <c:pt idx="31">
                  <c:v>Jun 09, 2020</c:v>
                </c:pt>
                <c:pt idx="32">
                  <c:v>Jun 08, 2020</c:v>
                </c:pt>
                <c:pt idx="33">
                  <c:v>Jun 05, 2020</c:v>
                </c:pt>
                <c:pt idx="34">
                  <c:v>Jun 04, 2020</c:v>
                </c:pt>
                <c:pt idx="35">
                  <c:v>Jun 03, 2020</c:v>
                </c:pt>
                <c:pt idx="36">
                  <c:v>Jun 02, 2020</c:v>
                </c:pt>
                <c:pt idx="37">
                  <c:v>Jun 01, 2020</c:v>
                </c:pt>
                <c:pt idx="38">
                  <c:v>May 29, 2020</c:v>
                </c:pt>
                <c:pt idx="39">
                  <c:v>May 28, 2020</c:v>
                </c:pt>
                <c:pt idx="40">
                  <c:v>May 27, 2020</c:v>
                </c:pt>
                <c:pt idx="41">
                  <c:v>May 26, 2020</c:v>
                </c:pt>
                <c:pt idx="42">
                  <c:v>May 25, 2020</c:v>
                </c:pt>
                <c:pt idx="43">
                  <c:v>May 24, 2020</c:v>
                </c:pt>
                <c:pt idx="44">
                  <c:v>May 22, 2020</c:v>
                </c:pt>
                <c:pt idx="45">
                  <c:v>May 21, 2020</c:v>
                </c:pt>
                <c:pt idx="46">
                  <c:v>May 20, 2020</c:v>
                </c:pt>
                <c:pt idx="47">
                  <c:v>May 19, 2020</c:v>
                </c:pt>
                <c:pt idx="48">
                  <c:v>May 18, 2020</c:v>
                </c:pt>
                <c:pt idx="49">
                  <c:v>May 15, 2020</c:v>
                </c:pt>
                <c:pt idx="50">
                  <c:v>May 14, 2020</c:v>
                </c:pt>
                <c:pt idx="51">
                  <c:v>May 13, 2020</c:v>
                </c:pt>
                <c:pt idx="52">
                  <c:v>May 12, 2020</c:v>
                </c:pt>
                <c:pt idx="53">
                  <c:v>May 11, 2020</c:v>
                </c:pt>
                <c:pt idx="54">
                  <c:v>May 08, 2020</c:v>
                </c:pt>
                <c:pt idx="55">
                  <c:v>May 07, 2020</c:v>
                </c:pt>
                <c:pt idx="56">
                  <c:v>May 06, 2020</c:v>
                </c:pt>
                <c:pt idx="57">
                  <c:v>May 05, 2020</c:v>
                </c:pt>
                <c:pt idx="58">
                  <c:v>May 04, 2020</c:v>
                </c:pt>
                <c:pt idx="59">
                  <c:v>May 01, 2020</c:v>
                </c:pt>
                <c:pt idx="60">
                  <c:v>Apr 30, 2020</c:v>
                </c:pt>
                <c:pt idx="61">
                  <c:v>Apr 29, 2020</c:v>
                </c:pt>
                <c:pt idx="62">
                  <c:v>Apr 28, 2020</c:v>
                </c:pt>
                <c:pt idx="63">
                  <c:v>Apr 27, 2020</c:v>
                </c:pt>
                <c:pt idx="64">
                  <c:v>Apr 24, 2020</c:v>
                </c:pt>
                <c:pt idx="65">
                  <c:v>Apr 23, 2020</c:v>
                </c:pt>
                <c:pt idx="66">
                  <c:v>Apr 22, 2020</c:v>
                </c:pt>
                <c:pt idx="67">
                  <c:v>Apr 21, 2020</c:v>
                </c:pt>
                <c:pt idx="68">
                  <c:v>Apr 20, 2020</c:v>
                </c:pt>
                <c:pt idx="69">
                  <c:v>Apr 17, 2020</c:v>
                </c:pt>
                <c:pt idx="70">
                  <c:v>Apr 16, 2020</c:v>
                </c:pt>
                <c:pt idx="71">
                  <c:v>Apr 15, 2020</c:v>
                </c:pt>
                <c:pt idx="72">
                  <c:v>Apr 14, 2020</c:v>
                </c:pt>
                <c:pt idx="73">
                  <c:v>Apr 13, 2020</c:v>
                </c:pt>
                <c:pt idx="74">
                  <c:v>Apr 10, 2020</c:v>
                </c:pt>
                <c:pt idx="75">
                  <c:v>Apr 09, 2020</c:v>
                </c:pt>
                <c:pt idx="76">
                  <c:v>Apr 08, 2020</c:v>
                </c:pt>
                <c:pt idx="77">
                  <c:v>Apr 07, 2020</c:v>
                </c:pt>
                <c:pt idx="78">
                  <c:v>Apr 06, 2020</c:v>
                </c:pt>
                <c:pt idx="79">
                  <c:v>Apr 03, 2020</c:v>
                </c:pt>
                <c:pt idx="80">
                  <c:v>Apr 02, 2020</c:v>
                </c:pt>
                <c:pt idx="81">
                  <c:v>Apr 01, 2020</c:v>
                </c:pt>
                <c:pt idx="82">
                  <c:v>Mar 31, 2020</c:v>
                </c:pt>
                <c:pt idx="83">
                  <c:v>Mar 30, 2020</c:v>
                </c:pt>
                <c:pt idx="84">
                  <c:v>Mar 27, 2020</c:v>
                </c:pt>
                <c:pt idx="85">
                  <c:v>Mar 26, 2020</c:v>
                </c:pt>
                <c:pt idx="86">
                  <c:v>Mar 25, 2020</c:v>
                </c:pt>
                <c:pt idx="87">
                  <c:v>Mar 24, 2020</c:v>
                </c:pt>
                <c:pt idx="88">
                  <c:v>Mar 23, 2020</c:v>
                </c:pt>
                <c:pt idx="89">
                  <c:v>Mar 20, 2020</c:v>
                </c:pt>
                <c:pt idx="90">
                  <c:v>Mar 19, 2020</c:v>
                </c:pt>
                <c:pt idx="91">
                  <c:v>Mar 18, 2020</c:v>
                </c:pt>
                <c:pt idx="92">
                  <c:v>Mar 17, 2020</c:v>
                </c:pt>
                <c:pt idx="93">
                  <c:v>Mar 16, 2020</c:v>
                </c:pt>
                <c:pt idx="94">
                  <c:v>Mar 13, 2020</c:v>
                </c:pt>
                <c:pt idx="95">
                  <c:v>Mar 12, 2020</c:v>
                </c:pt>
                <c:pt idx="96">
                  <c:v>Mar 11, 2020</c:v>
                </c:pt>
                <c:pt idx="97">
                  <c:v>Mar 10, 2020</c:v>
                </c:pt>
                <c:pt idx="98">
                  <c:v>Mar 09, 2020</c:v>
                </c:pt>
                <c:pt idx="99">
                  <c:v>Mar 06, 2020</c:v>
                </c:pt>
                <c:pt idx="100">
                  <c:v>Mar 05, 2020</c:v>
                </c:pt>
                <c:pt idx="101">
                  <c:v>Mar 04, 2020</c:v>
                </c:pt>
                <c:pt idx="102">
                  <c:v>Mar 03, 2020</c:v>
                </c:pt>
                <c:pt idx="103">
                  <c:v>Mar 02, 2020</c:v>
                </c:pt>
                <c:pt idx="104">
                  <c:v>Feb 28, 2020</c:v>
                </c:pt>
                <c:pt idx="105">
                  <c:v>Feb 27, 2020</c:v>
                </c:pt>
                <c:pt idx="106">
                  <c:v>Feb 26, 2020</c:v>
                </c:pt>
                <c:pt idx="107">
                  <c:v>Feb 25, 2020</c:v>
                </c:pt>
                <c:pt idx="108">
                  <c:v>Feb 24, 2020</c:v>
                </c:pt>
                <c:pt idx="109">
                  <c:v>Feb 21, 2020</c:v>
                </c:pt>
                <c:pt idx="110">
                  <c:v>Feb 20, 2020</c:v>
                </c:pt>
                <c:pt idx="111">
                  <c:v>Feb 19, 2020</c:v>
                </c:pt>
                <c:pt idx="112">
                  <c:v>Feb 18, 2020</c:v>
                </c:pt>
                <c:pt idx="113">
                  <c:v>Feb 17, 2020</c:v>
                </c:pt>
                <c:pt idx="114">
                  <c:v>Feb 16, 2020</c:v>
                </c:pt>
                <c:pt idx="115">
                  <c:v>Feb 14, 2020</c:v>
                </c:pt>
                <c:pt idx="116">
                  <c:v>Feb 13, 2020</c:v>
                </c:pt>
                <c:pt idx="117">
                  <c:v>Feb 12, 2020</c:v>
                </c:pt>
                <c:pt idx="118">
                  <c:v>Feb 11, 2020</c:v>
                </c:pt>
                <c:pt idx="119">
                  <c:v>Feb 10, 2020</c:v>
                </c:pt>
                <c:pt idx="120">
                  <c:v>Feb 07, 2020</c:v>
                </c:pt>
                <c:pt idx="121">
                  <c:v>Feb 06, 2020</c:v>
                </c:pt>
                <c:pt idx="122">
                  <c:v>Feb 05, 2020</c:v>
                </c:pt>
                <c:pt idx="123">
                  <c:v>Feb 04, 2020</c:v>
                </c:pt>
                <c:pt idx="124">
                  <c:v>Feb 03, 2020</c:v>
                </c:pt>
                <c:pt idx="125">
                  <c:v>Jan 31, 2020</c:v>
                </c:pt>
                <c:pt idx="126">
                  <c:v>Jan 30, 2020</c:v>
                </c:pt>
                <c:pt idx="127">
                  <c:v>Jan 29, 2020</c:v>
                </c:pt>
                <c:pt idx="128">
                  <c:v>Jan 28, 2020</c:v>
                </c:pt>
                <c:pt idx="129">
                  <c:v>Jan 27, 2020</c:v>
                </c:pt>
                <c:pt idx="130">
                  <c:v>Jan 24, 2020</c:v>
                </c:pt>
                <c:pt idx="131">
                  <c:v>Jan 23, 2020</c:v>
                </c:pt>
                <c:pt idx="132">
                  <c:v>Jan 22, 2020</c:v>
                </c:pt>
                <c:pt idx="133">
                  <c:v>Jan 21, 2020</c:v>
                </c:pt>
                <c:pt idx="134">
                  <c:v>Jan 20, 2020</c:v>
                </c:pt>
                <c:pt idx="135">
                  <c:v>Jan 17, 2020</c:v>
                </c:pt>
                <c:pt idx="136">
                  <c:v>Jan 16, 2020</c:v>
                </c:pt>
                <c:pt idx="137">
                  <c:v>Jan 15, 2020</c:v>
                </c:pt>
                <c:pt idx="138">
                  <c:v>Jan 14, 2020</c:v>
                </c:pt>
                <c:pt idx="139">
                  <c:v>Jan 13, 2020</c:v>
                </c:pt>
                <c:pt idx="140">
                  <c:v>Jan 10, 2020</c:v>
                </c:pt>
                <c:pt idx="141">
                  <c:v>Jan 09, 2020</c:v>
                </c:pt>
                <c:pt idx="142">
                  <c:v>Jan 08, 2020</c:v>
                </c:pt>
                <c:pt idx="143">
                  <c:v>Jan 07, 2020</c:v>
                </c:pt>
                <c:pt idx="144">
                  <c:v>Jan 06, 2020</c:v>
                </c:pt>
                <c:pt idx="145">
                  <c:v>Jan 03, 2020</c:v>
                </c:pt>
                <c:pt idx="146">
                  <c:v>Jan 02, 2020</c:v>
                </c:pt>
                <c:pt idx="147">
                  <c:v>Jan 01, 2020</c:v>
                </c:pt>
                <c:pt idx="148">
                  <c:v>Dec 31, 2019</c:v>
                </c:pt>
                <c:pt idx="149">
                  <c:v>Dec 30, 2019</c:v>
                </c:pt>
                <c:pt idx="150">
                  <c:v>Dec 27, 2019</c:v>
                </c:pt>
                <c:pt idx="151">
                  <c:v>Dec 26, 2019</c:v>
                </c:pt>
                <c:pt idx="152">
                  <c:v>Dec 25, 2019</c:v>
                </c:pt>
                <c:pt idx="153">
                  <c:v>Dec 24, 2019</c:v>
                </c:pt>
                <c:pt idx="154">
                  <c:v>Dec 23, 2019</c:v>
                </c:pt>
                <c:pt idx="155">
                  <c:v>Dec 20, 2019</c:v>
                </c:pt>
                <c:pt idx="156">
                  <c:v>Dec 19, 2019</c:v>
                </c:pt>
                <c:pt idx="157">
                  <c:v>Dec 18, 2019</c:v>
                </c:pt>
                <c:pt idx="158">
                  <c:v>Dec 17, 2019</c:v>
                </c:pt>
                <c:pt idx="159">
                  <c:v>Dec 16, 2019</c:v>
                </c:pt>
                <c:pt idx="160">
                  <c:v>Dec 13, 2019</c:v>
                </c:pt>
                <c:pt idx="161">
                  <c:v>Dec 12, 2019</c:v>
                </c:pt>
                <c:pt idx="162">
                  <c:v>Dec 11, 2019</c:v>
                </c:pt>
                <c:pt idx="163">
                  <c:v>Dec 10, 2019</c:v>
                </c:pt>
                <c:pt idx="164">
                  <c:v>Dec 09, 2019</c:v>
                </c:pt>
                <c:pt idx="165">
                  <c:v>Dec 06, 2019</c:v>
                </c:pt>
                <c:pt idx="166">
                  <c:v>Dec 05, 2019</c:v>
                </c:pt>
                <c:pt idx="167">
                  <c:v>Dec 04, 2019</c:v>
                </c:pt>
                <c:pt idx="168">
                  <c:v>Dec 03, 2019</c:v>
                </c:pt>
                <c:pt idx="169">
                  <c:v>Dec 02, 2019</c:v>
                </c:pt>
                <c:pt idx="170">
                  <c:v>Nov 29, 2019</c:v>
                </c:pt>
                <c:pt idx="171">
                  <c:v>Nov 28, 2019</c:v>
                </c:pt>
                <c:pt idx="172">
                  <c:v>Nov 27, 2019</c:v>
                </c:pt>
                <c:pt idx="173">
                  <c:v>Nov 26, 2019</c:v>
                </c:pt>
                <c:pt idx="174">
                  <c:v>Nov 25, 2019</c:v>
                </c:pt>
                <c:pt idx="175">
                  <c:v>Nov 22, 2019</c:v>
                </c:pt>
                <c:pt idx="176">
                  <c:v>Nov 21, 2019</c:v>
                </c:pt>
                <c:pt idx="177">
                  <c:v>Nov 20, 2019</c:v>
                </c:pt>
                <c:pt idx="178">
                  <c:v>Nov 19, 2019</c:v>
                </c:pt>
                <c:pt idx="179">
                  <c:v>Nov 18, 2019</c:v>
                </c:pt>
                <c:pt idx="180">
                  <c:v>Nov 15, 2019</c:v>
                </c:pt>
                <c:pt idx="181">
                  <c:v>Nov 14, 2019</c:v>
                </c:pt>
                <c:pt idx="182">
                  <c:v>Nov 13, 2019</c:v>
                </c:pt>
                <c:pt idx="183">
                  <c:v>Nov 12, 2019</c:v>
                </c:pt>
                <c:pt idx="184">
                  <c:v>Nov 11, 2019</c:v>
                </c:pt>
                <c:pt idx="185">
                  <c:v>Nov 08, 2019</c:v>
                </c:pt>
                <c:pt idx="186">
                  <c:v>Nov 07, 2019</c:v>
                </c:pt>
                <c:pt idx="187">
                  <c:v>Nov 06, 2019</c:v>
                </c:pt>
                <c:pt idx="188">
                  <c:v>Nov 05, 2019</c:v>
                </c:pt>
                <c:pt idx="189">
                  <c:v>Nov 04, 2019</c:v>
                </c:pt>
                <c:pt idx="190">
                  <c:v>Nov 01, 2019</c:v>
                </c:pt>
                <c:pt idx="191">
                  <c:v>Oct 31, 2019</c:v>
                </c:pt>
                <c:pt idx="192">
                  <c:v>Oct 30, 2019</c:v>
                </c:pt>
                <c:pt idx="193">
                  <c:v>Oct 29, 2019</c:v>
                </c:pt>
                <c:pt idx="194">
                  <c:v>Oct 28, 2019</c:v>
                </c:pt>
                <c:pt idx="195">
                  <c:v>Oct 25, 2019</c:v>
                </c:pt>
                <c:pt idx="196">
                  <c:v>Oct 24, 2019</c:v>
                </c:pt>
                <c:pt idx="197">
                  <c:v>Oct 23, 2019</c:v>
                </c:pt>
                <c:pt idx="198">
                  <c:v>Oct 22, 2019</c:v>
                </c:pt>
                <c:pt idx="199">
                  <c:v>Oct 21, 2019</c:v>
                </c:pt>
                <c:pt idx="200">
                  <c:v>Oct 18, 2019</c:v>
                </c:pt>
                <c:pt idx="201">
                  <c:v>Oct 17, 2019</c:v>
                </c:pt>
                <c:pt idx="202">
                  <c:v>Oct 16, 2019</c:v>
                </c:pt>
                <c:pt idx="203">
                  <c:v>Oct 15, 2019</c:v>
                </c:pt>
                <c:pt idx="204">
                  <c:v>Oct 14, 2019</c:v>
                </c:pt>
                <c:pt idx="205">
                  <c:v>Oct 11, 2019</c:v>
                </c:pt>
                <c:pt idx="206">
                  <c:v>Oct 10, 2019</c:v>
                </c:pt>
                <c:pt idx="207">
                  <c:v>Oct 09, 2019</c:v>
                </c:pt>
                <c:pt idx="208">
                  <c:v>Oct 08, 2019</c:v>
                </c:pt>
                <c:pt idx="209">
                  <c:v>Oct 07, 2019</c:v>
                </c:pt>
                <c:pt idx="210">
                  <c:v>Oct 04, 2019</c:v>
                </c:pt>
                <c:pt idx="211">
                  <c:v>Oct 03, 2019</c:v>
                </c:pt>
                <c:pt idx="212">
                  <c:v>Oct 02, 2019</c:v>
                </c:pt>
                <c:pt idx="213">
                  <c:v>Oct 01, 2019</c:v>
                </c:pt>
                <c:pt idx="214">
                  <c:v>Sep 30, 2019</c:v>
                </c:pt>
                <c:pt idx="215">
                  <c:v>Sep 27, 2019</c:v>
                </c:pt>
                <c:pt idx="216">
                  <c:v>Sep 26, 2019</c:v>
                </c:pt>
                <c:pt idx="217">
                  <c:v>Sep 25, 2019</c:v>
                </c:pt>
                <c:pt idx="218">
                  <c:v>Sep 24, 2019</c:v>
                </c:pt>
                <c:pt idx="219">
                  <c:v>Sep 23, 2019</c:v>
                </c:pt>
                <c:pt idx="220">
                  <c:v>Sep 20, 2019</c:v>
                </c:pt>
                <c:pt idx="221">
                  <c:v>Sep 19, 2019</c:v>
                </c:pt>
                <c:pt idx="222">
                  <c:v>Sep 18, 2019</c:v>
                </c:pt>
                <c:pt idx="223">
                  <c:v>Sep 17, 2019</c:v>
                </c:pt>
                <c:pt idx="224">
                  <c:v>Sep 16, 2019</c:v>
                </c:pt>
                <c:pt idx="225">
                  <c:v>Sep 13, 2019</c:v>
                </c:pt>
                <c:pt idx="226">
                  <c:v>Sep 12, 2019</c:v>
                </c:pt>
                <c:pt idx="227">
                  <c:v>Sep 11, 2019</c:v>
                </c:pt>
                <c:pt idx="228">
                  <c:v>Sep 10, 2019</c:v>
                </c:pt>
                <c:pt idx="229">
                  <c:v>Sep 09, 2019</c:v>
                </c:pt>
                <c:pt idx="230">
                  <c:v>Sep 06, 2019</c:v>
                </c:pt>
                <c:pt idx="231">
                  <c:v>Sep 05, 2019</c:v>
                </c:pt>
                <c:pt idx="232">
                  <c:v>Sep 04, 2019</c:v>
                </c:pt>
                <c:pt idx="233">
                  <c:v>Sep 03, 2019</c:v>
                </c:pt>
                <c:pt idx="234">
                  <c:v>Sep 02, 2019</c:v>
                </c:pt>
                <c:pt idx="235">
                  <c:v>Sep 01, 2019</c:v>
                </c:pt>
                <c:pt idx="236">
                  <c:v>Aug 30, 2019</c:v>
                </c:pt>
                <c:pt idx="237">
                  <c:v>Aug 29, 2019</c:v>
                </c:pt>
                <c:pt idx="238">
                  <c:v>Aug 28, 2019</c:v>
                </c:pt>
                <c:pt idx="239">
                  <c:v>Aug 27, 2019</c:v>
                </c:pt>
                <c:pt idx="240">
                  <c:v>Aug 26, 2019</c:v>
                </c:pt>
                <c:pt idx="241">
                  <c:v>Aug 23, 2019</c:v>
                </c:pt>
                <c:pt idx="242">
                  <c:v>Aug 22, 2019</c:v>
                </c:pt>
                <c:pt idx="243">
                  <c:v>Aug 21, 2019</c:v>
                </c:pt>
                <c:pt idx="244">
                  <c:v>Aug 20, 2019</c:v>
                </c:pt>
                <c:pt idx="245">
                  <c:v>Aug 19, 2019</c:v>
                </c:pt>
                <c:pt idx="246">
                  <c:v>Aug 16, 2019</c:v>
                </c:pt>
                <c:pt idx="247">
                  <c:v>Aug 15, 2019</c:v>
                </c:pt>
                <c:pt idx="248">
                  <c:v>Aug 14, 2019</c:v>
                </c:pt>
                <c:pt idx="249">
                  <c:v>Aug 13, 2019</c:v>
                </c:pt>
                <c:pt idx="250">
                  <c:v>Aug 12, 2019</c:v>
                </c:pt>
                <c:pt idx="251">
                  <c:v>Aug 09, 2019</c:v>
                </c:pt>
                <c:pt idx="252">
                  <c:v>Aug 08, 2019</c:v>
                </c:pt>
                <c:pt idx="253">
                  <c:v>Aug 07, 2019</c:v>
                </c:pt>
                <c:pt idx="254">
                  <c:v>Aug 06, 2019</c:v>
                </c:pt>
                <c:pt idx="255">
                  <c:v>Aug 05, 2019</c:v>
                </c:pt>
                <c:pt idx="256">
                  <c:v>Aug 02, 2019</c:v>
                </c:pt>
                <c:pt idx="257">
                  <c:v>Aug 01, 2019</c:v>
                </c:pt>
                <c:pt idx="258">
                  <c:v>Jul 31, 2019</c:v>
                </c:pt>
                <c:pt idx="259">
                  <c:v>Jul 30, 2019</c:v>
                </c:pt>
                <c:pt idx="260">
                  <c:v>Jul 29, 2019</c:v>
                </c:pt>
                <c:pt idx="261">
                  <c:v>Jul 26, 2019</c:v>
                </c:pt>
                <c:pt idx="262">
                  <c:v>Jul 25, 2019</c:v>
                </c:pt>
                <c:pt idx="263">
                  <c:v>Jul 24, 2019</c:v>
                </c:pt>
                <c:pt idx="264">
                  <c:v>Jul 23, 2019</c:v>
                </c:pt>
                <c:pt idx="265">
                  <c:v>Jul 22, 2019</c:v>
                </c:pt>
              </c:strCache>
            </c:strRef>
          </c:cat>
          <c:val>
            <c:numRef>
              <c:f>'S&amp;P 500 1 year data'!$E$2:$E$267</c:f>
              <c:numCache>
                <c:formatCode>#,##0.00</c:formatCode>
                <c:ptCount val="266"/>
                <c:pt idx="0">
                  <c:v>3266.88</c:v>
                </c:pt>
                <c:pt idx="1">
                  <c:v>3250.12</c:v>
                </c:pt>
                <c:pt idx="2">
                  <c:v>3222.12</c:v>
                </c:pt>
                <c:pt idx="3">
                  <c:v>3225.25</c:v>
                </c:pt>
                <c:pt idx="4">
                  <c:v>3228.5</c:v>
                </c:pt>
                <c:pt idx="5">
                  <c:v>3233.25</c:v>
                </c:pt>
                <c:pt idx="6">
                  <c:v>3192.25</c:v>
                </c:pt>
                <c:pt idx="7">
                  <c:v>3226.25</c:v>
                </c:pt>
                <c:pt idx="8">
                  <c:v>3181.25</c:v>
                </c:pt>
                <c:pt idx="9">
                  <c:v>3170.75</c:v>
                </c:pt>
                <c:pt idx="10">
                  <c:v>3166.25</c:v>
                </c:pt>
                <c:pt idx="11">
                  <c:v>3184</c:v>
                </c:pt>
                <c:pt idx="12">
                  <c:v>3174.5</c:v>
                </c:pt>
                <c:pt idx="13">
                  <c:v>3138.62</c:v>
                </c:pt>
                <c:pt idx="14">
                  <c:v>3156.5</c:v>
                </c:pt>
                <c:pt idx="15">
                  <c:v>3117.75</c:v>
                </c:pt>
                <c:pt idx="16">
                  <c:v>3101.25</c:v>
                </c:pt>
                <c:pt idx="17">
                  <c:v>3051.25</c:v>
                </c:pt>
                <c:pt idx="18">
                  <c:v>3082</c:v>
                </c:pt>
                <c:pt idx="19">
                  <c:v>3079.5</c:v>
                </c:pt>
                <c:pt idx="20">
                  <c:v>3128.5</c:v>
                </c:pt>
                <c:pt idx="21">
                  <c:v>3145.75</c:v>
                </c:pt>
                <c:pt idx="22">
                  <c:v>3114.25</c:v>
                </c:pt>
                <c:pt idx="23">
                  <c:v>3196</c:v>
                </c:pt>
                <c:pt idx="24">
                  <c:v>3130.5</c:v>
                </c:pt>
                <c:pt idx="25">
                  <c:v>3157.75</c:v>
                </c:pt>
                <c:pt idx="26">
                  <c:v>3167.75</c:v>
                </c:pt>
                <c:pt idx="27">
                  <c:v>3079.25</c:v>
                </c:pt>
                <c:pt idx="28">
                  <c:v>3087.75</c:v>
                </c:pt>
                <c:pt idx="29">
                  <c:v>3188.5</c:v>
                </c:pt>
                <c:pt idx="30">
                  <c:v>3227.25</c:v>
                </c:pt>
                <c:pt idx="31">
                  <c:v>3231</c:v>
                </c:pt>
                <c:pt idx="32">
                  <c:v>3231.25</c:v>
                </c:pt>
                <c:pt idx="33">
                  <c:v>3210.5</c:v>
                </c:pt>
                <c:pt idx="34">
                  <c:v>3126.75</c:v>
                </c:pt>
                <c:pt idx="35">
                  <c:v>3129.5</c:v>
                </c:pt>
                <c:pt idx="36">
                  <c:v>3079</c:v>
                </c:pt>
                <c:pt idx="37">
                  <c:v>3059</c:v>
                </c:pt>
                <c:pt idx="38">
                  <c:v>3058.25</c:v>
                </c:pt>
                <c:pt idx="39">
                  <c:v>3065.5</c:v>
                </c:pt>
                <c:pt idx="40">
                  <c:v>3039.5</c:v>
                </c:pt>
                <c:pt idx="41">
                  <c:v>3019.75</c:v>
                </c:pt>
                <c:pt idx="42">
                  <c:v>2989.88</c:v>
                </c:pt>
                <c:pt idx="43">
                  <c:v>2968.62</c:v>
                </c:pt>
                <c:pt idx="44">
                  <c:v>2957.5</c:v>
                </c:pt>
                <c:pt idx="45">
                  <c:v>2973.5</c:v>
                </c:pt>
                <c:pt idx="46">
                  <c:v>2975.75</c:v>
                </c:pt>
                <c:pt idx="47">
                  <c:v>2976.25</c:v>
                </c:pt>
                <c:pt idx="48">
                  <c:v>2964.75</c:v>
                </c:pt>
                <c:pt idx="49">
                  <c:v>2863.5</c:v>
                </c:pt>
                <c:pt idx="50">
                  <c:v>2853.75</c:v>
                </c:pt>
                <c:pt idx="51">
                  <c:v>2876.75</c:v>
                </c:pt>
                <c:pt idx="52">
                  <c:v>2939.25</c:v>
                </c:pt>
                <c:pt idx="53">
                  <c:v>2947</c:v>
                </c:pt>
                <c:pt idx="54">
                  <c:v>2933</c:v>
                </c:pt>
                <c:pt idx="55">
                  <c:v>2895</c:v>
                </c:pt>
                <c:pt idx="56">
                  <c:v>2886.25</c:v>
                </c:pt>
                <c:pt idx="57">
                  <c:v>2889.75</c:v>
                </c:pt>
                <c:pt idx="58">
                  <c:v>2835.75</c:v>
                </c:pt>
                <c:pt idx="59">
                  <c:v>2879.75</c:v>
                </c:pt>
                <c:pt idx="60">
                  <c:v>2965</c:v>
                </c:pt>
                <c:pt idx="61">
                  <c:v>2959.75</c:v>
                </c:pt>
                <c:pt idx="62">
                  <c:v>2913.5</c:v>
                </c:pt>
                <c:pt idx="63">
                  <c:v>2881.25</c:v>
                </c:pt>
                <c:pt idx="64">
                  <c:v>2835</c:v>
                </c:pt>
                <c:pt idx="65">
                  <c:v>2836.75</c:v>
                </c:pt>
                <c:pt idx="66">
                  <c:v>2808</c:v>
                </c:pt>
                <c:pt idx="67">
                  <c:v>2833.25</c:v>
                </c:pt>
                <c:pt idx="68">
                  <c:v>2875.5</c:v>
                </c:pt>
                <c:pt idx="69">
                  <c:v>2885</c:v>
                </c:pt>
                <c:pt idx="70">
                  <c:v>2831.5</c:v>
                </c:pt>
                <c:pt idx="71">
                  <c:v>2845.5</c:v>
                </c:pt>
                <c:pt idx="72">
                  <c:v>2846</c:v>
                </c:pt>
                <c:pt idx="73">
                  <c:v>2819.5</c:v>
                </c:pt>
                <c:pt idx="74">
                  <c:v>2787.25</c:v>
                </c:pt>
                <c:pt idx="75">
                  <c:v>2809.5</c:v>
                </c:pt>
                <c:pt idx="76">
                  <c:v>2752.5</c:v>
                </c:pt>
                <c:pt idx="77">
                  <c:v>2750</c:v>
                </c:pt>
                <c:pt idx="78">
                  <c:v>2668.5</c:v>
                </c:pt>
                <c:pt idx="79">
                  <c:v>2529.5</c:v>
                </c:pt>
                <c:pt idx="80">
                  <c:v>2525</c:v>
                </c:pt>
                <c:pt idx="81">
                  <c:v>2562.25</c:v>
                </c:pt>
                <c:pt idx="82">
                  <c:v>2635.75</c:v>
                </c:pt>
                <c:pt idx="83">
                  <c:v>2621.75</c:v>
                </c:pt>
                <c:pt idx="84">
                  <c:v>2634.5</c:v>
                </c:pt>
                <c:pt idx="85">
                  <c:v>2625.75</c:v>
                </c:pt>
                <c:pt idx="86">
                  <c:v>2560.75</c:v>
                </c:pt>
                <c:pt idx="87">
                  <c:v>2447.75</c:v>
                </c:pt>
                <c:pt idx="88">
                  <c:v>2386</c:v>
                </c:pt>
                <c:pt idx="89">
                  <c:v>2512.75</c:v>
                </c:pt>
                <c:pt idx="90">
                  <c:v>2474</c:v>
                </c:pt>
                <c:pt idx="91">
                  <c:v>2498</c:v>
                </c:pt>
                <c:pt idx="92">
                  <c:v>2554.5</c:v>
                </c:pt>
                <c:pt idx="93">
                  <c:v>2675</c:v>
                </c:pt>
                <c:pt idx="94">
                  <c:v>2707.75</c:v>
                </c:pt>
                <c:pt idx="95">
                  <c:v>2774</c:v>
                </c:pt>
                <c:pt idx="96">
                  <c:v>2869.5</c:v>
                </c:pt>
                <c:pt idx="97">
                  <c:v>2884.75</c:v>
                </c:pt>
                <c:pt idx="98">
                  <c:v>2916</c:v>
                </c:pt>
                <c:pt idx="99">
                  <c:v>3037</c:v>
                </c:pt>
                <c:pt idx="100">
                  <c:v>3113.75</c:v>
                </c:pt>
                <c:pt idx="101">
                  <c:v>3129.5</c:v>
                </c:pt>
                <c:pt idx="102">
                  <c:v>3137</c:v>
                </c:pt>
                <c:pt idx="103">
                  <c:v>3093.25</c:v>
                </c:pt>
                <c:pt idx="104">
                  <c:v>2996</c:v>
                </c:pt>
                <c:pt idx="105">
                  <c:v>3117</c:v>
                </c:pt>
                <c:pt idx="106">
                  <c:v>3182</c:v>
                </c:pt>
                <c:pt idx="107">
                  <c:v>3259.5</c:v>
                </c:pt>
                <c:pt idx="108">
                  <c:v>3312</c:v>
                </c:pt>
                <c:pt idx="109">
                  <c:v>3369.25</c:v>
                </c:pt>
                <c:pt idx="110">
                  <c:v>3397.5</c:v>
                </c:pt>
                <c:pt idx="111">
                  <c:v>3393.75</c:v>
                </c:pt>
                <c:pt idx="112">
                  <c:v>3392.5</c:v>
                </c:pt>
                <c:pt idx="113">
                  <c:v>3392.38</c:v>
                </c:pt>
                <c:pt idx="114">
                  <c:v>3389.38</c:v>
                </c:pt>
                <c:pt idx="115">
                  <c:v>3388.5</c:v>
                </c:pt>
                <c:pt idx="116">
                  <c:v>3384.75</c:v>
                </c:pt>
                <c:pt idx="117">
                  <c:v>3381.5</c:v>
                </c:pt>
                <c:pt idx="118">
                  <c:v>3374.5</c:v>
                </c:pt>
                <c:pt idx="119">
                  <c:v>3353.5</c:v>
                </c:pt>
                <c:pt idx="120">
                  <c:v>3350</c:v>
                </c:pt>
                <c:pt idx="121">
                  <c:v>3357.75</c:v>
                </c:pt>
                <c:pt idx="122">
                  <c:v>3338</c:v>
                </c:pt>
                <c:pt idx="123">
                  <c:v>3305.25</c:v>
                </c:pt>
                <c:pt idx="124">
                  <c:v>3267.25</c:v>
                </c:pt>
                <c:pt idx="125">
                  <c:v>3297.5</c:v>
                </c:pt>
                <c:pt idx="126">
                  <c:v>3295.25</c:v>
                </c:pt>
                <c:pt idx="127">
                  <c:v>3292.75</c:v>
                </c:pt>
                <c:pt idx="128">
                  <c:v>3285</c:v>
                </c:pt>
                <c:pt idx="129">
                  <c:v>3269.75</c:v>
                </c:pt>
                <c:pt idx="130">
                  <c:v>3337</c:v>
                </c:pt>
                <c:pt idx="131">
                  <c:v>3327</c:v>
                </c:pt>
                <c:pt idx="132">
                  <c:v>3337.5</c:v>
                </c:pt>
                <c:pt idx="133">
                  <c:v>3329.75</c:v>
                </c:pt>
                <c:pt idx="134">
                  <c:v>3328.38</c:v>
                </c:pt>
                <c:pt idx="135">
                  <c:v>3330.25</c:v>
                </c:pt>
                <c:pt idx="136">
                  <c:v>3318</c:v>
                </c:pt>
                <c:pt idx="137">
                  <c:v>3299</c:v>
                </c:pt>
                <c:pt idx="138">
                  <c:v>3296.75</c:v>
                </c:pt>
                <c:pt idx="139">
                  <c:v>3291</c:v>
                </c:pt>
                <c:pt idx="140">
                  <c:v>3287</c:v>
                </c:pt>
                <c:pt idx="141">
                  <c:v>3276.75</c:v>
                </c:pt>
                <c:pt idx="142">
                  <c:v>3267.75</c:v>
                </c:pt>
                <c:pt idx="143">
                  <c:v>3254.5</c:v>
                </c:pt>
                <c:pt idx="144">
                  <c:v>3249.5</c:v>
                </c:pt>
                <c:pt idx="145">
                  <c:v>3263.5</c:v>
                </c:pt>
                <c:pt idx="146">
                  <c:v>3261.75</c:v>
                </c:pt>
                <c:pt idx="147">
                  <c:v>3240.62</c:v>
                </c:pt>
                <c:pt idx="148">
                  <c:v>3236.25</c:v>
                </c:pt>
                <c:pt idx="149">
                  <c:v>3244.25</c:v>
                </c:pt>
                <c:pt idx="150">
                  <c:v>3254</c:v>
                </c:pt>
                <c:pt idx="151">
                  <c:v>3244.75</c:v>
                </c:pt>
                <c:pt idx="152">
                  <c:v>3228.12</c:v>
                </c:pt>
                <c:pt idx="153">
                  <c:v>3231.25</c:v>
                </c:pt>
                <c:pt idx="154">
                  <c:v>3234.25</c:v>
                </c:pt>
                <c:pt idx="155">
                  <c:v>3220.25</c:v>
                </c:pt>
                <c:pt idx="156">
                  <c:v>3209</c:v>
                </c:pt>
                <c:pt idx="157">
                  <c:v>3199</c:v>
                </c:pt>
                <c:pt idx="158">
                  <c:v>3199.25</c:v>
                </c:pt>
                <c:pt idx="159">
                  <c:v>3198.75</c:v>
                </c:pt>
                <c:pt idx="160">
                  <c:v>3185</c:v>
                </c:pt>
                <c:pt idx="161">
                  <c:v>3177.5</c:v>
                </c:pt>
                <c:pt idx="162">
                  <c:v>3144.5</c:v>
                </c:pt>
                <c:pt idx="163">
                  <c:v>3143</c:v>
                </c:pt>
                <c:pt idx="164">
                  <c:v>3149.5</c:v>
                </c:pt>
                <c:pt idx="165">
                  <c:v>3151</c:v>
                </c:pt>
                <c:pt idx="166">
                  <c:v>3124.75</c:v>
                </c:pt>
                <c:pt idx="167">
                  <c:v>3119.5</c:v>
                </c:pt>
                <c:pt idx="168">
                  <c:v>3121.75</c:v>
                </c:pt>
                <c:pt idx="169">
                  <c:v>3158</c:v>
                </c:pt>
                <c:pt idx="170">
                  <c:v>3155</c:v>
                </c:pt>
                <c:pt idx="171">
                  <c:v>3151.62</c:v>
                </c:pt>
                <c:pt idx="172">
                  <c:v>3155</c:v>
                </c:pt>
                <c:pt idx="173">
                  <c:v>3145</c:v>
                </c:pt>
                <c:pt idx="174">
                  <c:v>3133.5</c:v>
                </c:pt>
                <c:pt idx="175">
                  <c:v>3114.5</c:v>
                </c:pt>
                <c:pt idx="176">
                  <c:v>3114.5</c:v>
                </c:pt>
                <c:pt idx="177">
                  <c:v>3118.5</c:v>
                </c:pt>
                <c:pt idx="178">
                  <c:v>3132.5</c:v>
                </c:pt>
                <c:pt idx="179">
                  <c:v>3127.75</c:v>
                </c:pt>
                <c:pt idx="180">
                  <c:v>3119.5</c:v>
                </c:pt>
                <c:pt idx="181">
                  <c:v>3099.75</c:v>
                </c:pt>
                <c:pt idx="182">
                  <c:v>3097</c:v>
                </c:pt>
                <c:pt idx="183">
                  <c:v>3102</c:v>
                </c:pt>
                <c:pt idx="184">
                  <c:v>3092.25</c:v>
                </c:pt>
                <c:pt idx="185">
                  <c:v>3092.5</c:v>
                </c:pt>
                <c:pt idx="186">
                  <c:v>3097</c:v>
                </c:pt>
                <c:pt idx="187">
                  <c:v>3078</c:v>
                </c:pt>
                <c:pt idx="188">
                  <c:v>3085.75</c:v>
                </c:pt>
                <c:pt idx="189">
                  <c:v>3083.75</c:v>
                </c:pt>
                <c:pt idx="190">
                  <c:v>3065</c:v>
                </c:pt>
                <c:pt idx="191">
                  <c:v>3052</c:v>
                </c:pt>
                <c:pt idx="192">
                  <c:v>3055</c:v>
                </c:pt>
                <c:pt idx="193">
                  <c:v>3046.25</c:v>
                </c:pt>
                <c:pt idx="194">
                  <c:v>3042.75</c:v>
                </c:pt>
                <c:pt idx="195">
                  <c:v>3026.5</c:v>
                </c:pt>
                <c:pt idx="196">
                  <c:v>3015.25</c:v>
                </c:pt>
                <c:pt idx="197">
                  <c:v>3006</c:v>
                </c:pt>
                <c:pt idx="198">
                  <c:v>3014.25</c:v>
                </c:pt>
                <c:pt idx="199">
                  <c:v>3007.5</c:v>
                </c:pt>
                <c:pt idx="200">
                  <c:v>3001.25</c:v>
                </c:pt>
                <c:pt idx="201">
                  <c:v>3008</c:v>
                </c:pt>
                <c:pt idx="202">
                  <c:v>2997.75</c:v>
                </c:pt>
                <c:pt idx="203">
                  <c:v>3003.25</c:v>
                </c:pt>
                <c:pt idx="204">
                  <c:v>2982.5</c:v>
                </c:pt>
                <c:pt idx="205">
                  <c:v>2994</c:v>
                </c:pt>
                <c:pt idx="206">
                  <c:v>2954</c:v>
                </c:pt>
                <c:pt idx="207">
                  <c:v>2934.25</c:v>
                </c:pt>
                <c:pt idx="208">
                  <c:v>2950</c:v>
                </c:pt>
                <c:pt idx="209">
                  <c:v>2959.5</c:v>
                </c:pt>
                <c:pt idx="210">
                  <c:v>2953.25</c:v>
                </c:pt>
                <c:pt idx="211">
                  <c:v>2912.5</c:v>
                </c:pt>
                <c:pt idx="212">
                  <c:v>2949</c:v>
                </c:pt>
                <c:pt idx="213">
                  <c:v>2994.5</c:v>
                </c:pt>
                <c:pt idx="214">
                  <c:v>2986.25</c:v>
                </c:pt>
                <c:pt idx="215">
                  <c:v>2993</c:v>
                </c:pt>
                <c:pt idx="216">
                  <c:v>2995</c:v>
                </c:pt>
                <c:pt idx="217">
                  <c:v>2991.75</c:v>
                </c:pt>
                <c:pt idx="218">
                  <c:v>3012.25</c:v>
                </c:pt>
                <c:pt idx="219">
                  <c:v>3008.25</c:v>
                </c:pt>
                <c:pt idx="220">
                  <c:v>3015.5</c:v>
                </c:pt>
                <c:pt idx="221">
                  <c:v>3022.25</c:v>
                </c:pt>
                <c:pt idx="222">
                  <c:v>3011</c:v>
                </c:pt>
                <c:pt idx="223">
                  <c:v>3006.5</c:v>
                </c:pt>
                <c:pt idx="224">
                  <c:v>3003.25</c:v>
                </c:pt>
                <c:pt idx="225">
                  <c:v>3023.75</c:v>
                </c:pt>
                <c:pt idx="226">
                  <c:v>3021.75</c:v>
                </c:pt>
                <c:pt idx="227">
                  <c:v>3004.25</c:v>
                </c:pt>
                <c:pt idx="228">
                  <c:v>2985</c:v>
                </c:pt>
                <c:pt idx="229">
                  <c:v>2991.5</c:v>
                </c:pt>
                <c:pt idx="230">
                  <c:v>2988.25</c:v>
                </c:pt>
                <c:pt idx="231">
                  <c:v>2986.5</c:v>
                </c:pt>
                <c:pt idx="232">
                  <c:v>2939.5</c:v>
                </c:pt>
                <c:pt idx="233">
                  <c:v>2926.5</c:v>
                </c:pt>
                <c:pt idx="234">
                  <c:v>2926.5</c:v>
                </c:pt>
                <c:pt idx="235">
                  <c:v>2923.5</c:v>
                </c:pt>
                <c:pt idx="236">
                  <c:v>2946.5</c:v>
                </c:pt>
                <c:pt idx="237">
                  <c:v>2930.75</c:v>
                </c:pt>
                <c:pt idx="238">
                  <c:v>2890.5</c:v>
                </c:pt>
                <c:pt idx="239">
                  <c:v>2899.5</c:v>
                </c:pt>
                <c:pt idx="240">
                  <c:v>2888.5</c:v>
                </c:pt>
                <c:pt idx="241">
                  <c:v>2936.75</c:v>
                </c:pt>
                <c:pt idx="242">
                  <c:v>2939.75</c:v>
                </c:pt>
                <c:pt idx="243">
                  <c:v>2932.5</c:v>
                </c:pt>
                <c:pt idx="244">
                  <c:v>2932.25</c:v>
                </c:pt>
                <c:pt idx="245">
                  <c:v>2932.25</c:v>
                </c:pt>
                <c:pt idx="246">
                  <c:v>2894.75</c:v>
                </c:pt>
                <c:pt idx="247">
                  <c:v>2871.75</c:v>
                </c:pt>
                <c:pt idx="248">
                  <c:v>2936.5</c:v>
                </c:pt>
                <c:pt idx="249">
                  <c:v>2944.25</c:v>
                </c:pt>
                <c:pt idx="250">
                  <c:v>2931</c:v>
                </c:pt>
                <c:pt idx="251">
                  <c:v>2935.75</c:v>
                </c:pt>
                <c:pt idx="252">
                  <c:v>2940.75</c:v>
                </c:pt>
                <c:pt idx="253">
                  <c:v>2891.5</c:v>
                </c:pt>
                <c:pt idx="254">
                  <c:v>2883.75</c:v>
                </c:pt>
                <c:pt idx="255">
                  <c:v>2933.5</c:v>
                </c:pt>
                <c:pt idx="256">
                  <c:v>2961</c:v>
                </c:pt>
                <c:pt idx="257">
                  <c:v>3014.25</c:v>
                </c:pt>
                <c:pt idx="258">
                  <c:v>3020.75</c:v>
                </c:pt>
                <c:pt idx="259">
                  <c:v>3027.5</c:v>
                </c:pt>
                <c:pt idx="260">
                  <c:v>3027.25</c:v>
                </c:pt>
                <c:pt idx="261">
                  <c:v>3029.5</c:v>
                </c:pt>
                <c:pt idx="262">
                  <c:v>3027.75</c:v>
                </c:pt>
                <c:pt idx="263">
                  <c:v>3022</c:v>
                </c:pt>
                <c:pt idx="264">
                  <c:v>3008.5</c:v>
                </c:pt>
                <c:pt idx="265">
                  <c:v>2993.5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2ED-B79B-BF8A562CEA5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'S&amp;P 500 1 year data'!$C$2:$C$267</c:f>
              <c:strCache>
                <c:ptCount val="266"/>
                <c:pt idx="0">
                  <c:v>Jul 21, 2020</c:v>
                </c:pt>
                <c:pt idx="1">
                  <c:v>Jul 20, 2020</c:v>
                </c:pt>
                <c:pt idx="2">
                  <c:v>Jul 19, 2020</c:v>
                </c:pt>
                <c:pt idx="3">
                  <c:v>Jul 17, 2020</c:v>
                </c:pt>
                <c:pt idx="4">
                  <c:v>Jul 16, 2020</c:v>
                </c:pt>
                <c:pt idx="5">
                  <c:v>Jul 15, 2020</c:v>
                </c:pt>
                <c:pt idx="6">
                  <c:v>Jul 14, 2020</c:v>
                </c:pt>
                <c:pt idx="7">
                  <c:v>Jul 13, 2020</c:v>
                </c:pt>
                <c:pt idx="8">
                  <c:v>Jul 10, 2020</c:v>
                </c:pt>
                <c:pt idx="9">
                  <c:v>Jul 09, 2020</c:v>
                </c:pt>
                <c:pt idx="10">
                  <c:v>Jul 08, 2020</c:v>
                </c:pt>
                <c:pt idx="11">
                  <c:v>Jul 07, 2020</c:v>
                </c:pt>
                <c:pt idx="12">
                  <c:v>Jul 06, 2020</c:v>
                </c:pt>
                <c:pt idx="13">
                  <c:v>Jul 03, 2020</c:v>
                </c:pt>
                <c:pt idx="14">
                  <c:v>Jul 02, 2020</c:v>
                </c:pt>
                <c:pt idx="15">
                  <c:v>Jul 01, 2020</c:v>
                </c:pt>
                <c:pt idx="16">
                  <c:v>Jun 30, 2020</c:v>
                </c:pt>
                <c:pt idx="17">
                  <c:v>Jun 29, 2020</c:v>
                </c:pt>
                <c:pt idx="18">
                  <c:v>Jun 26, 2020</c:v>
                </c:pt>
                <c:pt idx="19">
                  <c:v>Jun 25, 2020</c:v>
                </c:pt>
                <c:pt idx="20">
                  <c:v>Jun 24, 2020</c:v>
                </c:pt>
                <c:pt idx="21">
                  <c:v>Jun 23, 2020</c:v>
                </c:pt>
                <c:pt idx="22">
                  <c:v>Jun 22, 2020</c:v>
                </c:pt>
                <c:pt idx="23">
                  <c:v>Jun 19, 2020</c:v>
                </c:pt>
                <c:pt idx="24">
                  <c:v>Jun 18, 2020</c:v>
                </c:pt>
                <c:pt idx="25">
                  <c:v>Jun 17, 2020</c:v>
                </c:pt>
                <c:pt idx="26">
                  <c:v>Jun 16, 2020</c:v>
                </c:pt>
                <c:pt idx="27">
                  <c:v>Jun 15, 2020</c:v>
                </c:pt>
                <c:pt idx="28">
                  <c:v>Jun 12, 2020</c:v>
                </c:pt>
                <c:pt idx="29">
                  <c:v>Jun 11, 2020</c:v>
                </c:pt>
                <c:pt idx="30">
                  <c:v>Jun 10, 2020</c:v>
                </c:pt>
                <c:pt idx="31">
                  <c:v>Jun 09, 2020</c:v>
                </c:pt>
                <c:pt idx="32">
                  <c:v>Jun 08, 2020</c:v>
                </c:pt>
                <c:pt idx="33">
                  <c:v>Jun 05, 2020</c:v>
                </c:pt>
                <c:pt idx="34">
                  <c:v>Jun 04, 2020</c:v>
                </c:pt>
                <c:pt idx="35">
                  <c:v>Jun 03, 2020</c:v>
                </c:pt>
                <c:pt idx="36">
                  <c:v>Jun 02, 2020</c:v>
                </c:pt>
                <c:pt idx="37">
                  <c:v>Jun 01, 2020</c:v>
                </c:pt>
                <c:pt idx="38">
                  <c:v>May 29, 2020</c:v>
                </c:pt>
                <c:pt idx="39">
                  <c:v>May 28, 2020</c:v>
                </c:pt>
                <c:pt idx="40">
                  <c:v>May 27, 2020</c:v>
                </c:pt>
                <c:pt idx="41">
                  <c:v>May 26, 2020</c:v>
                </c:pt>
                <c:pt idx="42">
                  <c:v>May 25, 2020</c:v>
                </c:pt>
                <c:pt idx="43">
                  <c:v>May 24, 2020</c:v>
                </c:pt>
                <c:pt idx="44">
                  <c:v>May 22, 2020</c:v>
                </c:pt>
                <c:pt idx="45">
                  <c:v>May 21, 2020</c:v>
                </c:pt>
                <c:pt idx="46">
                  <c:v>May 20, 2020</c:v>
                </c:pt>
                <c:pt idx="47">
                  <c:v>May 19, 2020</c:v>
                </c:pt>
                <c:pt idx="48">
                  <c:v>May 18, 2020</c:v>
                </c:pt>
                <c:pt idx="49">
                  <c:v>May 15, 2020</c:v>
                </c:pt>
                <c:pt idx="50">
                  <c:v>May 14, 2020</c:v>
                </c:pt>
                <c:pt idx="51">
                  <c:v>May 13, 2020</c:v>
                </c:pt>
                <c:pt idx="52">
                  <c:v>May 12, 2020</c:v>
                </c:pt>
                <c:pt idx="53">
                  <c:v>May 11, 2020</c:v>
                </c:pt>
                <c:pt idx="54">
                  <c:v>May 08, 2020</c:v>
                </c:pt>
                <c:pt idx="55">
                  <c:v>May 07, 2020</c:v>
                </c:pt>
                <c:pt idx="56">
                  <c:v>May 06, 2020</c:v>
                </c:pt>
                <c:pt idx="57">
                  <c:v>May 05, 2020</c:v>
                </c:pt>
                <c:pt idx="58">
                  <c:v>May 04, 2020</c:v>
                </c:pt>
                <c:pt idx="59">
                  <c:v>May 01, 2020</c:v>
                </c:pt>
                <c:pt idx="60">
                  <c:v>Apr 30, 2020</c:v>
                </c:pt>
                <c:pt idx="61">
                  <c:v>Apr 29, 2020</c:v>
                </c:pt>
                <c:pt idx="62">
                  <c:v>Apr 28, 2020</c:v>
                </c:pt>
                <c:pt idx="63">
                  <c:v>Apr 27, 2020</c:v>
                </c:pt>
                <c:pt idx="64">
                  <c:v>Apr 24, 2020</c:v>
                </c:pt>
                <c:pt idx="65">
                  <c:v>Apr 23, 2020</c:v>
                </c:pt>
                <c:pt idx="66">
                  <c:v>Apr 22, 2020</c:v>
                </c:pt>
                <c:pt idx="67">
                  <c:v>Apr 21, 2020</c:v>
                </c:pt>
                <c:pt idx="68">
                  <c:v>Apr 20, 2020</c:v>
                </c:pt>
                <c:pt idx="69">
                  <c:v>Apr 17, 2020</c:v>
                </c:pt>
                <c:pt idx="70">
                  <c:v>Apr 16, 2020</c:v>
                </c:pt>
                <c:pt idx="71">
                  <c:v>Apr 15, 2020</c:v>
                </c:pt>
                <c:pt idx="72">
                  <c:v>Apr 14, 2020</c:v>
                </c:pt>
                <c:pt idx="73">
                  <c:v>Apr 13, 2020</c:v>
                </c:pt>
                <c:pt idx="74">
                  <c:v>Apr 10, 2020</c:v>
                </c:pt>
                <c:pt idx="75">
                  <c:v>Apr 09, 2020</c:v>
                </c:pt>
                <c:pt idx="76">
                  <c:v>Apr 08, 2020</c:v>
                </c:pt>
                <c:pt idx="77">
                  <c:v>Apr 07, 2020</c:v>
                </c:pt>
                <c:pt idx="78">
                  <c:v>Apr 06, 2020</c:v>
                </c:pt>
                <c:pt idx="79">
                  <c:v>Apr 03, 2020</c:v>
                </c:pt>
                <c:pt idx="80">
                  <c:v>Apr 02, 2020</c:v>
                </c:pt>
                <c:pt idx="81">
                  <c:v>Apr 01, 2020</c:v>
                </c:pt>
                <c:pt idx="82">
                  <c:v>Mar 31, 2020</c:v>
                </c:pt>
                <c:pt idx="83">
                  <c:v>Mar 30, 2020</c:v>
                </c:pt>
                <c:pt idx="84">
                  <c:v>Mar 27, 2020</c:v>
                </c:pt>
                <c:pt idx="85">
                  <c:v>Mar 26, 2020</c:v>
                </c:pt>
                <c:pt idx="86">
                  <c:v>Mar 25, 2020</c:v>
                </c:pt>
                <c:pt idx="87">
                  <c:v>Mar 24, 2020</c:v>
                </c:pt>
                <c:pt idx="88">
                  <c:v>Mar 23, 2020</c:v>
                </c:pt>
                <c:pt idx="89">
                  <c:v>Mar 20, 2020</c:v>
                </c:pt>
                <c:pt idx="90">
                  <c:v>Mar 19, 2020</c:v>
                </c:pt>
                <c:pt idx="91">
                  <c:v>Mar 18, 2020</c:v>
                </c:pt>
                <c:pt idx="92">
                  <c:v>Mar 17, 2020</c:v>
                </c:pt>
                <c:pt idx="93">
                  <c:v>Mar 16, 2020</c:v>
                </c:pt>
                <c:pt idx="94">
                  <c:v>Mar 13, 2020</c:v>
                </c:pt>
                <c:pt idx="95">
                  <c:v>Mar 12, 2020</c:v>
                </c:pt>
                <c:pt idx="96">
                  <c:v>Mar 11, 2020</c:v>
                </c:pt>
                <c:pt idx="97">
                  <c:v>Mar 10, 2020</c:v>
                </c:pt>
                <c:pt idx="98">
                  <c:v>Mar 09, 2020</c:v>
                </c:pt>
                <c:pt idx="99">
                  <c:v>Mar 06, 2020</c:v>
                </c:pt>
                <c:pt idx="100">
                  <c:v>Mar 05, 2020</c:v>
                </c:pt>
                <c:pt idx="101">
                  <c:v>Mar 04, 2020</c:v>
                </c:pt>
                <c:pt idx="102">
                  <c:v>Mar 03, 2020</c:v>
                </c:pt>
                <c:pt idx="103">
                  <c:v>Mar 02, 2020</c:v>
                </c:pt>
                <c:pt idx="104">
                  <c:v>Feb 28, 2020</c:v>
                </c:pt>
                <c:pt idx="105">
                  <c:v>Feb 27, 2020</c:v>
                </c:pt>
                <c:pt idx="106">
                  <c:v>Feb 26, 2020</c:v>
                </c:pt>
                <c:pt idx="107">
                  <c:v>Feb 25, 2020</c:v>
                </c:pt>
                <c:pt idx="108">
                  <c:v>Feb 24, 2020</c:v>
                </c:pt>
                <c:pt idx="109">
                  <c:v>Feb 21, 2020</c:v>
                </c:pt>
                <c:pt idx="110">
                  <c:v>Feb 20, 2020</c:v>
                </c:pt>
                <c:pt idx="111">
                  <c:v>Feb 19, 2020</c:v>
                </c:pt>
                <c:pt idx="112">
                  <c:v>Feb 18, 2020</c:v>
                </c:pt>
                <c:pt idx="113">
                  <c:v>Feb 17, 2020</c:v>
                </c:pt>
                <c:pt idx="114">
                  <c:v>Feb 16, 2020</c:v>
                </c:pt>
                <c:pt idx="115">
                  <c:v>Feb 14, 2020</c:v>
                </c:pt>
                <c:pt idx="116">
                  <c:v>Feb 13, 2020</c:v>
                </c:pt>
                <c:pt idx="117">
                  <c:v>Feb 12, 2020</c:v>
                </c:pt>
                <c:pt idx="118">
                  <c:v>Feb 11, 2020</c:v>
                </c:pt>
                <c:pt idx="119">
                  <c:v>Feb 10, 2020</c:v>
                </c:pt>
                <c:pt idx="120">
                  <c:v>Feb 07, 2020</c:v>
                </c:pt>
                <c:pt idx="121">
                  <c:v>Feb 06, 2020</c:v>
                </c:pt>
                <c:pt idx="122">
                  <c:v>Feb 05, 2020</c:v>
                </c:pt>
                <c:pt idx="123">
                  <c:v>Feb 04, 2020</c:v>
                </c:pt>
                <c:pt idx="124">
                  <c:v>Feb 03, 2020</c:v>
                </c:pt>
                <c:pt idx="125">
                  <c:v>Jan 31, 2020</c:v>
                </c:pt>
                <c:pt idx="126">
                  <c:v>Jan 30, 2020</c:v>
                </c:pt>
                <c:pt idx="127">
                  <c:v>Jan 29, 2020</c:v>
                </c:pt>
                <c:pt idx="128">
                  <c:v>Jan 28, 2020</c:v>
                </c:pt>
                <c:pt idx="129">
                  <c:v>Jan 27, 2020</c:v>
                </c:pt>
                <c:pt idx="130">
                  <c:v>Jan 24, 2020</c:v>
                </c:pt>
                <c:pt idx="131">
                  <c:v>Jan 23, 2020</c:v>
                </c:pt>
                <c:pt idx="132">
                  <c:v>Jan 22, 2020</c:v>
                </c:pt>
                <c:pt idx="133">
                  <c:v>Jan 21, 2020</c:v>
                </c:pt>
                <c:pt idx="134">
                  <c:v>Jan 20, 2020</c:v>
                </c:pt>
                <c:pt idx="135">
                  <c:v>Jan 17, 2020</c:v>
                </c:pt>
                <c:pt idx="136">
                  <c:v>Jan 16, 2020</c:v>
                </c:pt>
                <c:pt idx="137">
                  <c:v>Jan 15, 2020</c:v>
                </c:pt>
                <c:pt idx="138">
                  <c:v>Jan 14, 2020</c:v>
                </c:pt>
                <c:pt idx="139">
                  <c:v>Jan 13, 2020</c:v>
                </c:pt>
                <c:pt idx="140">
                  <c:v>Jan 10, 2020</c:v>
                </c:pt>
                <c:pt idx="141">
                  <c:v>Jan 09, 2020</c:v>
                </c:pt>
                <c:pt idx="142">
                  <c:v>Jan 08, 2020</c:v>
                </c:pt>
                <c:pt idx="143">
                  <c:v>Jan 07, 2020</c:v>
                </c:pt>
                <c:pt idx="144">
                  <c:v>Jan 06, 2020</c:v>
                </c:pt>
                <c:pt idx="145">
                  <c:v>Jan 03, 2020</c:v>
                </c:pt>
                <c:pt idx="146">
                  <c:v>Jan 02, 2020</c:v>
                </c:pt>
                <c:pt idx="147">
                  <c:v>Jan 01, 2020</c:v>
                </c:pt>
                <c:pt idx="148">
                  <c:v>Dec 31, 2019</c:v>
                </c:pt>
                <c:pt idx="149">
                  <c:v>Dec 30, 2019</c:v>
                </c:pt>
                <c:pt idx="150">
                  <c:v>Dec 27, 2019</c:v>
                </c:pt>
                <c:pt idx="151">
                  <c:v>Dec 26, 2019</c:v>
                </c:pt>
                <c:pt idx="152">
                  <c:v>Dec 25, 2019</c:v>
                </c:pt>
                <c:pt idx="153">
                  <c:v>Dec 24, 2019</c:v>
                </c:pt>
                <c:pt idx="154">
                  <c:v>Dec 23, 2019</c:v>
                </c:pt>
                <c:pt idx="155">
                  <c:v>Dec 20, 2019</c:v>
                </c:pt>
                <c:pt idx="156">
                  <c:v>Dec 19, 2019</c:v>
                </c:pt>
                <c:pt idx="157">
                  <c:v>Dec 18, 2019</c:v>
                </c:pt>
                <c:pt idx="158">
                  <c:v>Dec 17, 2019</c:v>
                </c:pt>
                <c:pt idx="159">
                  <c:v>Dec 16, 2019</c:v>
                </c:pt>
                <c:pt idx="160">
                  <c:v>Dec 13, 2019</c:v>
                </c:pt>
                <c:pt idx="161">
                  <c:v>Dec 12, 2019</c:v>
                </c:pt>
                <c:pt idx="162">
                  <c:v>Dec 11, 2019</c:v>
                </c:pt>
                <c:pt idx="163">
                  <c:v>Dec 10, 2019</c:v>
                </c:pt>
                <c:pt idx="164">
                  <c:v>Dec 09, 2019</c:v>
                </c:pt>
                <c:pt idx="165">
                  <c:v>Dec 06, 2019</c:v>
                </c:pt>
                <c:pt idx="166">
                  <c:v>Dec 05, 2019</c:v>
                </c:pt>
                <c:pt idx="167">
                  <c:v>Dec 04, 2019</c:v>
                </c:pt>
                <c:pt idx="168">
                  <c:v>Dec 03, 2019</c:v>
                </c:pt>
                <c:pt idx="169">
                  <c:v>Dec 02, 2019</c:v>
                </c:pt>
                <c:pt idx="170">
                  <c:v>Nov 29, 2019</c:v>
                </c:pt>
                <c:pt idx="171">
                  <c:v>Nov 28, 2019</c:v>
                </c:pt>
                <c:pt idx="172">
                  <c:v>Nov 27, 2019</c:v>
                </c:pt>
                <c:pt idx="173">
                  <c:v>Nov 26, 2019</c:v>
                </c:pt>
                <c:pt idx="174">
                  <c:v>Nov 25, 2019</c:v>
                </c:pt>
                <c:pt idx="175">
                  <c:v>Nov 22, 2019</c:v>
                </c:pt>
                <c:pt idx="176">
                  <c:v>Nov 21, 2019</c:v>
                </c:pt>
                <c:pt idx="177">
                  <c:v>Nov 20, 2019</c:v>
                </c:pt>
                <c:pt idx="178">
                  <c:v>Nov 19, 2019</c:v>
                </c:pt>
                <c:pt idx="179">
                  <c:v>Nov 18, 2019</c:v>
                </c:pt>
                <c:pt idx="180">
                  <c:v>Nov 15, 2019</c:v>
                </c:pt>
                <c:pt idx="181">
                  <c:v>Nov 14, 2019</c:v>
                </c:pt>
                <c:pt idx="182">
                  <c:v>Nov 13, 2019</c:v>
                </c:pt>
                <c:pt idx="183">
                  <c:v>Nov 12, 2019</c:v>
                </c:pt>
                <c:pt idx="184">
                  <c:v>Nov 11, 2019</c:v>
                </c:pt>
                <c:pt idx="185">
                  <c:v>Nov 08, 2019</c:v>
                </c:pt>
                <c:pt idx="186">
                  <c:v>Nov 07, 2019</c:v>
                </c:pt>
                <c:pt idx="187">
                  <c:v>Nov 06, 2019</c:v>
                </c:pt>
                <c:pt idx="188">
                  <c:v>Nov 05, 2019</c:v>
                </c:pt>
                <c:pt idx="189">
                  <c:v>Nov 04, 2019</c:v>
                </c:pt>
                <c:pt idx="190">
                  <c:v>Nov 01, 2019</c:v>
                </c:pt>
                <c:pt idx="191">
                  <c:v>Oct 31, 2019</c:v>
                </c:pt>
                <c:pt idx="192">
                  <c:v>Oct 30, 2019</c:v>
                </c:pt>
                <c:pt idx="193">
                  <c:v>Oct 29, 2019</c:v>
                </c:pt>
                <c:pt idx="194">
                  <c:v>Oct 28, 2019</c:v>
                </c:pt>
                <c:pt idx="195">
                  <c:v>Oct 25, 2019</c:v>
                </c:pt>
                <c:pt idx="196">
                  <c:v>Oct 24, 2019</c:v>
                </c:pt>
                <c:pt idx="197">
                  <c:v>Oct 23, 2019</c:v>
                </c:pt>
                <c:pt idx="198">
                  <c:v>Oct 22, 2019</c:v>
                </c:pt>
                <c:pt idx="199">
                  <c:v>Oct 21, 2019</c:v>
                </c:pt>
                <c:pt idx="200">
                  <c:v>Oct 18, 2019</c:v>
                </c:pt>
                <c:pt idx="201">
                  <c:v>Oct 17, 2019</c:v>
                </c:pt>
                <c:pt idx="202">
                  <c:v>Oct 16, 2019</c:v>
                </c:pt>
                <c:pt idx="203">
                  <c:v>Oct 15, 2019</c:v>
                </c:pt>
                <c:pt idx="204">
                  <c:v>Oct 14, 2019</c:v>
                </c:pt>
                <c:pt idx="205">
                  <c:v>Oct 11, 2019</c:v>
                </c:pt>
                <c:pt idx="206">
                  <c:v>Oct 10, 2019</c:v>
                </c:pt>
                <c:pt idx="207">
                  <c:v>Oct 09, 2019</c:v>
                </c:pt>
                <c:pt idx="208">
                  <c:v>Oct 08, 2019</c:v>
                </c:pt>
                <c:pt idx="209">
                  <c:v>Oct 07, 2019</c:v>
                </c:pt>
                <c:pt idx="210">
                  <c:v>Oct 04, 2019</c:v>
                </c:pt>
                <c:pt idx="211">
                  <c:v>Oct 03, 2019</c:v>
                </c:pt>
                <c:pt idx="212">
                  <c:v>Oct 02, 2019</c:v>
                </c:pt>
                <c:pt idx="213">
                  <c:v>Oct 01, 2019</c:v>
                </c:pt>
                <c:pt idx="214">
                  <c:v>Sep 30, 2019</c:v>
                </c:pt>
                <c:pt idx="215">
                  <c:v>Sep 27, 2019</c:v>
                </c:pt>
                <c:pt idx="216">
                  <c:v>Sep 26, 2019</c:v>
                </c:pt>
                <c:pt idx="217">
                  <c:v>Sep 25, 2019</c:v>
                </c:pt>
                <c:pt idx="218">
                  <c:v>Sep 24, 2019</c:v>
                </c:pt>
                <c:pt idx="219">
                  <c:v>Sep 23, 2019</c:v>
                </c:pt>
                <c:pt idx="220">
                  <c:v>Sep 20, 2019</c:v>
                </c:pt>
                <c:pt idx="221">
                  <c:v>Sep 19, 2019</c:v>
                </c:pt>
                <c:pt idx="222">
                  <c:v>Sep 18, 2019</c:v>
                </c:pt>
                <c:pt idx="223">
                  <c:v>Sep 17, 2019</c:v>
                </c:pt>
                <c:pt idx="224">
                  <c:v>Sep 16, 2019</c:v>
                </c:pt>
                <c:pt idx="225">
                  <c:v>Sep 13, 2019</c:v>
                </c:pt>
                <c:pt idx="226">
                  <c:v>Sep 12, 2019</c:v>
                </c:pt>
                <c:pt idx="227">
                  <c:v>Sep 11, 2019</c:v>
                </c:pt>
                <c:pt idx="228">
                  <c:v>Sep 10, 2019</c:v>
                </c:pt>
                <c:pt idx="229">
                  <c:v>Sep 09, 2019</c:v>
                </c:pt>
                <c:pt idx="230">
                  <c:v>Sep 06, 2019</c:v>
                </c:pt>
                <c:pt idx="231">
                  <c:v>Sep 05, 2019</c:v>
                </c:pt>
                <c:pt idx="232">
                  <c:v>Sep 04, 2019</c:v>
                </c:pt>
                <c:pt idx="233">
                  <c:v>Sep 03, 2019</c:v>
                </c:pt>
                <c:pt idx="234">
                  <c:v>Sep 02, 2019</c:v>
                </c:pt>
                <c:pt idx="235">
                  <c:v>Sep 01, 2019</c:v>
                </c:pt>
                <c:pt idx="236">
                  <c:v>Aug 30, 2019</c:v>
                </c:pt>
                <c:pt idx="237">
                  <c:v>Aug 29, 2019</c:v>
                </c:pt>
                <c:pt idx="238">
                  <c:v>Aug 28, 2019</c:v>
                </c:pt>
                <c:pt idx="239">
                  <c:v>Aug 27, 2019</c:v>
                </c:pt>
                <c:pt idx="240">
                  <c:v>Aug 26, 2019</c:v>
                </c:pt>
                <c:pt idx="241">
                  <c:v>Aug 23, 2019</c:v>
                </c:pt>
                <c:pt idx="242">
                  <c:v>Aug 22, 2019</c:v>
                </c:pt>
                <c:pt idx="243">
                  <c:v>Aug 21, 2019</c:v>
                </c:pt>
                <c:pt idx="244">
                  <c:v>Aug 20, 2019</c:v>
                </c:pt>
                <c:pt idx="245">
                  <c:v>Aug 19, 2019</c:v>
                </c:pt>
                <c:pt idx="246">
                  <c:v>Aug 16, 2019</c:v>
                </c:pt>
                <c:pt idx="247">
                  <c:v>Aug 15, 2019</c:v>
                </c:pt>
                <c:pt idx="248">
                  <c:v>Aug 14, 2019</c:v>
                </c:pt>
                <c:pt idx="249">
                  <c:v>Aug 13, 2019</c:v>
                </c:pt>
                <c:pt idx="250">
                  <c:v>Aug 12, 2019</c:v>
                </c:pt>
                <c:pt idx="251">
                  <c:v>Aug 09, 2019</c:v>
                </c:pt>
                <c:pt idx="252">
                  <c:v>Aug 08, 2019</c:v>
                </c:pt>
                <c:pt idx="253">
                  <c:v>Aug 07, 2019</c:v>
                </c:pt>
                <c:pt idx="254">
                  <c:v>Aug 06, 2019</c:v>
                </c:pt>
                <c:pt idx="255">
                  <c:v>Aug 05, 2019</c:v>
                </c:pt>
                <c:pt idx="256">
                  <c:v>Aug 02, 2019</c:v>
                </c:pt>
                <c:pt idx="257">
                  <c:v>Aug 01, 2019</c:v>
                </c:pt>
                <c:pt idx="258">
                  <c:v>Jul 31, 2019</c:v>
                </c:pt>
                <c:pt idx="259">
                  <c:v>Jul 30, 2019</c:v>
                </c:pt>
                <c:pt idx="260">
                  <c:v>Jul 29, 2019</c:v>
                </c:pt>
                <c:pt idx="261">
                  <c:v>Jul 26, 2019</c:v>
                </c:pt>
                <c:pt idx="262">
                  <c:v>Jul 25, 2019</c:v>
                </c:pt>
                <c:pt idx="263">
                  <c:v>Jul 24, 2019</c:v>
                </c:pt>
                <c:pt idx="264">
                  <c:v>Jul 23, 2019</c:v>
                </c:pt>
                <c:pt idx="265">
                  <c:v>Jul 22, 2019</c:v>
                </c:pt>
              </c:strCache>
            </c:strRef>
          </c:cat>
          <c:val>
            <c:numRef>
              <c:f>'S&amp;P 500 1 year data'!$F$2:$F$267</c:f>
              <c:numCache>
                <c:formatCode>#,##0.00</c:formatCode>
                <c:ptCount val="266"/>
                <c:pt idx="0">
                  <c:v>3241.88</c:v>
                </c:pt>
                <c:pt idx="1">
                  <c:v>3190.38</c:v>
                </c:pt>
                <c:pt idx="2">
                  <c:v>3212.38</c:v>
                </c:pt>
                <c:pt idx="3">
                  <c:v>3194.75</c:v>
                </c:pt>
                <c:pt idx="4">
                  <c:v>3188.5</c:v>
                </c:pt>
                <c:pt idx="5">
                  <c:v>3192</c:v>
                </c:pt>
                <c:pt idx="6">
                  <c:v>3119</c:v>
                </c:pt>
                <c:pt idx="7">
                  <c:v>3140.5</c:v>
                </c:pt>
                <c:pt idx="8">
                  <c:v>3111.5</c:v>
                </c:pt>
                <c:pt idx="9">
                  <c:v>3105.25</c:v>
                </c:pt>
                <c:pt idx="10">
                  <c:v>3125.5</c:v>
                </c:pt>
                <c:pt idx="11">
                  <c:v>3132.5</c:v>
                </c:pt>
                <c:pt idx="12">
                  <c:v>3121.25</c:v>
                </c:pt>
                <c:pt idx="13">
                  <c:v>3105.75</c:v>
                </c:pt>
                <c:pt idx="14">
                  <c:v>3095.5</c:v>
                </c:pt>
                <c:pt idx="15">
                  <c:v>3062.75</c:v>
                </c:pt>
                <c:pt idx="16">
                  <c:v>3030.25</c:v>
                </c:pt>
                <c:pt idx="17">
                  <c:v>2983.5</c:v>
                </c:pt>
                <c:pt idx="18">
                  <c:v>2992.5</c:v>
                </c:pt>
                <c:pt idx="19">
                  <c:v>3005</c:v>
                </c:pt>
                <c:pt idx="20">
                  <c:v>3019.75</c:v>
                </c:pt>
                <c:pt idx="21">
                  <c:v>3060</c:v>
                </c:pt>
                <c:pt idx="22">
                  <c:v>3027.25</c:v>
                </c:pt>
                <c:pt idx="23">
                  <c:v>3106.75</c:v>
                </c:pt>
                <c:pt idx="24">
                  <c:v>3075.25</c:v>
                </c:pt>
                <c:pt idx="25">
                  <c:v>3105</c:v>
                </c:pt>
                <c:pt idx="26">
                  <c:v>3071.25</c:v>
                </c:pt>
                <c:pt idx="27">
                  <c:v>2935</c:v>
                </c:pt>
                <c:pt idx="28">
                  <c:v>2982</c:v>
                </c:pt>
                <c:pt idx="29">
                  <c:v>2996.25</c:v>
                </c:pt>
                <c:pt idx="30">
                  <c:v>3179.75</c:v>
                </c:pt>
                <c:pt idx="31">
                  <c:v>3190</c:v>
                </c:pt>
                <c:pt idx="32">
                  <c:v>3183.25</c:v>
                </c:pt>
                <c:pt idx="33">
                  <c:v>3106.5</c:v>
                </c:pt>
                <c:pt idx="34">
                  <c:v>3087.5</c:v>
                </c:pt>
                <c:pt idx="35">
                  <c:v>3074.25</c:v>
                </c:pt>
                <c:pt idx="36">
                  <c:v>3035</c:v>
                </c:pt>
                <c:pt idx="37">
                  <c:v>3008</c:v>
                </c:pt>
                <c:pt idx="38">
                  <c:v>2992</c:v>
                </c:pt>
                <c:pt idx="39">
                  <c:v>3019.5</c:v>
                </c:pt>
                <c:pt idx="40">
                  <c:v>2965.5</c:v>
                </c:pt>
                <c:pt idx="41">
                  <c:v>2947.5</c:v>
                </c:pt>
                <c:pt idx="42">
                  <c:v>2954.38</c:v>
                </c:pt>
                <c:pt idx="43">
                  <c:v>2947.88</c:v>
                </c:pt>
                <c:pt idx="44">
                  <c:v>2903.75</c:v>
                </c:pt>
                <c:pt idx="45">
                  <c:v>2933</c:v>
                </c:pt>
                <c:pt idx="46">
                  <c:v>2908.5</c:v>
                </c:pt>
                <c:pt idx="47">
                  <c:v>2914.25</c:v>
                </c:pt>
                <c:pt idx="48">
                  <c:v>2850</c:v>
                </c:pt>
                <c:pt idx="49">
                  <c:v>2809.5</c:v>
                </c:pt>
                <c:pt idx="50">
                  <c:v>2760.25</c:v>
                </c:pt>
                <c:pt idx="51">
                  <c:v>2786</c:v>
                </c:pt>
                <c:pt idx="52">
                  <c:v>2838</c:v>
                </c:pt>
                <c:pt idx="53">
                  <c:v>2889.75</c:v>
                </c:pt>
                <c:pt idx="54">
                  <c:v>2879.75</c:v>
                </c:pt>
                <c:pt idx="55">
                  <c:v>2823</c:v>
                </c:pt>
                <c:pt idx="56">
                  <c:v>2832</c:v>
                </c:pt>
                <c:pt idx="57">
                  <c:v>2824.5</c:v>
                </c:pt>
                <c:pt idx="58">
                  <c:v>2771</c:v>
                </c:pt>
                <c:pt idx="59">
                  <c:v>2811.75</c:v>
                </c:pt>
                <c:pt idx="60">
                  <c:v>2878</c:v>
                </c:pt>
                <c:pt idx="61">
                  <c:v>2860.75</c:v>
                </c:pt>
                <c:pt idx="62">
                  <c:v>2851</c:v>
                </c:pt>
                <c:pt idx="63">
                  <c:v>2812.75</c:v>
                </c:pt>
                <c:pt idx="64">
                  <c:v>2755.25</c:v>
                </c:pt>
                <c:pt idx="65">
                  <c:v>2772.75</c:v>
                </c:pt>
                <c:pt idx="66">
                  <c:v>2717.25</c:v>
                </c:pt>
                <c:pt idx="67">
                  <c:v>2717.25</c:v>
                </c:pt>
                <c:pt idx="68">
                  <c:v>2804.25</c:v>
                </c:pt>
                <c:pt idx="69">
                  <c:v>2821</c:v>
                </c:pt>
                <c:pt idx="70">
                  <c:v>2746</c:v>
                </c:pt>
                <c:pt idx="71">
                  <c:v>2751.25</c:v>
                </c:pt>
                <c:pt idx="72">
                  <c:v>2752.5</c:v>
                </c:pt>
                <c:pt idx="73">
                  <c:v>2711</c:v>
                </c:pt>
                <c:pt idx="74">
                  <c:v>2787.25</c:v>
                </c:pt>
                <c:pt idx="75">
                  <c:v>2701</c:v>
                </c:pt>
                <c:pt idx="76">
                  <c:v>2620.75</c:v>
                </c:pt>
                <c:pt idx="77">
                  <c:v>2623.5</c:v>
                </c:pt>
                <c:pt idx="78">
                  <c:v>2484.75</c:v>
                </c:pt>
                <c:pt idx="79">
                  <c:v>2449</c:v>
                </c:pt>
                <c:pt idx="80">
                  <c:v>2424.75</c:v>
                </c:pt>
                <c:pt idx="81">
                  <c:v>2434.25</c:v>
                </c:pt>
                <c:pt idx="82">
                  <c:v>2555.75</c:v>
                </c:pt>
                <c:pt idx="83">
                  <c:v>2445</c:v>
                </c:pt>
                <c:pt idx="84">
                  <c:v>2505.25</c:v>
                </c:pt>
                <c:pt idx="85">
                  <c:v>2402.25</c:v>
                </c:pt>
                <c:pt idx="86">
                  <c:v>2386</c:v>
                </c:pt>
                <c:pt idx="87">
                  <c:v>2230.5</c:v>
                </c:pt>
                <c:pt idx="88">
                  <c:v>2174</c:v>
                </c:pt>
                <c:pt idx="89">
                  <c:v>2346.25</c:v>
                </c:pt>
                <c:pt idx="90">
                  <c:v>2288</c:v>
                </c:pt>
                <c:pt idx="91">
                  <c:v>2274.75</c:v>
                </c:pt>
                <c:pt idx="92">
                  <c:v>2365</c:v>
                </c:pt>
                <c:pt idx="93">
                  <c:v>2360.25</c:v>
                </c:pt>
                <c:pt idx="94">
                  <c:v>2393.5</c:v>
                </c:pt>
                <c:pt idx="95">
                  <c:v>2442.5</c:v>
                </c:pt>
                <c:pt idx="96">
                  <c:v>2702.75</c:v>
                </c:pt>
                <c:pt idx="97">
                  <c:v>2695.25</c:v>
                </c:pt>
                <c:pt idx="98">
                  <c:v>2715</c:v>
                </c:pt>
                <c:pt idx="99">
                  <c:v>2898</c:v>
                </c:pt>
                <c:pt idx="100">
                  <c:v>2996.5</c:v>
                </c:pt>
                <c:pt idx="101">
                  <c:v>2976.5</c:v>
                </c:pt>
                <c:pt idx="102">
                  <c:v>2973</c:v>
                </c:pt>
                <c:pt idx="103">
                  <c:v>2889.25</c:v>
                </c:pt>
                <c:pt idx="104">
                  <c:v>2853.25</c:v>
                </c:pt>
                <c:pt idx="105">
                  <c:v>2944.5</c:v>
                </c:pt>
                <c:pt idx="106">
                  <c:v>3091</c:v>
                </c:pt>
                <c:pt idx="107">
                  <c:v>3117.25</c:v>
                </c:pt>
                <c:pt idx="108">
                  <c:v>3213.75</c:v>
                </c:pt>
                <c:pt idx="109">
                  <c:v>3328</c:v>
                </c:pt>
                <c:pt idx="110">
                  <c:v>3339.25</c:v>
                </c:pt>
                <c:pt idx="111">
                  <c:v>3370.75</c:v>
                </c:pt>
                <c:pt idx="112">
                  <c:v>3355.25</c:v>
                </c:pt>
                <c:pt idx="113">
                  <c:v>3372.12</c:v>
                </c:pt>
                <c:pt idx="114">
                  <c:v>3382.62</c:v>
                </c:pt>
                <c:pt idx="115">
                  <c:v>3365.25</c:v>
                </c:pt>
                <c:pt idx="116">
                  <c:v>3348.5</c:v>
                </c:pt>
                <c:pt idx="117">
                  <c:v>3355.5</c:v>
                </c:pt>
                <c:pt idx="118">
                  <c:v>3349.25</c:v>
                </c:pt>
                <c:pt idx="119">
                  <c:v>3303.5</c:v>
                </c:pt>
                <c:pt idx="120">
                  <c:v>3320.75</c:v>
                </c:pt>
                <c:pt idx="121">
                  <c:v>3332.5</c:v>
                </c:pt>
                <c:pt idx="122">
                  <c:v>3288.25</c:v>
                </c:pt>
                <c:pt idx="123">
                  <c:v>3236</c:v>
                </c:pt>
                <c:pt idx="124">
                  <c:v>3222</c:v>
                </c:pt>
                <c:pt idx="125">
                  <c:v>3212.75</c:v>
                </c:pt>
                <c:pt idx="126">
                  <c:v>3239.75</c:v>
                </c:pt>
                <c:pt idx="127">
                  <c:v>3265.25</c:v>
                </c:pt>
                <c:pt idx="128">
                  <c:v>3238.75</c:v>
                </c:pt>
                <c:pt idx="129">
                  <c:v>3233</c:v>
                </c:pt>
                <c:pt idx="130">
                  <c:v>3280.5</c:v>
                </c:pt>
                <c:pt idx="131">
                  <c:v>3301.25</c:v>
                </c:pt>
                <c:pt idx="132">
                  <c:v>3315.25</c:v>
                </c:pt>
                <c:pt idx="133">
                  <c:v>3307.25</c:v>
                </c:pt>
                <c:pt idx="134">
                  <c:v>3318.62</c:v>
                </c:pt>
                <c:pt idx="135">
                  <c:v>3316</c:v>
                </c:pt>
                <c:pt idx="136">
                  <c:v>3294</c:v>
                </c:pt>
                <c:pt idx="137">
                  <c:v>3277.75</c:v>
                </c:pt>
                <c:pt idx="138">
                  <c:v>3275.25</c:v>
                </c:pt>
                <c:pt idx="139">
                  <c:v>3265.5</c:v>
                </c:pt>
                <c:pt idx="140">
                  <c:v>3260.75</c:v>
                </c:pt>
                <c:pt idx="141">
                  <c:v>3257.75</c:v>
                </c:pt>
                <c:pt idx="142">
                  <c:v>3181</c:v>
                </c:pt>
                <c:pt idx="143">
                  <c:v>3226</c:v>
                </c:pt>
                <c:pt idx="144">
                  <c:v>3208.75</c:v>
                </c:pt>
                <c:pt idx="145">
                  <c:v>3206.75</c:v>
                </c:pt>
                <c:pt idx="146">
                  <c:v>3234.25</c:v>
                </c:pt>
                <c:pt idx="147">
                  <c:v>3234.88</c:v>
                </c:pt>
                <c:pt idx="148">
                  <c:v>3213</c:v>
                </c:pt>
                <c:pt idx="149">
                  <c:v>3217.25</c:v>
                </c:pt>
                <c:pt idx="150">
                  <c:v>3235.5</c:v>
                </c:pt>
                <c:pt idx="151">
                  <c:v>3227</c:v>
                </c:pt>
                <c:pt idx="152">
                  <c:v>3226.25</c:v>
                </c:pt>
                <c:pt idx="153">
                  <c:v>3222.5</c:v>
                </c:pt>
                <c:pt idx="154">
                  <c:v>3224.25</c:v>
                </c:pt>
                <c:pt idx="155">
                  <c:v>3204.25</c:v>
                </c:pt>
                <c:pt idx="156">
                  <c:v>3190.25</c:v>
                </c:pt>
                <c:pt idx="157">
                  <c:v>3188.5</c:v>
                </c:pt>
                <c:pt idx="158">
                  <c:v>3187.75</c:v>
                </c:pt>
                <c:pt idx="159">
                  <c:v>3173.75</c:v>
                </c:pt>
                <c:pt idx="160">
                  <c:v>3156.75</c:v>
                </c:pt>
                <c:pt idx="161">
                  <c:v>3137.25</c:v>
                </c:pt>
                <c:pt idx="162">
                  <c:v>3129.5</c:v>
                </c:pt>
                <c:pt idx="163">
                  <c:v>3116.25</c:v>
                </c:pt>
                <c:pt idx="164">
                  <c:v>3131.25</c:v>
                </c:pt>
                <c:pt idx="165">
                  <c:v>3117</c:v>
                </c:pt>
                <c:pt idx="166">
                  <c:v>3103.25</c:v>
                </c:pt>
                <c:pt idx="167">
                  <c:v>3081.75</c:v>
                </c:pt>
                <c:pt idx="168">
                  <c:v>3069.5</c:v>
                </c:pt>
                <c:pt idx="169">
                  <c:v>3110.25</c:v>
                </c:pt>
                <c:pt idx="170">
                  <c:v>3139.5</c:v>
                </c:pt>
                <c:pt idx="171">
                  <c:v>3142</c:v>
                </c:pt>
                <c:pt idx="172">
                  <c:v>3141.75</c:v>
                </c:pt>
                <c:pt idx="173">
                  <c:v>3128</c:v>
                </c:pt>
                <c:pt idx="174">
                  <c:v>3116.5</c:v>
                </c:pt>
                <c:pt idx="175">
                  <c:v>3097.75</c:v>
                </c:pt>
                <c:pt idx="176">
                  <c:v>3091.25</c:v>
                </c:pt>
                <c:pt idx="177">
                  <c:v>3090.75</c:v>
                </c:pt>
                <c:pt idx="178">
                  <c:v>3112.75</c:v>
                </c:pt>
                <c:pt idx="179">
                  <c:v>3111</c:v>
                </c:pt>
                <c:pt idx="180">
                  <c:v>3095.75</c:v>
                </c:pt>
                <c:pt idx="181">
                  <c:v>3081.75</c:v>
                </c:pt>
                <c:pt idx="182">
                  <c:v>3075.75</c:v>
                </c:pt>
                <c:pt idx="183">
                  <c:v>3081.25</c:v>
                </c:pt>
                <c:pt idx="184">
                  <c:v>3074.5</c:v>
                </c:pt>
                <c:pt idx="185">
                  <c:v>3072.5</c:v>
                </c:pt>
                <c:pt idx="186">
                  <c:v>3070.25</c:v>
                </c:pt>
                <c:pt idx="187">
                  <c:v>3063</c:v>
                </c:pt>
                <c:pt idx="188">
                  <c:v>3069.75</c:v>
                </c:pt>
                <c:pt idx="189">
                  <c:v>3064.75</c:v>
                </c:pt>
                <c:pt idx="190">
                  <c:v>3033</c:v>
                </c:pt>
                <c:pt idx="191">
                  <c:v>3020.25</c:v>
                </c:pt>
                <c:pt idx="192">
                  <c:v>3023.25</c:v>
                </c:pt>
                <c:pt idx="193">
                  <c:v>3029.5</c:v>
                </c:pt>
                <c:pt idx="194">
                  <c:v>3022.75</c:v>
                </c:pt>
                <c:pt idx="195">
                  <c:v>3000</c:v>
                </c:pt>
                <c:pt idx="196">
                  <c:v>2998.75</c:v>
                </c:pt>
                <c:pt idx="197">
                  <c:v>2982</c:v>
                </c:pt>
                <c:pt idx="198">
                  <c:v>2988.25</c:v>
                </c:pt>
                <c:pt idx="199">
                  <c:v>2983.75</c:v>
                </c:pt>
                <c:pt idx="200">
                  <c:v>2975</c:v>
                </c:pt>
                <c:pt idx="201">
                  <c:v>2985.25</c:v>
                </c:pt>
                <c:pt idx="202">
                  <c:v>2984.75</c:v>
                </c:pt>
                <c:pt idx="203">
                  <c:v>2966.5</c:v>
                </c:pt>
                <c:pt idx="204">
                  <c:v>2953.75</c:v>
                </c:pt>
                <c:pt idx="205">
                  <c:v>2941.75</c:v>
                </c:pt>
                <c:pt idx="206">
                  <c:v>2881.75</c:v>
                </c:pt>
                <c:pt idx="207">
                  <c:v>2888.25</c:v>
                </c:pt>
                <c:pt idx="208">
                  <c:v>2890.5</c:v>
                </c:pt>
                <c:pt idx="209">
                  <c:v>2928</c:v>
                </c:pt>
                <c:pt idx="210">
                  <c:v>2896.75</c:v>
                </c:pt>
                <c:pt idx="211">
                  <c:v>2855</c:v>
                </c:pt>
                <c:pt idx="212">
                  <c:v>2874</c:v>
                </c:pt>
                <c:pt idx="213">
                  <c:v>2937</c:v>
                </c:pt>
                <c:pt idx="214">
                  <c:v>2964.5</c:v>
                </c:pt>
                <c:pt idx="215">
                  <c:v>2946.25</c:v>
                </c:pt>
                <c:pt idx="216">
                  <c:v>2964.25</c:v>
                </c:pt>
                <c:pt idx="217">
                  <c:v>2953.75</c:v>
                </c:pt>
                <c:pt idx="218">
                  <c:v>2958.5</c:v>
                </c:pt>
                <c:pt idx="219">
                  <c:v>2982</c:v>
                </c:pt>
                <c:pt idx="220">
                  <c:v>3001.75</c:v>
                </c:pt>
                <c:pt idx="221">
                  <c:v>2988.75</c:v>
                </c:pt>
                <c:pt idx="222">
                  <c:v>2978.5</c:v>
                </c:pt>
                <c:pt idx="223">
                  <c:v>2991.5</c:v>
                </c:pt>
                <c:pt idx="224">
                  <c:v>2981.25</c:v>
                </c:pt>
                <c:pt idx="225">
                  <c:v>3003.5</c:v>
                </c:pt>
                <c:pt idx="226">
                  <c:v>3001</c:v>
                </c:pt>
                <c:pt idx="227">
                  <c:v>2972</c:v>
                </c:pt>
                <c:pt idx="228">
                  <c:v>2957.25</c:v>
                </c:pt>
                <c:pt idx="229">
                  <c:v>2969.5</c:v>
                </c:pt>
                <c:pt idx="230">
                  <c:v>2970.25</c:v>
                </c:pt>
                <c:pt idx="231">
                  <c:v>2936.5</c:v>
                </c:pt>
                <c:pt idx="232">
                  <c:v>2902</c:v>
                </c:pt>
                <c:pt idx="233">
                  <c:v>2889</c:v>
                </c:pt>
                <c:pt idx="234">
                  <c:v>2890.5</c:v>
                </c:pt>
                <c:pt idx="235">
                  <c:v>2893.75</c:v>
                </c:pt>
                <c:pt idx="236">
                  <c:v>2913.25</c:v>
                </c:pt>
                <c:pt idx="237">
                  <c:v>2875.25</c:v>
                </c:pt>
                <c:pt idx="238">
                  <c:v>2851.75</c:v>
                </c:pt>
                <c:pt idx="239">
                  <c:v>2860</c:v>
                </c:pt>
                <c:pt idx="240">
                  <c:v>2810.25</c:v>
                </c:pt>
                <c:pt idx="241">
                  <c:v>2834</c:v>
                </c:pt>
                <c:pt idx="242">
                  <c:v>2904.25</c:v>
                </c:pt>
                <c:pt idx="243">
                  <c:v>2893</c:v>
                </c:pt>
                <c:pt idx="244">
                  <c:v>2894.25</c:v>
                </c:pt>
                <c:pt idx="245">
                  <c:v>2892.5</c:v>
                </c:pt>
                <c:pt idx="246">
                  <c:v>2849.5</c:v>
                </c:pt>
                <c:pt idx="247">
                  <c:v>2817.75</c:v>
                </c:pt>
                <c:pt idx="248">
                  <c:v>2835.75</c:v>
                </c:pt>
                <c:pt idx="249">
                  <c:v>2866.75</c:v>
                </c:pt>
                <c:pt idx="250">
                  <c:v>2872.5</c:v>
                </c:pt>
                <c:pt idx="251">
                  <c:v>2899</c:v>
                </c:pt>
                <c:pt idx="252">
                  <c:v>2870.5</c:v>
                </c:pt>
                <c:pt idx="253">
                  <c:v>2823.25</c:v>
                </c:pt>
                <c:pt idx="254">
                  <c:v>2775.75</c:v>
                </c:pt>
                <c:pt idx="255">
                  <c:v>2820.5</c:v>
                </c:pt>
                <c:pt idx="256">
                  <c:v>2913.5</c:v>
                </c:pt>
                <c:pt idx="257">
                  <c:v>2944.5</c:v>
                </c:pt>
                <c:pt idx="258">
                  <c:v>2958</c:v>
                </c:pt>
                <c:pt idx="259">
                  <c:v>3001.5</c:v>
                </c:pt>
                <c:pt idx="260">
                  <c:v>3015.5</c:v>
                </c:pt>
                <c:pt idx="261">
                  <c:v>3006</c:v>
                </c:pt>
                <c:pt idx="262">
                  <c:v>2998</c:v>
                </c:pt>
                <c:pt idx="263">
                  <c:v>2996</c:v>
                </c:pt>
                <c:pt idx="264">
                  <c:v>2987.5</c:v>
                </c:pt>
                <c:pt idx="265">
                  <c:v>2972.5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D-42ED-B79B-BF8A562CEA5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'S&amp;P 500 1 year data'!$C$2:$C$267</c:f>
              <c:strCache>
                <c:ptCount val="266"/>
                <c:pt idx="0">
                  <c:v>Jul 21, 2020</c:v>
                </c:pt>
                <c:pt idx="1">
                  <c:v>Jul 20, 2020</c:v>
                </c:pt>
                <c:pt idx="2">
                  <c:v>Jul 19, 2020</c:v>
                </c:pt>
                <c:pt idx="3">
                  <c:v>Jul 17, 2020</c:v>
                </c:pt>
                <c:pt idx="4">
                  <c:v>Jul 16, 2020</c:v>
                </c:pt>
                <c:pt idx="5">
                  <c:v>Jul 15, 2020</c:v>
                </c:pt>
                <c:pt idx="6">
                  <c:v>Jul 14, 2020</c:v>
                </c:pt>
                <c:pt idx="7">
                  <c:v>Jul 13, 2020</c:v>
                </c:pt>
                <c:pt idx="8">
                  <c:v>Jul 10, 2020</c:v>
                </c:pt>
                <c:pt idx="9">
                  <c:v>Jul 09, 2020</c:v>
                </c:pt>
                <c:pt idx="10">
                  <c:v>Jul 08, 2020</c:v>
                </c:pt>
                <c:pt idx="11">
                  <c:v>Jul 07, 2020</c:v>
                </c:pt>
                <c:pt idx="12">
                  <c:v>Jul 06, 2020</c:v>
                </c:pt>
                <c:pt idx="13">
                  <c:v>Jul 03, 2020</c:v>
                </c:pt>
                <c:pt idx="14">
                  <c:v>Jul 02, 2020</c:v>
                </c:pt>
                <c:pt idx="15">
                  <c:v>Jul 01, 2020</c:v>
                </c:pt>
                <c:pt idx="16">
                  <c:v>Jun 30, 2020</c:v>
                </c:pt>
                <c:pt idx="17">
                  <c:v>Jun 29, 2020</c:v>
                </c:pt>
                <c:pt idx="18">
                  <c:v>Jun 26, 2020</c:v>
                </c:pt>
                <c:pt idx="19">
                  <c:v>Jun 25, 2020</c:v>
                </c:pt>
                <c:pt idx="20">
                  <c:v>Jun 24, 2020</c:v>
                </c:pt>
                <c:pt idx="21">
                  <c:v>Jun 23, 2020</c:v>
                </c:pt>
                <c:pt idx="22">
                  <c:v>Jun 22, 2020</c:v>
                </c:pt>
                <c:pt idx="23">
                  <c:v>Jun 19, 2020</c:v>
                </c:pt>
                <c:pt idx="24">
                  <c:v>Jun 18, 2020</c:v>
                </c:pt>
                <c:pt idx="25">
                  <c:v>Jun 17, 2020</c:v>
                </c:pt>
                <c:pt idx="26">
                  <c:v>Jun 16, 2020</c:v>
                </c:pt>
                <c:pt idx="27">
                  <c:v>Jun 15, 2020</c:v>
                </c:pt>
                <c:pt idx="28">
                  <c:v>Jun 12, 2020</c:v>
                </c:pt>
                <c:pt idx="29">
                  <c:v>Jun 11, 2020</c:v>
                </c:pt>
                <c:pt idx="30">
                  <c:v>Jun 10, 2020</c:v>
                </c:pt>
                <c:pt idx="31">
                  <c:v>Jun 09, 2020</c:v>
                </c:pt>
                <c:pt idx="32">
                  <c:v>Jun 08, 2020</c:v>
                </c:pt>
                <c:pt idx="33">
                  <c:v>Jun 05, 2020</c:v>
                </c:pt>
                <c:pt idx="34">
                  <c:v>Jun 04, 2020</c:v>
                </c:pt>
                <c:pt idx="35">
                  <c:v>Jun 03, 2020</c:v>
                </c:pt>
                <c:pt idx="36">
                  <c:v>Jun 02, 2020</c:v>
                </c:pt>
                <c:pt idx="37">
                  <c:v>Jun 01, 2020</c:v>
                </c:pt>
                <c:pt idx="38">
                  <c:v>May 29, 2020</c:v>
                </c:pt>
                <c:pt idx="39">
                  <c:v>May 28, 2020</c:v>
                </c:pt>
                <c:pt idx="40">
                  <c:v>May 27, 2020</c:v>
                </c:pt>
                <c:pt idx="41">
                  <c:v>May 26, 2020</c:v>
                </c:pt>
                <c:pt idx="42">
                  <c:v>May 25, 2020</c:v>
                </c:pt>
                <c:pt idx="43">
                  <c:v>May 24, 2020</c:v>
                </c:pt>
                <c:pt idx="44">
                  <c:v>May 22, 2020</c:v>
                </c:pt>
                <c:pt idx="45">
                  <c:v>May 21, 2020</c:v>
                </c:pt>
                <c:pt idx="46">
                  <c:v>May 20, 2020</c:v>
                </c:pt>
                <c:pt idx="47">
                  <c:v>May 19, 2020</c:v>
                </c:pt>
                <c:pt idx="48">
                  <c:v>May 18, 2020</c:v>
                </c:pt>
                <c:pt idx="49">
                  <c:v>May 15, 2020</c:v>
                </c:pt>
                <c:pt idx="50">
                  <c:v>May 14, 2020</c:v>
                </c:pt>
                <c:pt idx="51">
                  <c:v>May 13, 2020</c:v>
                </c:pt>
                <c:pt idx="52">
                  <c:v>May 12, 2020</c:v>
                </c:pt>
                <c:pt idx="53">
                  <c:v>May 11, 2020</c:v>
                </c:pt>
                <c:pt idx="54">
                  <c:v>May 08, 2020</c:v>
                </c:pt>
                <c:pt idx="55">
                  <c:v>May 07, 2020</c:v>
                </c:pt>
                <c:pt idx="56">
                  <c:v>May 06, 2020</c:v>
                </c:pt>
                <c:pt idx="57">
                  <c:v>May 05, 2020</c:v>
                </c:pt>
                <c:pt idx="58">
                  <c:v>May 04, 2020</c:v>
                </c:pt>
                <c:pt idx="59">
                  <c:v>May 01, 2020</c:v>
                </c:pt>
                <c:pt idx="60">
                  <c:v>Apr 30, 2020</c:v>
                </c:pt>
                <c:pt idx="61">
                  <c:v>Apr 29, 2020</c:v>
                </c:pt>
                <c:pt idx="62">
                  <c:v>Apr 28, 2020</c:v>
                </c:pt>
                <c:pt idx="63">
                  <c:v>Apr 27, 2020</c:v>
                </c:pt>
                <c:pt idx="64">
                  <c:v>Apr 24, 2020</c:v>
                </c:pt>
                <c:pt idx="65">
                  <c:v>Apr 23, 2020</c:v>
                </c:pt>
                <c:pt idx="66">
                  <c:v>Apr 22, 2020</c:v>
                </c:pt>
                <c:pt idx="67">
                  <c:v>Apr 21, 2020</c:v>
                </c:pt>
                <c:pt idx="68">
                  <c:v>Apr 20, 2020</c:v>
                </c:pt>
                <c:pt idx="69">
                  <c:v>Apr 17, 2020</c:v>
                </c:pt>
                <c:pt idx="70">
                  <c:v>Apr 16, 2020</c:v>
                </c:pt>
                <c:pt idx="71">
                  <c:v>Apr 15, 2020</c:v>
                </c:pt>
                <c:pt idx="72">
                  <c:v>Apr 14, 2020</c:v>
                </c:pt>
                <c:pt idx="73">
                  <c:v>Apr 13, 2020</c:v>
                </c:pt>
                <c:pt idx="74">
                  <c:v>Apr 10, 2020</c:v>
                </c:pt>
                <c:pt idx="75">
                  <c:v>Apr 09, 2020</c:v>
                </c:pt>
                <c:pt idx="76">
                  <c:v>Apr 08, 2020</c:v>
                </c:pt>
                <c:pt idx="77">
                  <c:v>Apr 07, 2020</c:v>
                </c:pt>
                <c:pt idx="78">
                  <c:v>Apr 06, 2020</c:v>
                </c:pt>
                <c:pt idx="79">
                  <c:v>Apr 03, 2020</c:v>
                </c:pt>
                <c:pt idx="80">
                  <c:v>Apr 02, 2020</c:v>
                </c:pt>
                <c:pt idx="81">
                  <c:v>Apr 01, 2020</c:v>
                </c:pt>
                <c:pt idx="82">
                  <c:v>Mar 31, 2020</c:v>
                </c:pt>
                <c:pt idx="83">
                  <c:v>Mar 30, 2020</c:v>
                </c:pt>
                <c:pt idx="84">
                  <c:v>Mar 27, 2020</c:v>
                </c:pt>
                <c:pt idx="85">
                  <c:v>Mar 26, 2020</c:v>
                </c:pt>
                <c:pt idx="86">
                  <c:v>Mar 25, 2020</c:v>
                </c:pt>
                <c:pt idx="87">
                  <c:v>Mar 24, 2020</c:v>
                </c:pt>
                <c:pt idx="88">
                  <c:v>Mar 23, 2020</c:v>
                </c:pt>
                <c:pt idx="89">
                  <c:v>Mar 20, 2020</c:v>
                </c:pt>
                <c:pt idx="90">
                  <c:v>Mar 19, 2020</c:v>
                </c:pt>
                <c:pt idx="91">
                  <c:v>Mar 18, 2020</c:v>
                </c:pt>
                <c:pt idx="92">
                  <c:v>Mar 17, 2020</c:v>
                </c:pt>
                <c:pt idx="93">
                  <c:v>Mar 16, 2020</c:v>
                </c:pt>
                <c:pt idx="94">
                  <c:v>Mar 13, 2020</c:v>
                </c:pt>
                <c:pt idx="95">
                  <c:v>Mar 12, 2020</c:v>
                </c:pt>
                <c:pt idx="96">
                  <c:v>Mar 11, 2020</c:v>
                </c:pt>
                <c:pt idx="97">
                  <c:v>Mar 10, 2020</c:v>
                </c:pt>
                <c:pt idx="98">
                  <c:v>Mar 09, 2020</c:v>
                </c:pt>
                <c:pt idx="99">
                  <c:v>Mar 06, 2020</c:v>
                </c:pt>
                <c:pt idx="100">
                  <c:v>Mar 05, 2020</c:v>
                </c:pt>
                <c:pt idx="101">
                  <c:v>Mar 04, 2020</c:v>
                </c:pt>
                <c:pt idx="102">
                  <c:v>Mar 03, 2020</c:v>
                </c:pt>
                <c:pt idx="103">
                  <c:v>Mar 02, 2020</c:v>
                </c:pt>
                <c:pt idx="104">
                  <c:v>Feb 28, 2020</c:v>
                </c:pt>
                <c:pt idx="105">
                  <c:v>Feb 27, 2020</c:v>
                </c:pt>
                <c:pt idx="106">
                  <c:v>Feb 26, 2020</c:v>
                </c:pt>
                <c:pt idx="107">
                  <c:v>Feb 25, 2020</c:v>
                </c:pt>
                <c:pt idx="108">
                  <c:v>Feb 24, 2020</c:v>
                </c:pt>
                <c:pt idx="109">
                  <c:v>Feb 21, 2020</c:v>
                </c:pt>
                <c:pt idx="110">
                  <c:v>Feb 20, 2020</c:v>
                </c:pt>
                <c:pt idx="111">
                  <c:v>Feb 19, 2020</c:v>
                </c:pt>
                <c:pt idx="112">
                  <c:v>Feb 18, 2020</c:v>
                </c:pt>
                <c:pt idx="113">
                  <c:v>Feb 17, 2020</c:v>
                </c:pt>
                <c:pt idx="114">
                  <c:v>Feb 16, 2020</c:v>
                </c:pt>
                <c:pt idx="115">
                  <c:v>Feb 14, 2020</c:v>
                </c:pt>
                <c:pt idx="116">
                  <c:v>Feb 13, 2020</c:v>
                </c:pt>
                <c:pt idx="117">
                  <c:v>Feb 12, 2020</c:v>
                </c:pt>
                <c:pt idx="118">
                  <c:v>Feb 11, 2020</c:v>
                </c:pt>
                <c:pt idx="119">
                  <c:v>Feb 10, 2020</c:v>
                </c:pt>
                <c:pt idx="120">
                  <c:v>Feb 07, 2020</c:v>
                </c:pt>
                <c:pt idx="121">
                  <c:v>Feb 06, 2020</c:v>
                </c:pt>
                <c:pt idx="122">
                  <c:v>Feb 05, 2020</c:v>
                </c:pt>
                <c:pt idx="123">
                  <c:v>Feb 04, 2020</c:v>
                </c:pt>
                <c:pt idx="124">
                  <c:v>Feb 03, 2020</c:v>
                </c:pt>
                <c:pt idx="125">
                  <c:v>Jan 31, 2020</c:v>
                </c:pt>
                <c:pt idx="126">
                  <c:v>Jan 30, 2020</c:v>
                </c:pt>
                <c:pt idx="127">
                  <c:v>Jan 29, 2020</c:v>
                </c:pt>
                <c:pt idx="128">
                  <c:v>Jan 28, 2020</c:v>
                </c:pt>
                <c:pt idx="129">
                  <c:v>Jan 27, 2020</c:v>
                </c:pt>
                <c:pt idx="130">
                  <c:v>Jan 24, 2020</c:v>
                </c:pt>
                <c:pt idx="131">
                  <c:v>Jan 23, 2020</c:v>
                </c:pt>
                <c:pt idx="132">
                  <c:v>Jan 22, 2020</c:v>
                </c:pt>
                <c:pt idx="133">
                  <c:v>Jan 21, 2020</c:v>
                </c:pt>
                <c:pt idx="134">
                  <c:v>Jan 20, 2020</c:v>
                </c:pt>
                <c:pt idx="135">
                  <c:v>Jan 17, 2020</c:v>
                </c:pt>
                <c:pt idx="136">
                  <c:v>Jan 16, 2020</c:v>
                </c:pt>
                <c:pt idx="137">
                  <c:v>Jan 15, 2020</c:v>
                </c:pt>
                <c:pt idx="138">
                  <c:v>Jan 14, 2020</c:v>
                </c:pt>
                <c:pt idx="139">
                  <c:v>Jan 13, 2020</c:v>
                </c:pt>
                <c:pt idx="140">
                  <c:v>Jan 10, 2020</c:v>
                </c:pt>
                <c:pt idx="141">
                  <c:v>Jan 09, 2020</c:v>
                </c:pt>
                <c:pt idx="142">
                  <c:v>Jan 08, 2020</c:v>
                </c:pt>
                <c:pt idx="143">
                  <c:v>Jan 07, 2020</c:v>
                </c:pt>
                <c:pt idx="144">
                  <c:v>Jan 06, 2020</c:v>
                </c:pt>
                <c:pt idx="145">
                  <c:v>Jan 03, 2020</c:v>
                </c:pt>
                <c:pt idx="146">
                  <c:v>Jan 02, 2020</c:v>
                </c:pt>
                <c:pt idx="147">
                  <c:v>Jan 01, 2020</c:v>
                </c:pt>
                <c:pt idx="148">
                  <c:v>Dec 31, 2019</c:v>
                </c:pt>
                <c:pt idx="149">
                  <c:v>Dec 30, 2019</c:v>
                </c:pt>
                <c:pt idx="150">
                  <c:v>Dec 27, 2019</c:v>
                </c:pt>
                <c:pt idx="151">
                  <c:v>Dec 26, 2019</c:v>
                </c:pt>
                <c:pt idx="152">
                  <c:v>Dec 25, 2019</c:v>
                </c:pt>
                <c:pt idx="153">
                  <c:v>Dec 24, 2019</c:v>
                </c:pt>
                <c:pt idx="154">
                  <c:v>Dec 23, 2019</c:v>
                </c:pt>
                <c:pt idx="155">
                  <c:v>Dec 20, 2019</c:v>
                </c:pt>
                <c:pt idx="156">
                  <c:v>Dec 19, 2019</c:v>
                </c:pt>
                <c:pt idx="157">
                  <c:v>Dec 18, 2019</c:v>
                </c:pt>
                <c:pt idx="158">
                  <c:v>Dec 17, 2019</c:v>
                </c:pt>
                <c:pt idx="159">
                  <c:v>Dec 16, 2019</c:v>
                </c:pt>
                <c:pt idx="160">
                  <c:v>Dec 13, 2019</c:v>
                </c:pt>
                <c:pt idx="161">
                  <c:v>Dec 12, 2019</c:v>
                </c:pt>
                <c:pt idx="162">
                  <c:v>Dec 11, 2019</c:v>
                </c:pt>
                <c:pt idx="163">
                  <c:v>Dec 10, 2019</c:v>
                </c:pt>
                <c:pt idx="164">
                  <c:v>Dec 09, 2019</c:v>
                </c:pt>
                <c:pt idx="165">
                  <c:v>Dec 06, 2019</c:v>
                </c:pt>
                <c:pt idx="166">
                  <c:v>Dec 05, 2019</c:v>
                </c:pt>
                <c:pt idx="167">
                  <c:v>Dec 04, 2019</c:v>
                </c:pt>
                <c:pt idx="168">
                  <c:v>Dec 03, 2019</c:v>
                </c:pt>
                <c:pt idx="169">
                  <c:v>Dec 02, 2019</c:v>
                </c:pt>
                <c:pt idx="170">
                  <c:v>Nov 29, 2019</c:v>
                </c:pt>
                <c:pt idx="171">
                  <c:v>Nov 28, 2019</c:v>
                </c:pt>
                <c:pt idx="172">
                  <c:v>Nov 27, 2019</c:v>
                </c:pt>
                <c:pt idx="173">
                  <c:v>Nov 26, 2019</c:v>
                </c:pt>
                <c:pt idx="174">
                  <c:v>Nov 25, 2019</c:v>
                </c:pt>
                <c:pt idx="175">
                  <c:v>Nov 22, 2019</c:v>
                </c:pt>
                <c:pt idx="176">
                  <c:v>Nov 21, 2019</c:v>
                </c:pt>
                <c:pt idx="177">
                  <c:v>Nov 20, 2019</c:v>
                </c:pt>
                <c:pt idx="178">
                  <c:v>Nov 19, 2019</c:v>
                </c:pt>
                <c:pt idx="179">
                  <c:v>Nov 18, 2019</c:v>
                </c:pt>
                <c:pt idx="180">
                  <c:v>Nov 15, 2019</c:v>
                </c:pt>
                <c:pt idx="181">
                  <c:v>Nov 14, 2019</c:v>
                </c:pt>
                <c:pt idx="182">
                  <c:v>Nov 13, 2019</c:v>
                </c:pt>
                <c:pt idx="183">
                  <c:v>Nov 12, 2019</c:v>
                </c:pt>
                <c:pt idx="184">
                  <c:v>Nov 11, 2019</c:v>
                </c:pt>
                <c:pt idx="185">
                  <c:v>Nov 08, 2019</c:v>
                </c:pt>
                <c:pt idx="186">
                  <c:v>Nov 07, 2019</c:v>
                </c:pt>
                <c:pt idx="187">
                  <c:v>Nov 06, 2019</c:v>
                </c:pt>
                <c:pt idx="188">
                  <c:v>Nov 05, 2019</c:v>
                </c:pt>
                <c:pt idx="189">
                  <c:v>Nov 04, 2019</c:v>
                </c:pt>
                <c:pt idx="190">
                  <c:v>Nov 01, 2019</c:v>
                </c:pt>
                <c:pt idx="191">
                  <c:v>Oct 31, 2019</c:v>
                </c:pt>
                <c:pt idx="192">
                  <c:v>Oct 30, 2019</c:v>
                </c:pt>
                <c:pt idx="193">
                  <c:v>Oct 29, 2019</c:v>
                </c:pt>
                <c:pt idx="194">
                  <c:v>Oct 28, 2019</c:v>
                </c:pt>
                <c:pt idx="195">
                  <c:v>Oct 25, 2019</c:v>
                </c:pt>
                <c:pt idx="196">
                  <c:v>Oct 24, 2019</c:v>
                </c:pt>
                <c:pt idx="197">
                  <c:v>Oct 23, 2019</c:v>
                </c:pt>
                <c:pt idx="198">
                  <c:v>Oct 22, 2019</c:v>
                </c:pt>
                <c:pt idx="199">
                  <c:v>Oct 21, 2019</c:v>
                </c:pt>
                <c:pt idx="200">
                  <c:v>Oct 18, 2019</c:v>
                </c:pt>
                <c:pt idx="201">
                  <c:v>Oct 17, 2019</c:v>
                </c:pt>
                <c:pt idx="202">
                  <c:v>Oct 16, 2019</c:v>
                </c:pt>
                <c:pt idx="203">
                  <c:v>Oct 15, 2019</c:v>
                </c:pt>
                <c:pt idx="204">
                  <c:v>Oct 14, 2019</c:v>
                </c:pt>
                <c:pt idx="205">
                  <c:v>Oct 11, 2019</c:v>
                </c:pt>
                <c:pt idx="206">
                  <c:v>Oct 10, 2019</c:v>
                </c:pt>
                <c:pt idx="207">
                  <c:v>Oct 09, 2019</c:v>
                </c:pt>
                <c:pt idx="208">
                  <c:v>Oct 08, 2019</c:v>
                </c:pt>
                <c:pt idx="209">
                  <c:v>Oct 07, 2019</c:v>
                </c:pt>
                <c:pt idx="210">
                  <c:v>Oct 04, 2019</c:v>
                </c:pt>
                <c:pt idx="211">
                  <c:v>Oct 03, 2019</c:v>
                </c:pt>
                <c:pt idx="212">
                  <c:v>Oct 02, 2019</c:v>
                </c:pt>
                <c:pt idx="213">
                  <c:v>Oct 01, 2019</c:v>
                </c:pt>
                <c:pt idx="214">
                  <c:v>Sep 30, 2019</c:v>
                </c:pt>
                <c:pt idx="215">
                  <c:v>Sep 27, 2019</c:v>
                </c:pt>
                <c:pt idx="216">
                  <c:v>Sep 26, 2019</c:v>
                </c:pt>
                <c:pt idx="217">
                  <c:v>Sep 25, 2019</c:v>
                </c:pt>
                <c:pt idx="218">
                  <c:v>Sep 24, 2019</c:v>
                </c:pt>
                <c:pt idx="219">
                  <c:v>Sep 23, 2019</c:v>
                </c:pt>
                <c:pt idx="220">
                  <c:v>Sep 20, 2019</c:v>
                </c:pt>
                <c:pt idx="221">
                  <c:v>Sep 19, 2019</c:v>
                </c:pt>
                <c:pt idx="222">
                  <c:v>Sep 18, 2019</c:v>
                </c:pt>
                <c:pt idx="223">
                  <c:v>Sep 17, 2019</c:v>
                </c:pt>
                <c:pt idx="224">
                  <c:v>Sep 16, 2019</c:v>
                </c:pt>
                <c:pt idx="225">
                  <c:v>Sep 13, 2019</c:v>
                </c:pt>
                <c:pt idx="226">
                  <c:v>Sep 12, 2019</c:v>
                </c:pt>
                <c:pt idx="227">
                  <c:v>Sep 11, 2019</c:v>
                </c:pt>
                <c:pt idx="228">
                  <c:v>Sep 10, 2019</c:v>
                </c:pt>
                <c:pt idx="229">
                  <c:v>Sep 09, 2019</c:v>
                </c:pt>
                <c:pt idx="230">
                  <c:v>Sep 06, 2019</c:v>
                </c:pt>
                <c:pt idx="231">
                  <c:v>Sep 05, 2019</c:v>
                </c:pt>
                <c:pt idx="232">
                  <c:v>Sep 04, 2019</c:v>
                </c:pt>
                <c:pt idx="233">
                  <c:v>Sep 03, 2019</c:v>
                </c:pt>
                <c:pt idx="234">
                  <c:v>Sep 02, 2019</c:v>
                </c:pt>
                <c:pt idx="235">
                  <c:v>Sep 01, 2019</c:v>
                </c:pt>
                <c:pt idx="236">
                  <c:v>Aug 30, 2019</c:v>
                </c:pt>
                <c:pt idx="237">
                  <c:v>Aug 29, 2019</c:v>
                </c:pt>
                <c:pt idx="238">
                  <c:v>Aug 28, 2019</c:v>
                </c:pt>
                <c:pt idx="239">
                  <c:v>Aug 27, 2019</c:v>
                </c:pt>
                <c:pt idx="240">
                  <c:v>Aug 26, 2019</c:v>
                </c:pt>
                <c:pt idx="241">
                  <c:v>Aug 23, 2019</c:v>
                </c:pt>
                <c:pt idx="242">
                  <c:v>Aug 22, 2019</c:v>
                </c:pt>
                <c:pt idx="243">
                  <c:v>Aug 21, 2019</c:v>
                </c:pt>
                <c:pt idx="244">
                  <c:v>Aug 20, 2019</c:v>
                </c:pt>
                <c:pt idx="245">
                  <c:v>Aug 19, 2019</c:v>
                </c:pt>
                <c:pt idx="246">
                  <c:v>Aug 16, 2019</c:v>
                </c:pt>
                <c:pt idx="247">
                  <c:v>Aug 15, 2019</c:v>
                </c:pt>
                <c:pt idx="248">
                  <c:v>Aug 14, 2019</c:v>
                </c:pt>
                <c:pt idx="249">
                  <c:v>Aug 13, 2019</c:v>
                </c:pt>
                <c:pt idx="250">
                  <c:v>Aug 12, 2019</c:v>
                </c:pt>
                <c:pt idx="251">
                  <c:v>Aug 09, 2019</c:v>
                </c:pt>
                <c:pt idx="252">
                  <c:v>Aug 08, 2019</c:v>
                </c:pt>
                <c:pt idx="253">
                  <c:v>Aug 07, 2019</c:v>
                </c:pt>
                <c:pt idx="254">
                  <c:v>Aug 06, 2019</c:v>
                </c:pt>
                <c:pt idx="255">
                  <c:v>Aug 05, 2019</c:v>
                </c:pt>
                <c:pt idx="256">
                  <c:v>Aug 02, 2019</c:v>
                </c:pt>
                <c:pt idx="257">
                  <c:v>Aug 01, 2019</c:v>
                </c:pt>
                <c:pt idx="258">
                  <c:v>Jul 31, 2019</c:v>
                </c:pt>
                <c:pt idx="259">
                  <c:v>Jul 30, 2019</c:v>
                </c:pt>
                <c:pt idx="260">
                  <c:v>Jul 29, 2019</c:v>
                </c:pt>
                <c:pt idx="261">
                  <c:v>Jul 26, 2019</c:v>
                </c:pt>
                <c:pt idx="262">
                  <c:v>Jul 25, 2019</c:v>
                </c:pt>
                <c:pt idx="263">
                  <c:v>Jul 24, 2019</c:v>
                </c:pt>
                <c:pt idx="264">
                  <c:v>Jul 23, 2019</c:v>
                </c:pt>
                <c:pt idx="265">
                  <c:v>Jul 22, 2019</c:v>
                </c:pt>
              </c:strCache>
            </c:strRef>
          </c:cat>
          <c:val>
            <c:numRef>
              <c:f>'S&amp;P 500 1 year data'!$G$2:$G$267</c:f>
              <c:numCache>
                <c:formatCode>#,##0.00</c:formatCode>
                <c:ptCount val="266"/>
                <c:pt idx="0">
                  <c:v>3261.75</c:v>
                </c:pt>
                <c:pt idx="1">
                  <c:v>3243.62</c:v>
                </c:pt>
                <c:pt idx="2">
                  <c:v>3221.12</c:v>
                </c:pt>
                <c:pt idx="3">
                  <c:v>3214</c:v>
                </c:pt>
                <c:pt idx="4">
                  <c:v>3194.5</c:v>
                </c:pt>
                <c:pt idx="5">
                  <c:v>3219.5</c:v>
                </c:pt>
                <c:pt idx="6">
                  <c:v>3183.5</c:v>
                </c:pt>
                <c:pt idx="7">
                  <c:v>3148.25</c:v>
                </c:pt>
                <c:pt idx="8">
                  <c:v>3178.5</c:v>
                </c:pt>
                <c:pt idx="9">
                  <c:v>3141</c:v>
                </c:pt>
                <c:pt idx="10">
                  <c:v>3163.5</c:v>
                </c:pt>
                <c:pt idx="11">
                  <c:v>3136.5</c:v>
                </c:pt>
                <c:pt idx="12">
                  <c:v>3172</c:v>
                </c:pt>
                <c:pt idx="13">
                  <c:v>3115.62</c:v>
                </c:pt>
                <c:pt idx="14">
                  <c:v>3129</c:v>
                </c:pt>
                <c:pt idx="15">
                  <c:v>3103</c:v>
                </c:pt>
                <c:pt idx="16">
                  <c:v>3090.25</c:v>
                </c:pt>
                <c:pt idx="17">
                  <c:v>3047.75</c:v>
                </c:pt>
                <c:pt idx="18">
                  <c:v>3007</c:v>
                </c:pt>
                <c:pt idx="19">
                  <c:v>3070.75</c:v>
                </c:pt>
                <c:pt idx="20">
                  <c:v>3049</c:v>
                </c:pt>
                <c:pt idx="21">
                  <c:v>3118.5</c:v>
                </c:pt>
                <c:pt idx="22">
                  <c:v>3110.75</c:v>
                </c:pt>
                <c:pt idx="23">
                  <c:v>3161.26</c:v>
                </c:pt>
                <c:pt idx="24">
                  <c:v>3109</c:v>
                </c:pt>
                <c:pt idx="25">
                  <c:v>3118</c:v>
                </c:pt>
                <c:pt idx="26">
                  <c:v>3128.75</c:v>
                </c:pt>
                <c:pt idx="27">
                  <c:v>3073</c:v>
                </c:pt>
                <c:pt idx="28">
                  <c:v>3034.75</c:v>
                </c:pt>
                <c:pt idx="29">
                  <c:v>3010.25</c:v>
                </c:pt>
                <c:pt idx="30">
                  <c:v>3186</c:v>
                </c:pt>
                <c:pt idx="31">
                  <c:v>3205.5</c:v>
                </c:pt>
                <c:pt idx="32">
                  <c:v>3227.5</c:v>
                </c:pt>
                <c:pt idx="33">
                  <c:v>3186.75</c:v>
                </c:pt>
                <c:pt idx="34">
                  <c:v>3110.5</c:v>
                </c:pt>
                <c:pt idx="35">
                  <c:v>3117.75</c:v>
                </c:pt>
                <c:pt idx="36">
                  <c:v>3077</c:v>
                </c:pt>
                <c:pt idx="37">
                  <c:v>3054</c:v>
                </c:pt>
                <c:pt idx="38">
                  <c:v>3042</c:v>
                </c:pt>
                <c:pt idx="39">
                  <c:v>3038</c:v>
                </c:pt>
                <c:pt idx="40">
                  <c:v>3035.5</c:v>
                </c:pt>
                <c:pt idx="41">
                  <c:v>2994.5</c:v>
                </c:pt>
                <c:pt idx="42">
                  <c:v>2982.12</c:v>
                </c:pt>
                <c:pt idx="43">
                  <c:v>2967.12</c:v>
                </c:pt>
                <c:pt idx="44">
                  <c:v>2953</c:v>
                </c:pt>
                <c:pt idx="45">
                  <c:v>2937</c:v>
                </c:pt>
                <c:pt idx="46">
                  <c:v>2968.5</c:v>
                </c:pt>
                <c:pt idx="47">
                  <c:v>2918.75</c:v>
                </c:pt>
                <c:pt idx="48">
                  <c:v>2948</c:v>
                </c:pt>
                <c:pt idx="49">
                  <c:v>2846.5</c:v>
                </c:pt>
                <c:pt idx="50">
                  <c:v>2847</c:v>
                </c:pt>
                <c:pt idx="51">
                  <c:v>2813</c:v>
                </c:pt>
                <c:pt idx="52">
                  <c:v>2852.5</c:v>
                </c:pt>
                <c:pt idx="53">
                  <c:v>2922.75</c:v>
                </c:pt>
                <c:pt idx="54">
                  <c:v>2928.5</c:v>
                </c:pt>
                <c:pt idx="55">
                  <c:v>2880</c:v>
                </c:pt>
                <c:pt idx="56">
                  <c:v>2833.5</c:v>
                </c:pt>
                <c:pt idx="57">
                  <c:v>2858.25</c:v>
                </c:pt>
                <c:pt idx="58">
                  <c:v>2825.25</c:v>
                </c:pt>
                <c:pt idx="59">
                  <c:v>2821.75</c:v>
                </c:pt>
                <c:pt idx="60">
                  <c:v>2902.5</c:v>
                </c:pt>
                <c:pt idx="61">
                  <c:v>2941</c:v>
                </c:pt>
                <c:pt idx="62">
                  <c:v>2867.25</c:v>
                </c:pt>
                <c:pt idx="63">
                  <c:v>2869</c:v>
                </c:pt>
                <c:pt idx="64">
                  <c:v>2829.5</c:v>
                </c:pt>
                <c:pt idx="65">
                  <c:v>2780.75</c:v>
                </c:pt>
                <c:pt idx="66">
                  <c:v>2788.5</c:v>
                </c:pt>
                <c:pt idx="67">
                  <c:v>2732</c:v>
                </c:pt>
                <c:pt idx="68">
                  <c:v>2806.5</c:v>
                </c:pt>
                <c:pt idx="69">
                  <c:v>2870</c:v>
                </c:pt>
                <c:pt idx="70">
                  <c:v>2787.5</c:v>
                </c:pt>
                <c:pt idx="71">
                  <c:v>2775</c:v>
                </c:pt>
                <c:pt idx="72">
                  <c:v>2843</c:v>
                </c:pt>
                <c:pt idx="73">
                  <c:v>2759.25</c:v>
                </c:pt>
                <c:pt idx="74">
                  <c:v>2787.25</c:v>
                </c:pt>
                <c:pt idx="75">
                  <c:v>2779.75</c:v>
                </c:pt>
                <c:pt idx="76">
                  <c:v>2735</c:v>
                </c:pt>
                <c:pt idx="77">
                  <c:v>2642</c:v>
                </c:pt>
                <c:pt idx="78">
                  <c:v>2644.5</c:v>
                </c:pt>
                <c:pt idx="79">
                  <c:v>2482.75</c:v>
                </c:pt>
                <c:pt idx="80">
                  <c:v>2516.5</c:v>
                </c:pt>
                <c:pt idx="81">
                  <c:v>2448</c:v>
                </c:pt>
                <c:pt idx="82">
                  <c:v>2569.75</c:v>
                </c:pt>
                <c:pt idx="83">
                  <c:v>2611.25</c:v>
                </c:pt>
                <c:pt idx="84">
                  <c:v>2524</c:v>
                </c:pt>
                <c:pt idx="85">
                  <c:v>2608</c:v>
                </c:pt>
                <c:pt idx="86">
                  <c:v>2467</c:v>
                </c:pt>
                <c:pt idx="87">
                  <c:v>2438</c:v>
                </c:pt>
                <c:pt idx="88">
                  <c:v>2220.5</c:v>
                </c:pt>
                <c:pt idx="89">
                  <c:v>2437.98</c:v>
                </c:pt>
                <c:pt idx="90">
                  <c:v>2403.25</c:v>
                </c:pt>
                <c:pt idx="91">
                  <c:v>2414</c:v>
                </c:pt>
                <c:pt idx="92">
                  <c:v>2495.5</c:v>
                </c:pt>
                <c:pt idx="93">
                  <c:v>2416.25</c:v>
                </c:pt>
                <c:pt idx="94">
                  <c:v>2696</c:v>
                </c:pt>
                <c:pt idx="95">
                  <c:v>2469</c:v>
                </c:pt>
                <c:pt idx="96">
                  <c:v>2740.25</c:v>
                </c:pt>
                <c:pt idx="97">
                  <c:v>2865.75</c:v>
                </c:pt>
                <c:pt idx="98">
                  <c:v>2747.75</c:v>
                </c:pt>
                <c:pt idx="99">
                  <c:v>2964</c:v>
                </c:pt>
                <c:pt idx="100">
                  <c:v>3015.5</c:v>
                </c:pt>
                <c:pt idx="101">
                  <c:v>3114.75</c:v>
                </c:pt>
                <c:pt idx="102">
                  <c:v>2997</c:v>
                </c:pt>
                <c:pt idx="103">
                  <c:v>3065</c:v>
                </c:pt>
                <c:pt idx="104">
                  <c:v>2951</c:v>
                </c:pt>
                <c:pt idx="105">
                  <c:v>2957</c:v>
                </c:pt>
                <c:pt idx="106">
                  <c:v>3110.25</c:v>
                </c:pt>
                <c:pt idx="107">
                  <c:v>3132.5</c:v>
                </c:pt>
                <c:pt idx="108">
                  <c:v>3226.25</c:v>
                </c:pt>
                <c:pt idx="109">
                  <c:v>3339.25</c:v>
                </c:pt>
                <c:pt idx="110">
                  <c:v>3369.25</c:v>
                </c:pt>
                <c:pt idx="111">
                  <c:v>3387.25</c:v>
                </c:pt>
                <c:pt idx="112">
                  <c:v>3369.25</c:v>
                </c:pt>
                <c:pt idx="113">
                  <c:v>3376</c:v>
                </c:pt>
                <c:pt idx="114">
                  <c:v>3387.38</c:v>
                </c:pt>
                <c:pt idx="115">
                  <c:v>3381</c:v>
                </c:pt>
                <c:pt idx="116">
                  <c:v>3377.5</c:v>
                </c:pt>
                <c:pt idx="117">
                  <c:v>3380.5</c:v>
                </c:pt>
                <c:pt idx="118">
                  <c:v>3357.5</c:v>
                </c:pt>
                <c:pt idx="119">
                  <c:v>3353</c:v>
                </c:pt>
                <c:pt idx="120">
                  <c:v>3325.5</c:v>
                </c:pt>
                <c:pt idx="121">
                  <c:v>3345.25</c:v>
                </c:pt>
                <c:pt idx="122">
                  <c:v>3335</c:v>
                </c:pt>
                <c:pt idx="123">
                  <c:v>3299.5</c:v>
                </c:pt>
                <c:pt idx="124">
                  <c:v>3245.5</c:v>
                </c:pt>
                <c:pt idx="125">
                  <c:v>3224</c:v>
                </c:pt>
                <c:pt idx="126">
                  <c:v>3289.75</c:v>
                </c:pt>
                <c:pt idx="127">
                  <c:v>3272.5</c:v>
                </c:pt>
                <c:pt idx="128">
                  <c:v>3278.25</c:v>
                </c:pt>
                <c:pt idx="129">
                  <c:v>3239.5</c:v>
                </c:pt>
                <c:pt idx="130">
                  <c:v>3293.5</c:v>
                </c:pt>
                <c:pt idx="131">
                  <c:v>3326</c:v>
                </c:pt>
                <c:pt idx="132">
                  <c:v>3319.75</c:v>
                </c:pt>
                <c:pt idx="133">
                  <c:v>3319.5</c:v>
                </c:pt>
                <c:pt idx="134">
                  <c:v>3322.88</c:v>
                </c:pt>
                <c:pt idx="135">
                  <c:v>3325</c:v>
                </c:pt>
                <c:pt idx="136">
                  <c:v>3316.5</c:v>
                </c:pt>
                <c:pt idx="137">
                  <c:v>3293.75</c:v>
                </c:pt>
                <c:pt idx="138">
                  <c:v>3288</c:v>
                </c:pt>
                <c:pt idx="139">
                  <c:v>3289.75</c:v>
                </c:pt>
                <c:pt idx="140">
                  <c:v>3264.75</c:v>
                </c:pt>
                <c:pt idx="141">
                  <c:v>3276</c:v>
                </c:pt>
                <c:pt idx="142">
                  <c:v>3260.25</c:v>
                </c:pt>
                <c:pt idx="143">
                  <c:v>3235.25</c:v>
                </c:pt>
                <c:pt idx="144">
                  <c:v>3243.5</c:v>
                </c:pt>
                <c:pt idx="145">
                  <c:v>3235.5</c:v>
                </c:pt>
                <c:pt idx="146">
                  <c:v>3259</c:v>
                </c:pt>
                <c:pt idx="147">
                  <c:v>3237.62</c:v>
                </c:pt>
                <c:pt idx="148">
                  <c:v>3231</c:v>
                </c:pt>
                <c:pt idx="149">
                  <c:v>3223.5</c:v>
                </c:pt>
                <c:pt idx="150">
                  <c:v>3237.5</c:v>
                </c:pt>
                <c:pt idx="151">
                  <c:v>3244.5</c:v>
                </c:pt>
                <c:pt idx="152">
                  <c:v>3227.38</c:v>
                </c:pt>
                <c:pt idx="153">
                  <c:v>3225.75</c:v>
                </c:pt>
                <c:pt idx="154">
                  <c:v>3227.25</c:v>
                </c:pt>
                <c:pt idx="155">
                  <c:v>3231.02</c:v>
                </c:pt>
                <c:pt idx="156">
                  <c:v>3207.1</c:v>
                </c:pt>
                <c:pt idx="157">
                  <c:v>3194.75</c:v>
                </c:pt>
                <c:pt idx="158">
                  <c:v>3192</c:v>
                </c:pt>
                <c:pt idx="159">
                  <c:v>3194.25</c:v>
                </c:pt>
                <c:pt idx="160">
                  <c:v>3172</c:v>
                </c:pt>
                <c:pt idx="161">
                  <c:v>3168</c:v>
                </c:pt>
                <c:pt idx="162">
                  <c:v>3143</c:v>
                </c:pt>
                <c:pt idx="163">
                  <c:v>3136</c:v>
                </c:pt>
                <c:pt idx="164">
                  <c:v>3134.5</c:v>
                </c:pt>
                <c:pt idx="165">
                  <c:v>3146</c:v>
                </c:pt>
                <c:pt idx="166">
                  <c:v>3117.75</c:v>
                </c:pt>
                <c:pt idx="167">
                  <c:v>3111</c:v>
                </c:pt>
                <c:pt idx="168">
                  <c:v>3091</c:v>
                </c:pt>
                <c:pt idx="169">
                  <c:v>3114.25</c:v>
                </c:pt>
                <c:pt idx="170">
                  <c:v>3143.75</c:v>
                </c:pt>
                <c:pt idx="171">
                  <c:v>3151.12</c:v>
                </c:pt>
                <c:pt idx="172">
                  <c:v>3153.75</c:v>
                </c:pt>
                <c:pt idx="173">
                  <c:v>3143.75</c:v>
                </c:pt>
                <c:pt idx="174">
                  <c:v>3132.75</c:v>
                </c:pt>
                <c:pt idx="175">
                  <c:v>3111.5</c:v>
                </c:pt>
                <c:pt idx="176">
                  <c:v>3104</c:v>
                </c:pt>
                <c:pt idx="177">
                  <c:v>3109</c:v>
                </c:pt>
                <c:pt idx="178">
                  <c:v>3118.5</c:v>
                </c:pt>
                <c:pt idx="179">
                  <c:v>3121.75</c:v>
                </c:pt>
                <c:pt idx="180">
                  <c:v>3118.25</c:v>
                </c:pt>
                <c:pt idx="181">
                  <c:v>3097</c:v>
                </c:pt>
                <c:pt idx="182">
                  <c:v>3095.5</c:v>
                </c:pt>
                <c:pt idx="183">
                  <c:v>3092</c:v>
                </c:pt>
                <c:pt idx="184">
                  <c:v>3087.5</c:v>
                </c:pt>
                <c:pt idx="185">
                  <c:v>3090.5</c:v>
                </c:pt>
                <c:pt idx="186">
                  <c:v>3086</c:v>
                </c:pt>
                <c:pt idx="187">
                  <c:v>3075.5</c:v>
                </c:pt>
                <c:pt idx="188">
                  <c:v>3072</c:v>
                </c:pt>
                <c:pt idx="189">
                  <c:v>3075.75</c:v>
                </c:pt>
                <c:pt idx="190">
                  <c:v>3063.25</c:v>
                </c:pt>
                <c:pt idx="191">
                  <c:v>3035.75</c:v>
                </c:pt>
                <c:pt idx="192">
                  <c:v>3047.75</c:v>
                </c:pt>
                <c:pt idx="193">
                  <c:v>3035.75</c:v>
                </c:pt>
                <c:pt idx="194">
                  <c:v>3036.25</c:v>
                </c:pt>
                <c:pt idx="195">
                  <c:v>3020.25</c:v>
                </c:pt>
                <c:pt idx="196">
                  <c:v>3004.25</c:v>
                </c:pt>
                <c:pt idx="197">
                  <c:v>3005.75</c:v>
                </c:pt>
                <c:pt idx="198">
                  <c:v>2994.5</c:v>
                </c:pt>
                <c:pt idx="199">
                  <c:v>3006.5</c:v>
                </c:pt>
                <c:pt idx="200">
                  <c:v>2988.25</c:v>
                </c:pt>
                <c:pt idx="201">
                  <c:v>2998</c:v>
                </c:pt>
                <c:pt idx="202">
                  <c:v>2991.5</c:v>
                </c:pt>
                <c:pt idx="203">
                  <c:v>2997.75</c:v>
                </c:pt>
                <c:pt idx="204">
                  <c:v>2965.5</c:v>
                </c:pt>
                <c:pt idx="205">
                  <c:v>2970.75</c:v>
                </c:pt>
                <c:pt idx="206">
                  <c:v>2941</c:v>
                </c:pt>
                <c:pt idx="207">
                  <c:v>2919</c:v>
                </c:pt>
                <c:pt idx="208">
                  <c:v>2892.5</c:v>
                </c:pt>
                <c:pt idx="209">
                  <c:v>2937.5</c:v>
                </c:pt>
                <c:pt idx="210">
                  <c:v>2951</c:v>
                </c:pt>
                <c:pt idx="211">
                  <c:v>2911.75</c:v>
                </c:pt>
                <c:pt idx="212">
                  <c:v>2880.5</c:v>
                </c:pt>
                <c:pt idx="213">
                  <c:v>2937.75</c:v>
                </c:pt>
                <c:pt idx="214">
                  <c:v>2978.5</c:v>
                </c:pt>
                <c:pt idx="215">
                  <c:v>2963.75</c:v>
                </c:pt>
                <c:pt idx="216">
                  <c:v>2980.5</c:v>
                </c:pt>
                <c:pt idx="217">
                  <c:v>2986.25</c:v>
                </c:pt>
                <c:pt idx="218">
                  <c:v>2970.25</c:v>
                </c:pt>
                <c:pt idx="219">
                  <c:v>2997</c:v>
                </c:pt>
                <c:pt idx="220">
                  <c:v>3013.61</c:v>
                </c:pt>
                <c:pt idx="221">
                  <c:v>3006</c:v>
                </c:pt>
                <c:pt idx="222">
                  <c:v>3006.25</c:v>
                </c:pt>
                <c:pt idx="223">
                  <c:v>3005.5</c:v>
                </c:pt>
                <c:pt idx="224">
                  <c:v>2999</c:v>
                </c:pt>
                <c:pt idx="225">
                  <c:v>3006.5</c:v>
                </c:pt>
                <c:pt idx="226">
                  <c:v>3011.75</c:v>
                </c:pt>
                <c:pt idx="227">
                  <c:v>3002</c:v>
                </c:pt>
                <c:pt idx="228">
                  <c:v>2978.5</c:v>
                </c:pt>
                <c:pt idx="229">
                  <c:v>2978.25</c:v>
                </c:pt>
                <c:pt idx="230">
                  <c:v>2980.75</c:v>
                </c:pt>
                <c:pt idx="231">
                  <c:v>2972</c:v>
                </c:pt>
                <c:pt idx="232">
                  <c:v>2938.5</c:v>
                </c:pt>
                <c:pt idx="233">
                  <c:v>2906</c:v>
                </c:pt>
                <c:pt idx="234">
                  <c:v>2902.88</c:v>
                </c:pt>
                <c:pt idx="235">
                  <c:v>2908.88</c:v>
                </c:pt>
                <c:pt idx="236">
                  <c:v>2924.75</c:v>
                </c:pt>
                <c:pt idx="237">
                  <c:v>2926.75</c:v>
                </c:pt>
                <c:pt idx="238">
                  <c:v>2889.75</c:v>
                </c:pt>
                <c:pt idx="239">
                  <c:v>2865.5</c:v>
                </c:pt>
                <c:pt idx="240">
                  <c:v>2883.25</c:v>
                </c:pt>
                <c:pt idx="241">
                  <c:v>2855.5</c:v>
                </c:pt>
                <c:pt idx="242">
                  <c:v>2922.25</c:v>
                </c:pt>
                <c:pt idx="243">
                  <c:v>2929.25</c:v>
                </c:pt>
                <c:pt idx="244">
                  <c:v>2898.25</c:v>
                </c:pt>
                <c:pt idx="245">
                  <c:v>2923.75</c:v>
                </c:pt>
                <c:pt idx="246">
                  <c:v>2891.5</c:v>
                </c:pt>
                <c:pt idx="247">
                  <c:v>2848.5</c:v>
                </c:pt>
                <c:pt idx="248">
                  <c:v>2840.75</c:v>
                </c:pt>
                <c:pt idx="249">
                  <c:v>2932</c:v>
                </c:pt>
                <c:pt idx="250">
                  <c:v>2880.25</c:v>
                </c:pt>
                <c:pt idx="251">
                  <c:v>2919.75</c:v>
                </c:pt>
                <c:pt idx="252">
                  <c:v>2940</c:v>
                </c:pt>
                <c:pt idx="253">
                  <c:v>2880.5</c:v>
                </c:pt>
                <c:pt idx="254">
                  <c:v>2876</c:v>
                </c:pt>
                <c:pt idx="255">
                  <c:v>2830</c:v>
                </c:pt>
                <c:pt idx="256">
                  <c:v>2932.5</c:v>
                </c:pt>
                <c:pt idx="257">
                  <c:v>2952</c:v>
                </c:pt>
                <c:pt idx="258">
                  <c:v>2982.25</c:v>
                </c:pt>
                <c:pt idx="259">
                  <c:v>3012.25</c:v>
                </c:pt>
                <c:pt idx="260">
                  <c:v>3021.75</c:v>
                </c:pt>
                <c:pt idx="261">
                  <c:v>3024.5</c:v>
                </c:pt>
                <c:pt idx="262">
                  <c:v>3006.5</c:v>
                </c:pt>
                <c:pt idx="263">
                  <c:v>3021.5</c:v>
                </c:pt>
                <c:pt idx="264">
                  <c:v>3008</c:v>
                </c:pt>
                <c:pt idx="265">
                  <c:v>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D-42ED-B79B-BF8A562C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51363536"/>
        <c:axId val="1168392912"/>
      </c:stockChart>
      <c:catAx>
        <c:axId val="12513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92912"/>
        <c:crosses val="autoZero"/>
        <c:auto val="1"/>
        <c:lblAlgn val="ctr"/>
        <c:lblOffset val="100"/>
        <c:noMultiLvlLbl val="0"/>
      </c:catAx>
      <c:valAx>
        <c:axId val="1168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vs.Lowest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'S&amp;P 500 1 year data'!$Z$7:$AC$7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'S&amp;P 500 1 year data'!$Z$8:$AC$8</c:f>
              <c:numCache>
                <c:formatCode>General</c:formatCode>
                <c:ptCount val="4"/>
                <c:pt idx="0" formatCode="_-[$$-409]* #,##0.00_ ;_-[$$-409]* \-#,##0.00\ ;_-[$$-409]* &quot;-&quot;??_ ;_-@_ ">
                  <c:v>3397.5</c:v>
                </c:pt>
                <c:pt idx="2" formatCode="_-[$$-409]* #,##0.00_ ;_-[$$-409]* \-#,##0.00\ ;_-[$$-409]* &quot;-&quot;??_ ;_-@_ ">
                  <c:v>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0F5-8EA7-33DB1485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191232"/>
        <c:axId val="1076321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'S&amp;P 500 1 year data'!$Z$7:$AC$7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1 year data'!$Z$9:$AC$9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14-40F5-8EA7-33DB14858B2C}"/>
                  </c:ext>
                </c:extLst>
              </c15:ser>
            </c15:filteredBarSeries>
          </c:ext>
        </c:extLst>
      </c:barChart>
      <c:catAx>
        <c:axId val="12441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21008"/>
        <c:crosses val="autoZero"/>
        <c:auto val="1"/>
        <c:lblAlgn val="ctr"/>
        <c:lblOffset val="100"/>
        <c:noMultiLvlLbl val="0"/>
      </c:catAx>
      <c:valAx>
        <c:axId val="1076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vs. Lowest Price Movement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'S&amp;P 500 1 year data'!$AD$7:$AG$7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'S&amp;P 500 1 year data'!$AD$8:$AG$8</c:f>
              <c:numCache>
                <c:formatCode>General</c:formatCode>
                <c:ptCount val="4"/>
                <c:pt idx="0" formatCode="0%">
                  <c:v>0.1038</c:v>
                </c:pt>
                <c:pt idx="2" formatCode="0%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C-45DD-B590-3DA3AFA0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'S&amp;P 500 1 year data'!$AD$7:$AG$7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1 year data'!$AD$9:$AG$9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8C-45DD-B590-3DA3AFA082D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Pre-vision</a:t>
            </a:r>
            <a:r>
              <a:rPr lang="en-IN" baseline="0"/>
              <a:t> Highest vs. Lowest</a:t>
            </a:r>
            <a:endParaRPr lang="en-IN"/>
          </a:p>
        </c:rich>
      </c:tx>
      <c:layout>
        <c:manualLayout>
          <c:xMode val="edge"/>
          <c:yMode val="edge"/>
          <c:x val="0.19527600849256899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'S&amp;P 500 1 year data'!$AH$7:$AK$7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'S&amp;P 500 1 year data'!$AH$8:$AK$8</c:f>
              <c:numCache>
                <c:formatCode>General</c:formatCode>
                <c:ptCount val="4"/>
                <c:pt idx="0" formatCode="_-[$$-409]* #,##0.00_ ;_-[$$-409]* \-#,##0.00\ ;_-[$$-409]* &quot;-&quot;??_ ;_-@_ ">
                  <c:v>3830.0519107775963</c:v>
                </c:pt>
                <c:pt idx="2" formatCode="_-[$$-409]* #,##0.00_ ;_-[$$-409]* \-#,##0.00\ ;_-[$$-409]* &quot;-&quot;??_ ;_-@_ ">
                  <c:v>1741.4480892224037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AF3-AA1D-4EDB30C1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86992"/>
        <c:axId val="1435786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'S&amp;P 500 1 year data'!$AH$7:$AK$7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1 year data'!$AH$9:$AK$9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F6-4AF3-AA1D-4EDB30C15B07}"/>
                  </c:ext>
                </c:extLst>
              </c15:ser>
            </c15:filteredBarSeries>
          </c:ext>
        </c:extLst>
      </c:barChart>
      <c:catAx>
        <c:axId val="12527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6608"/>
        <c:crosses val="autoZero"/>
        <c:auto val="1"/>
        <c:lblAlgn val="ctr"/>
        <c:lblOffset val="100"/>
        <c:noMultiLvlLbl val="0"/>
      </c:catAx>
      <c:valAx>
        <c:axId val="1435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9</xdr:row>
      <xdr:rowOff>76201</xdr:rowOff>
    </xdr:from>
    <xdr:to>
      <xdr:col>23</xdr:col>
      <xdr:colOff>47624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23FD7-D6BF-428B-8737-C95489B6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</xdr:colOff>
      <xdr:row>9</xdr:row>
      <xdr:rowOff>7620</xdr:rowOff>
    </xdr:from>
    <xdr:to>
      <xdr:col>28</xdr:col>
      <xdr:colOff>594360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DF62-1722-4B3F-BF64-A6C314A9C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15240</xdr:colOff>
      <xdr:row>9</xdr:row>
      <xdr:rowOff>30480</xdr:rowOff>
    </xdr:from>
    <xdr:to>
      <xdr:col>32</xdr:col>
      <xdr:colOff>579120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DE7B3-4E3E-42CF-9F14-4F083F33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7620</xdr:colOff>
      <xdr:row>9</xdr:row>
      <xdr:rowOff>15240</xdr:rowOff>
    </xdr:from>
    <xdr:to>
      <xdr:col>36</xdr:col>
      <xdr:colOff>571500</xdr:colOff>
      <xdr:row>23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81439-22A2-4FC0-91F1-D6AB51AFA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267" totalsRowShown="0">
  <autoFilter ref="A1:L267"/>
  <tableColumns count="12">
    <tableColumn id="1" name="Date"/>
    <tableColumn id="2" name="Price" dataDxfId="8"/>
    <tableColumn id="12" name="Date2" dataDxfId="0"/>
    <tableColumn id="3" name="Open" dataDxfId="7"/>
    <tableColumn id="4" name="High" dataDxfId="6"/>
    <tableColumn id="5" name="Low" dataDxfId="5"/>
    <tableColumn id="11" name="Close Price" dataDxfId="1"/>
    <tableColumn id="6" name="Vol."/>
    <tableColumn id="7" name="Change %" dataDxfId="4"/>
    <tableColumn id="8" name="Abolsute change" dataCellStyle="Percent">
      <calculatedColumnFormula>ABS(Table1[[#This Row],[Change %]])</calculatedColumnFormula>
    </tableColumn>
    <tableColumn id="9" name="Daily Volatility ($)" dataDxfId="3" dataCellStyle="Percent">
      <calculatedColumnFormula>Table1[[#This Row],[High]]-Table1[[#This Row],[Low]]</calculatedColumnFormula>
    </tableColumn>
    <tableColumn id="10" name="Daily Volatitlity (%)" dataDxfId="2" dataCellStyle="Percent">
      <calculatedColumnFormula>Table1[[#This Row],[Daily Volatility ($)]]/Table1[[#This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U1" zoomScaleNormal="100" workbookViewId="0">
      <selection activeCell="AI27" sqref="AI27"/>
    </sheetView>
  </sheetViews>
  <sheetFormatPr defaultRowHeight="14.4" x14ac:dyDescent="0.3"/>
  <cols>
    <col min="1" max="1" width="12.88671875" customWidth="1"/>
    <col min="2" max="2" width="12.6640625" customWidth="1"/>
    <col min="3" max="3" width="15.88671875" customWidth="1"/>
    <col min="4" max="4" width="11.88671875" customWidth="1"/>
    <col min="5" max="5" width="11.77734375" customWidth="1"/>
    <col min="6" max="6" width="10" customWidth="1"/>
    <col min="7" max="7" width="13.6640625" customWidth="1"/>
    <col min="8" max="8" width="12.21875" customWidth="1"/>
    <col min="9" max="9" width="10.21875" customWidth="1"/>
    <col min="10" max="10" width="16.77734375" style="4" customWidth="1"/>
    <col min="11" max="11" width="18.33203125" style="6" customWidth="1"/>
    <col min="12" max="12" width="15.6640625" style="7" customWidth="1"/>
    <col min="13" max="13" width="17.33203125" style="4" customWidth="1"/>
    <col min="15" max="15" width="27.77734375" bestFit="1" customWidth="1"/>
    <col min="16" max="16" width="10.109375" bestFit="1" customWidth="1"/>
    <col min="18" max="18" width="23.21875" bestFit="1" customWidth="1"/>
    <col min="19" max="19" width="10.109375" bestFit="1" customWidth="1"/>
  </cols>
  <sheetData>
    <row r="1" spans="1:41" x14ac:dyDescent="0.3">
      <c r="A1" t="s">
        <v>0</v>
      </c>
      <c r="B1" t="s">
        <v>1</v>
      </c>
      <c r="C1" t="s">
        <v>434</v>
      </c>
      <c r="D1" t="s">
        <v>2</v>
      </c>
      <c r="E1" t="s">
        <v>3</v>
      </c>
      <c r="F1" t="s">
        <v>4</v>
      </c>
      <c r="G1" t="s">
        <v>433</v>
      </c>
      <c r="H1" t="s">
        <v>5</v>
      </c>
      <c r="I1" t="s">
        <v>6</v>
      </c>
      <c r="J1" s="4" t="s">
        <v>427</v>
      </c>
      <c r="K1" s="6" t="s">
        <v>430</v>
      </c>
      <c r="L1" s="7" t="s">
        <v>431</v>
      </c>
    </row>
    <row r="2" spans="1:41" x14ac:dyDescent="0.3">
      <c r="A2" t="s">
        <v>7</v>
      </c>
      <c r="B2" s="1">
        <v>3261.75</v>
      </c>
      <c r="C2" t="s">
        <v>7</v>
      </c>
      <c r="D2" s="1">
        <v>3243.12</v>
      </c>
      <c r="E2" s="1">
        <v>3266.88</v>
      </c>
      <c r="F2" s="1">
        <v>3241.88</v>
      </c>
      <c r="G2" s="1">
        <v>3261.75</v>
      </c>
      <c r="H2" t="s">
        <v>8</v>
      </c>
      <c r="I2" s="2">
        <v>5.5999999999999999E-3</v>
      </c>
      <c r="J2" s="4">
        <f>ABS(Table1[[#This Row],[Change %]])</f>
        <v>5.5999999999999999E-3</v>
      </c>
      <c r="K2" s="6">
        <f>Table1[[#This Row],[High]]-Table1[[#This Row],[Low]]</f>
        <v>25</v>
      </c>
      <c r="L2" s="7">
        <f>Table1[[#This Row],[Daily Volatility ($)]]/Table1[[#This Row],[Open]]</f>
        <v>7.7086262611312569E-3</v>
      </c>
      <c r="O2" t="s">
        <v>424</v>
      </c>
      <c r="P2" s="3">
        <f>MAX(E:E)</f>
        <v>3397.5</v>
      </c>
      <c r="R2" t="s">
        <v>435</v>
      </c>
      <c r="S2" s="3">
        <f>P2+2*P4</f>
        <v>3830.0519107775963</v>
      </c>
    </row>
    <row r="3" spans="1:41" ht="15" thickBot="1" x14ac:dyDescent="0.35">
      <c r="A3" t="s">
        <v>9</v>
      </c>
      <c r="B3" s="1">
        <v>3243.62</v>
      </c>
      <c r="C3" t="s">
        <v>9</v>
      </c>
      <c r="D3" s="1">
        <v>3221.38</v>
      </c>
      <c r="E3" s="1">
        <v>3250.12</v>
      </c>
      <c r="F3" s="1">
        <v>3190.38</v>
      </c>
      <c r="G3" s="1">
        <v>3243.62</v>
      </c>
      <c r="H3" t="s">
        <v>8</v>
      </c>
      <c r="I3" s="2">
        <v>7.0000000000000001E-3</v>
      </c>
      <c r="J3" s="4">
        <f>ABS(Table1[[#This Row],[Change %]])</f>
        <v>7.0000000000000001E-3</v>
      </c>
      <c r="K3" s="6">
        <f>Table1[[#This Row],[High]]-Table1[[#This Row],[Low]]</f>
        <v>59.739999999999782</v>
      </c>
      <c r="L3" s="7">
        <f>Table1[[#This Row],[Daily Volatility ($)]]/Table1[[#This Row],[Open]]</f>
        <v>1.8544847239381813E-2</v>
      </c>
      <c r="O3" t="s">
        <v>425</v>
      </c>
      <c r="P3" s="3">
        <f>MIN(F:F)</f>
        <v>2174</v>
      </c>
      <c r="R3" t="s">
        <v>436</v>
      </c>
      <c r="S3" s="3">
        <f>P3-2*P4</f>
        <v>1741.4480892224037</v>
      </c>
    </row>
    <row r="4" spans="1:41" x14ac:dyDescent="0.3">
      <c r="A4" t="s">
        <v>10</v>
      </c>
      <c r="B4" s="1">
        <v>3221.12</v>
      </c>
      <c r="C4" t="s">
        <v>10</v>
      </c>
      <c r="D4" s="1">
        <v>3213.5</v>
      </c>
      <c r="E4" s="1">
        <v>3222.12</v>
      </c>
      <c r="F4" s="1">
        <v>3212.38</v>
      </c>
      <c r="G4" s="1">
        <v>3221.12</v>
      </c>
      <c r="H4" t="s">
        <v>8</v>
      </c>
      <c r="I4" s="2">
        <v>2.2000000000000001E-3</v>
      </c>
      <c r="J4" s="4">
        <f>ABS(Table1[[#This Row],[Change %]])</f>
        <v>2.2000000000000001E-3</v>
      </c>
      <c r="K4" s="6">
        <f>Table1[[#This Row],[High]]-Table1[[#This Row],[Low]]</f>
        <v>9.7399999999997817</v>
      </c>
      <c r="L4" s="7">
        <f>Table1[[#This Row],[Daily Volatility ($)]]/Table1[[#This Row],[Open]]</f>
        <v>3.0309631243192101E-3</v>
      </c>
      <c r="O4" t="s">
        <v>426</v>
      </c>
      <c r="P4">
        <f>_xlfn.STDEV.P(D:D)</f>
        <v>216.2759553887982</v>
      </c>
      <c r="Z4" s="17" t="s">
        <v>437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9"/>
    </row>
    <row r="5" spans="1:41" ht="15" thickBot="1" x14ac:dyDescent="0.35">
      <c r="A5" t="s">
        <v>11</v>
      </c>
      <c r="B5" s="1">
        <v>3214</v>
      </c>
      <c r="C5" t="s">
        <v>11</v>
      </c>
      <c r="D5" s="1">
        <v>3198.5</v>
      </c>
      <c r="E5" s="1">
        <v>3225.25</v>
      </c>
      <c r="F5" s="1">
        <v>3194.75</v>
      </c>
      <c r="G5" s="1">
        <v>3214</v>
      </c>
      <c r="H5" t="s">
        <v>12</v>
      </c>
      <c r="I5" s="2">
        <v>6.1000000000000004E-3</v>
      </c>
      <c r="J5" s="4">
        <f>ABS(Table1[[#This Row],[Change %]])</f>
        <v>6.1000000000000004E-3</v>
      </c>
      <c r="K5" s="6">
        <f>Table1[[#This Row],[High]]-Table1[[#This Row],[Low]]</f>
        <v>30.5</v>
      </c>
      <c r="L5" s="7">
        <f>Table1[[#This Row],[Daily Volatility ($)]]/Table1[[#This Row],[Open]]</f>
        <v>9.5357198686884474E-3</v>
      </c>
      <c r="O5" t="s">
        <v>428</v>
      </c>
      <c r="P5" s="5">
        <f>MAX(J:J)</f>
        <v>0.1038</v>
      </c>
      <c r="Z5" s="20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2"/>
    </row>
    <row r="6" spans="1:41" ht="15" thickBot="1" x14ac:dyDescent="0.35">
      <c r="A6" t="s">
        <v>13</v>
      </c>
      <c r="B6" s="1">
        <v>3194.5</v>
      </c>
      <c r="C6" t="s">
        <v>13</v>
      </c>
      <c r="D6" s="1">
        <v>3223.25</v>
      </c>
      <c r="E6" s="1">
        <v>3228.5</v>
      </c>
      <c r="F6" s="1">
        <v>3188.5</v>
      </c>
      <c r="G6" s="1">
        <v>3194.5</v>
      </c>
      <c r="H6" t="s">
        <v>14</v>
      </c>
      <c r="I6" s="2">
        <v>-7.7999999999999996E-3</v>
      </c>
      <c r="J6" s="4">
        <f>ABS(Table1[[#This Row],[Change %]])</f>
        <v>7.7999999999999996E-3</v>
      </c>
      <c r="K6" s="6">
        <f>Table1[[#This Row],[High]]-Table1[[#This Row],[Low]]</f>
        <v>40</v>
      </c>
      <c r="L6" s="7">
        <f>Table1[[#This Row],[Daily Volatility ($)]]/Table1[[#This Row],[Open]]</f>
        <v>1.2409834794074304E-2</v>
      </c>
      <c r="O6" t="s">
        <v>429</v>
      </c>
      <c r="P6" s="5">
        <f>MIN(J:J)</f>
        <v>1E-4</v>
      </c>
      <c r="Z6" s="23" t="s">
        <v>438</v>
      </c>
      <c r="AA6" s="24"/>
      <c r="AB6" s="24"/>
      <c r="AC6" s="25"/>
      <c r="AD6" s="23" t="s">
        <v>441</v>
      </c>
      <c r="AE6" s="24"/>
      <c r="AF6" s="24"/>
      <c r="AG6" s="25"/>
      <c r="AH6" s="23" t="s">
        <v>444</v>
      </c>
      <c r="AI6" s="24"/>
      <c r="AJ6" s="24"/>
      <c r="AK6" s="25"/>
      <c r="AL6" s="23" t="s">
        <v>445</v>
      </c>
      <c r="AM6" s="24"/>
      <c r="AN6" s="24"/>
      <c r="AO6" s="25"/>
    </row>
    <row r="7" spans="1:41" ht="15" thickBot="1" x14ac:dyDescent="0.35">
      <c r="A7" t="s">
        <v>15</v>
      </c>
      <c r="B7" s="1">
        <v>3219.5</v>
      </c>
      <c r="C7" t="s">
        <v>15</v>
      </c>
      <c r="D7" s="1">
        <v>3204</v>
      </c>
      <c r="E7" s="1">
        <v>3233.25</v>
      </c>
      <c r="F7" s="1">
        <v>3192</v>
      </c>
      <c r="G7" s="1">
        <v>3219.5</v>
      </c>
      <c r="H7" t="s">
        <v>16</v>
      </c>
      <c r="I7" s="2">
        <v>1.1299999999999999E-2</v>
      </c>
      <c r="J7" s="4">
        <f>ABS(Table1[[#This Row],[Change %]])</f>
        <v>1.1299999999999999E-2</v>
      </c>
      <c r="K7" s="6">
        <f>Table1[[#This Row],[High]]-Table1[[#This Row],[Low]]</f>
        <v>41.25</v>
      </c>
      <c r="L7" s="7">
        <f>Table1[[#This Row],[Daily Volatility ($)]]/Table1[[#This Row],[Open]]</f>
        <v>1.2874531835205993E-2</v>
      </c>
      <c r="O7" t="s">
        <v>432</v>
      </c>
      <c r="P7" s="2">
        <f>AVERAGE(L:L)</f>
        <v>2.132658123347032E-2</v>
      </c>
      <c r="Z7" s="23" t="s">
        <v>439</v>
      </c>
      <c r="AA7" s="25"/>
      <c r="AB7" s="23" t="s">
        <v>440</v>
      </c>
      <c r="AC7" s="25"/>
      <c r="AD7" s="23" t="s">
        <v>442</v>
      </c>
      <c r="AE7" s="25"/>
      <c r="AF7" s="23" t="s">
        <v>443</v>
      </c>
      <c r="AG7" s="25"/>
      <c r="AH7" s="23" t="s">
        <v>439</v>
      </c>
      <c r="AI7" s="25"/>
      <c r="AJ7" s="23" t="s">
        <v>440</v>
      </c>
      <c r="AK7" s="25"/>
      <c r="AL7" s="23" t="s">
        <v>446</v>
      </c>
      <c r="AM7" s="25"/>
      <c r="AN7" s="23" t="s">
        <v>447</v>
      </c>
      <c r="AO7" s="25"/>
    </row>
    <row r="8" spans="1:41" x14ac:dyDescent="0.3">
      <c r="A8" t="s">
        <v>17</v>
      </c>
      <c r="B8" s="1">
        <v>3183.5</v>
      </c>
      <c r="C8" t="s">
        <v>17</v>
      </c>
      <c r="D8" s="1">
        <v>3149.75</v>
      </c>
      <c r="E8" s="1">
        <v>3192.25</v>
      </c>
      <c r="F8" s="1">
        <v>3119</v>
      </c>
      <c r="G8" s="1">
        <v>3183.5</v>
      </c>
      <c r="H8" t="s">
        <v>18</v>
      </c>
      <c r="I8" s="2">
        <v>1.12E-2</v>
      </c>
      <c r="J8" s="4">
        <f>ABS(Table1[[#This Row],[Change %]])</f>
        <v>1.12E-2</v>
      </c>
      <c r="K8" s="6">
        <f>Table1[[#This Row],[High]]-Table1[[#This Row],[Low]]</f>
        <v>73.25</v>
      </c>
      <c r="L8" s="7">
        <f>Table1[[#This Row],[Daily Volatility ($)]]/Table1[[#This Row],[Open]]</f>
        <v>2.3255813953488372E-2</v>
      </c>
      <c r="Z8" s="26">
        <f>P2</f>
        <v>3397.5</v>
      </c>
      <c r="AA8" s="19"/>
      <c r="AB8" s="26">
        <f>P3</f>
        <v>2174</v>
      </c>
      <c r="AC8" s="19"/>
      <c r="AD8" s="27">
        <f>P5</f>
        <v>0.1038</v>
      </c>
      <c r="AE8" s="19"/>
      <c r="AF8" s="27">
        <f>P6</f>
        <v>1E-4</v>
      </c>
      <c r="AG8" s="19"/>
      <c r="AH8" s="26">
        <f>S2</f>
        <v>3830.0519107775963</v>
      </c>
      <c r="AI8" s="19"/>
      <c r="AJ8" s="26">
        <f>S3</f>
        <v>1741.4480892224037</v>
      </c>
      <c r="AK8" s="19"/>
      <c r="AL8" s="17">
        <f>P4</f>
        <v>216.2759553887982</v>
      </c>
      <c r="AM8" s="19"/>
      <c r="AN8" s="28">
        <f>P7</f>
        <v>2.132658123347032E-2</v>
      </c>
      <c r="AO8" s="19"/>
    </row>
    <row r="9" spans="1:41" ht="15" thickBot="1" x14ac:dyDescent="0.35">
      <c r="A9" t="s">
        <v>19</v>
      </c>
      <c r="B9" s="1">
        <v>3148.25</v>
      </c>
      <c r="C9" t="s">
        <v>19</v>
      </c>
      <c r="D9" s="1">
        <v>3183.5</v>
      </c>
      <c r="E9" s="1">
        <v>3226.25</v>
      </c>
      <c r="F9" s="1">
        <v>3140.5</v>
      </c>
      <c r="G9" s="1">
        <v>3148.25</v>
      </c>
      <c r="H9" t="s">
        <v>20</v>
      </c>
      <c r="I9" s="2">
        <v>-9.4999999999999998E-3</v>
      </c>
      <c r="J9" s="4">
        <f>ABS(Table1[[#This Row],[Change %]])</f>
        <v>9.4999999999999998E-3</v>
      </c>
      <c r="K9" s="6">
        <f>Table1[[#This Row],[High]]-Table1[[#This Row],[Low]]</f>
        <v>85.75</v>
      </c>
      <c r="L9" s="7">
        <f>Table1[[#This Row],[Daily Volatility ($)]]/Table1[[#This Row],[Open]]</f>
        <v>2.6935762525522225E-2</v>
      </c>
      <c r="Z9" s="20"/>
      <c r="AA9" s="22"/>
      <c r="AB9" s="20"/>
      <c r="AC9" s="22"/>
      <c r="AD9" s="20"/>
      <c r="AE9" s="22"/>
      <c r="AF9" s="20"/>
      <c r="AG9" s="22"/>
      <c r="AH9" s="20"/>
      <c r="AI9" s="22"/>
      <c r="AJ9" s="20"/>
      <c r="AK9" s="22"/>
      <c r="AL9" s="20"/>
      <c r="AM9" s="22"/>
      <c r="AN9" s="20"/>
      <c r="AO9" s="22"/>
    </row>
    <row r="10" spans="1:41" x14ac:dyDescent="0.3">
      <c r="A10" t="s">
        <v>21</v>
      </c>
      <c r="B10" s="1">
        <v>3178.5</v>
      </c>
      <c r="C10" t="s">
        <v>21</v>
      </c>
      <c r="D10" s="1">
        <v>3142.25</v>
      </c>
      <c r="E10" s="1">
        <v>3181.25</v>
      </c>
      <c r="F10" s="1">
        <v>3111.5</v>
      </c>
      <c r="G10" s="1">
        <v>3178.5</v>
      </c>
      <c r="H10" t="s">
        <v>22</v>
      </c>
      <c r="I10" s="2">
        <v>1.1900000000000001E-2</v>
      </c>
      <c r="J10" s="4">
        <f>ABS(Table1[[#This Row],[Change %]])</f>
        <v>1.1900000000000001E-2</v>
      </c>
      <c r="K10" s="6">
        <f>Table1[[#This Row],[High]]-Table1[[#This Row],[Low]]</f>
        <v>69.75</v>
      </c>
      <c r="L10" s="7">
        <f>Table1[[#This Row],[Daily Volatility ($)]]/Table1[[#This Row],[Open]]</f>
        <v>2.2197469965788846E-2</v>
      </c>
      <c r="Z10" s="8"/>
      <c r="AA10" s="9"/>
      <c r="AB10" s="9"/>
      <c r="AC10" s="10"/>
      <c r="AD10" s="8"/>
      <c r="AE10" s="9"/>
      <c r="AF10" s="9"/>
      <c r="AG10" s="10"/>
      <c r="AH10" s="8"/>
      <c r="AI10" s="9"/>
      <c r="AJ10" s="9"/>
      <c r="AK10" s="10"/>
      <c r="AL10" s="8"/>
      <c r="AM10" s="9"/>
      <c r="AN10" s="9"/>
      <c r="AO10" s="10"/>
    </row>
    <row r="11" spans="1:41" x14ac:dyDescent="0.3">
      <c r="A11" t="s">
        <v>23</v>
      </c>
      <c r="B11" s="1">
        <v>3141</v>
      </c>
      <c r="C11" t="s">
        <v>23</v>
      </c>
      <c r="D11" s="1">
        <v>3166.25</v>
      </c>
      <c r="E11" s="1">
        <v>3170.75</v>
      </c>
      <c r="F11" s="1">
        <v>3105.25</v>
      </c>
      <c r="G11" s="1">
        <v>3141</v>
      </c>
      <c r="H11" t="s">
        <v>24</v>
      </c>
      <c r="I11" s="2">
        <v>-7.1000000000000004E-3</v>
      </c>
      <c r="J11" s="4">
        <f>ABS(Table1[[#This Row],[Change %]])</f>
        <v>7.1000000000000004E-3</v>
      </c>
      <c r="K11" s="6">
        <f>Table1[[#This Row],[High]]-Table1[[#This Row],[Low]]</f>
        <v>65.5</v>
      </c>
      <c r="L11" s="7">
        <f>Table1[[#This Row],[Daily Volatility ($)]]/Table1[[#This Row],[Open]]</f>
        <v>2.0686932491117253E-2</v>
      </c>
      <c r="Z11" s="14"/>
      <c r="AA11" s="15"/>
      <c r="AB11" s="15"/>
      <c r="AC11" s="16"/>
      <c r="AD11" s="14"/>
      <c r="AE11" s="15"/>
      <c r="AF11" s="15"/>
      <c r="AG11" s="16"/>
      <c r="AH11" s="14"/>
      <c r="AI11" s="15"/>
      <c r="AJ11" s="15"/>
      <c r="AK11" s="16"/>
      <c r="AL11" s="14"/>
      <c r="AM11" s="15"/>
      <c r="AN11" s="15"/>
      <c r="AO11" s="16"/>
    </row>
    <row r="12" spans="1:41" x14ac:dyDescent="0.3">
      <c r="A12" t="s">
        <v>25</v>
      </c>
      <c r="B12" s="1">
        <v>3163.5</v>
      </c>
      <c r="C12" t="s">
        <v>25</v>
      </c>
      <c r="D12" s="1">
        <v>3135.25</v>
      </c>
      <c r="E12" s="1">
        <v>3166.25</v>
      </c>
      <c r="F12" s="1">
        <v>3125.5</v>
      </c>
      <c r="G12" s="1">
        <v>3163.5</v>
      </c>
      <c r="H12" t="s">
        <v>26</v>
      </c>
      <c r="I12" s="2">
        <v>8.6E-3</v>
      </c>
      <c r="J12" s="4">
        <f>ABS(Table1[[#This Row],[Change %]])</f>
        <v>8.6E-3</v>
      </c>
      <c r="K12" s="6">
        <f>Table1[[#This Row],[High]]-Table1[[#This Row],[Low]]</f>
        <v>40.75</v>
      </c>
      <c r="L12" s="7">
        <f>Table1[[#This Row],[Daily Volatility ($)]]/Table1[[#This Row],[Open]]</f>
        <v>1.2997368630890679E-2</v>
      </c>
      <c r="Z12" s="14"/>
      <c r="AA12" s="15"/>
      <c r="AB12" s="15"/>
      <c r="AC12" s="16"/>
      <c r="AD12" s="14"/>
      <c r="AE12" s="15"/>
      <c r="AF12" s="15"/>
      <c r="AG12" s="16"/>
      <c r="AH12" s="14"/>
      <c r="AI12" s="15"/>
      <c r="AJ12" s="15"/>
      <c r="AK12" s="16"/>
      <c r="AL12" s="14"/>
      <c r="AM12" s="15"/>
      <c r="AN12" s="15"/>
      <c r="AO12" s="16"/>
    </row>
    <row r="13" spans="1:41" x14ac:dyDescent="0.3">
      <c r="A13" t="s">
        <v>27</v>
      </c>
      <c r="B13" s="1">
        <v>3136.5</v>
      </c>
      <c r="C13" t="s">
        <v>27</v>
      </c>
      <c r="D13" s="1">
        <v>3170</v>
      </c>
      <c r="E13" s="1">
        <v>3184</v>
      </c>
      <c r="F13" s="1">
        <v>3132.5</v>
      </c>
      <c r="G13" s="1">
        <v>3136.5</v>
      </c>
      <c r="H13" t="s">
        <v>28</v>
      </c>
      <c r="I13" s="2">
        <v>-1.12E-2</v>
      </c>
      <c r="J13" s="4">
        <f>ABS(Table1[[#This Row],[Change %]])</f>
        <v>1.12E-2</v>
      </c>
      <c r="K13" s="6">
        <f>Table1[[#This Row],[High]]-Table1[[#This Row],[Low]]</f>
        <v>51.5</v>
      </c>
      <c r="L13" s="7">
        <f>Table1[[#This Row],[Daily Volatility ($)]]/Table1[[#This Row],[Open]]</f>
        <v>1.6246056782334387E-2</v>
      </c>
      <c r="Z13" s="14"/>
      <c r="AA13" s="15"/>
      <c r="AB13" s="15"/>
      <c r="AC13" s="16"/>
      <c r="AD13" s="14"/>
      <c r="AE13" s="15"/>
      <c r="AF13" s="15"/>
      <c r="AG13" s="16"/>
      <c r="AH13" s="14"/>
      <c r="AI13" s="15"/>
      <c r="AJ13" s="15"/>
      <c r="AK13" s="16"/>
      <c r="AL13" s="14"/>
      <c r="AM13" s="15"/>
      <c r="AN13" s="15"/>
      <c r="AO13" s="16"/>
    </row>
    <row r="14" spans="1:41" x14ac:dyDescent="0.3">
      <c r="A14" t="s">
        <v>29</v>
      </c>
      <c r="B14" s="1">
        <v>3172</v>
      </c>
      <c r="C14" t="s">
        <v>29</v>
      </c>
      <c r="D14" s="1">
        <v>3121.25</v>
      </c>
      <c r="E14" s="1">
        <v>3174.5</v>
      </c>
      <c r="F14" s="1">
        <v>3121.25</v>
      </c>
      <c r="G14" s="1">
        <v>3172</v>
      </c>
      <c r="H14" t="s">
        <v>30</v>
      </c>
      <c r="I14" s="2">
        <v>1.8100000000000002E-2</v>
      </c>
      <c r="J14" s="4">
        <f>ABS(Table1[[#This Row],[Change %]])</f>
        <v>1.8100000000000002E-2</v>
      </c>
      <c r="K14" s="6">
        <f>Table1[[#This Row],[High]]-Table1[[#This Row],[Low]]</f>
        <v>53.25</v>
      </c>
      <c r="L14" s="7">
        <f>Table1[[#This Row],[Daily Volatility ($)]]/Table1[[#This Row],[Open]]</f>
        <v>1.7060472567080497E-2</v>
      </c>
      <c r="Z14" s="14"/>
      <c r="AA14" s="15"/>
      <c r="AB14" s="15"/>
      <c r="AC14" s="16"/>
      <c r="AD14" s="14"/>
      <c r="AE14" s="15"/>
      <c r="AF14" s="15"/>
      <c r="AG14" s="16"/>
      <c r="AH14" s="14"/>
      <c r="AI14" s="15"/>
      <c r="AJ14" s="15"/>
      <c r="AK14" s="16"/>
      <c r="AL14" s="14"/>
      <c r="AM14" s="15"/>
      <c r="AN14" s="15"/>
      <c r="AO14" s="16"/>
    </row>
    <row r="15" spans="1:41" x14ac:dyDescent="0.3">
      <c r="A15" t="s">
        <v>31</v>
      </c>
      <c r="B15" s="1">
        <v>3115.62</v>
      </c>
      <c r="C15" t="s">
        <v>31</v>
      </c>
      <c r="D15" s="1">
        <v>3126.62</v>
      </c>
      <c r="E15" s="1">
        <v>3138.62</v>
      </c>
      <c r="F15" s="1">
        <v>3105.75</v>
      </c>
      <c r="G15" s="1">
        <v>3115.62</v>
      </c>
      <c r="H15" t="s">
        <v>8</v>
      </c>
      <c r="I15" s="2">
        <v>-4.3E-3</v>
      </c>
      <c r="J15" s="4">
        <f>ABS(Table1[[#This Row],[Change %]])</f>
        <v>4.3E-3</v>
      </c>
      <c r="K15" s="6">
        <f>Table1[[#This Row],[High]]-Table1[[#This Row],[Low]]</f>
        <v>32.869999999999891</v>
      </c>
      <c r="L15" s="7">
        <f>Table1[[#This Row],[Daily Volatility ($)]]/Table1[[#This Row],[Open]]</f>
        <v>1.0512950086675034E-2</v>
      </c>
      <c r="Z15" s="14"/>
      <c r="AA15" s="15"/>
      <c r="AB15" s="15"/>
      <c r="AC15" s="16"/>
      <c r="AD15" s="14"/>
      <c r="AE15" s="15"/>
      <c r="AF15" s="15"/>
      <c r="AG15" s="16"/>
      <c r="AH15" s="14"/>
      <c r="AI15" s="15"/>
      <c r="AJ15" s="15"/>
      <c r="AK15" s="16"/>
      <c r="AL15" s="14"/>
      <c r="AM15" s="15"/>
      <c r="AN15" s="15"/>
      <c r="AO15" s="16"/>
    </row>
    <row r="16" spans="1:41" x14ac:dyDescent="0.3">
      <c r="A16" t="s">
        <v>32</v>
      </c>
      <c r="B16" s="1">
        <v>3129</v>
      </c>
      <c r="C16" t="s">
        <v>32</v>
      </c>
      <c r="D16" s="1">
        <v>3101.75</v>
      </c>
      <c r="E16" s="1">
        <v>3156.5</v>
      </c>
      <c r="F16" s="1">
        <v>3095.5</v>
      </c>
      <c r="G16" s="1">
        <v>3129</v>
      </c>
      <c r="H16" t="s">
        <v>33</v>
      </c>
      <c r="I16" s="2">
        <v>8.3999999999999995E-3</v>
      </c>
      <c r="J16" s="4">
        <f>ABS(Table1[[#This Row],[Change %]])</f>
        <v>8.3999999999999995E-3</v>
      </c>
      <c r="K16" s="6">
        <f>Table1[[#This Row],[High]]-Table1[[#This Row],[Low]]</f>
        <v>61</v>
      </c>
      <c r="L16" s="7">
        <f>Table1[[#This Row],[Daily Volatility ($)]]/Table1[[#This Row],[Open]]</f>
        <v>1.9666317401466914E-2</v>
      </c>
      <c r="Z16" s="14"/>
      <c r="AA16" s="15"/>
      <c r="AB16" s="15"/>
      <c r="AC16" s="16"/>
      <c r="AD16" s="14"/>
      <c r="AE16" s="15"/>
      <c r="AF16" s="15"/>
      <c r="AG16" s="16"/>
      <c r="AH16" s="14"/>
      <c r="AI16" s="15"/>
      <c r="AJ16" s="15"/>
      <c r="AK16" s="16"/>
      <c r="AL16" s="14"/>
      <c r="AM16" s="15"/>
      <c r="AN16" s="15"/>
      <c r="AO16" s="16"/>
    </row>
    <row r="17" spans="1:41" x14ac:dyDescent="0.3">
      <c r="A17" t="s">
        <v>34</v>
      </c>
      <c r="B17" s="1">
        <v>3103</v>
      </c>
      <c r="C17" t="s">
        <v>34</v>
      </c>
      <c r="D17" s="1">
        <v>3085.25</v>
      </c>
      <c r="E17" s="1">
        <v>3117.75</v>
      </c>
      <c r="F17" s="1">
        <v>3062.75</v>
      </c>
      <c r="G17" s="1">
        <v>3103</v>
      </c>
      <c r="H17" t="s">
        <v>35</v>
      </c>
      <c r="I17" s="2">
        <v>4.1000000000000003E-3</v>
      </c>
      <c r="J17" s="4">
        <f>ABS(Table1[[#This Row],[Change %]])</f>
        <v>4.1000000000000003E-3</v>
      </c>
      <c r="K17" s="6">
        <f>Table1[[#This Row],[High]]-Table1[[#This Row],[Low]]</f>
        <v>55</v>
      </c>
      <c r="L17" s="7">
        <f>Table1[[#This Row],[Daily Volatility ($)]]/Table1[[#This Row],[Open]]</f>
        <v>1.7826756340653109E-2</v>
      </c>
      <c r="Z17" s="14"/>
      <c r="AA17" s="15"/>
      <c r="AB17" s="15"/>
      <c r="AC17" s="16"/>
      <c r="AD17" s="14"/>
      <c r="AE17" s="15"/>
      <c r="AF17" s="15"/>
      <c r="AG17" s="16"/>
      <c r="AH17" s="14"/>
      <c r="AI17" s="15"/>
      <c r="AJ17" s="15"/>
      <c r="AK17" s="16"/>
      <c r="AL17" s="14"/>
      <c r="AM17" s="15"/>
      <c r="AN17" s="15"/>
      <c r="AO17" s="16"/>
    </row>
    <row r="18" spans="1:41" x14ac:dyDescent="0.3">
      <c r="A18" t="s">
        <v>36</v>
      </c>
      <c r="B18" s="1">
        <v>3090.25</v>
      </c>
      <c r="C18" t="s">
        <v>36</v>
      </c>
      <c r="D18" s="1">
        <v>3046</v>
      </c>
      <c r="E18" s="1">
        <v>3101.25</v>
      </c>
      <c r="F18" s="1">
        <v>3030.25</v>
      </c>
      <c r="G18" s="1">
        <v>3090.25</v>
      </c>
      <c r="H18" t="s">
        <v>37</v>
      </c>
      <c r="I18" s="2">
        <v>1.3899999999999999E-2</v>
      </c>
      <c r="J18" s="4">
        <f>ABS(Table1[[#This Row],[Change %]])</f>
        <v>1.3899999999999999E-2</v>
      </c>
      <c r="K18" s="6">
        <f>Table1[[#This Row],[High]]-Table1[[#This Row],[Low]]</f>
        <v>71</v>
      </c>
      <c r="L18" s="7">
        <f>Table1[[#This Row],[Daily Volatility ($)]]/Table1[[#This Row],[Open]]</f>
        <v>2.3309258043335522E-2</v>
      </c>
      <c r="Z18" s="14"/>
      <c r="AA18" s="15"/>
      <c r="AB18" s="15"/>
      <c r="AC18" s="16"/>
      <c r="AD18" s="14"/>
      <c r="AE18" s="15"/>
      <c r="AF18" s="15"/>
      <c r="AG18" s="16"/>
      <c r="AH18" s="14"/>
      <c r="AI18" s="15"/>
      <c r="AJ18" s="15"/>
      <c r="AK18" s="16"/>
      <c r="AL18" s="14"/>
      <c r="AM18" s="15"/>
      <c r="AN18" s="15"/>
      <c r="AO18" s="16"/>
    </row>
    <row r="19" spans="1:41" x14ac:dyDescent="0.3">
      <c r="A19" t="s">
        <v>38</v>
      </c>
      <c r="B19" s="1">
        <v>3047.75</v>
      </c>
      <c r="C19" t="s">
        <v>38</v>
      </c>
      <c r="D19" s="1">
        <v>2986.25</v>
      </c>
      <c r="E19" s="1">
        <v>3051.25</v>
      </c>
      <c r="F19" s="1">
        <v>2983.5</v>
      </c>
      <c r="G19" s="1">
        <v>3047.75</v>
      </c>
      <c r="H19" t="s">
        <v>39</v>
      </c>
      <c r="I19" s="2">
        <v>1.3599999999999999E-2</v>
      </c>
      <c r="J19" s="4">
        <f>ABS(Table1[[#This Row],[Change %]])</f>
        <v>1.3599999999999999E-2</v>
      </c>
      <c r="K19" s="6">
        <f>Table1[[#This Row],[High]]-Table1[[#This Row],[Low]]</f>
        <v>67.75</v>
      </c>
      <c r="L19" s="7">
        <f>Table1[[#This Row],[Daily Volatility ($)]]/Table1[[#This Row],[Open]]</f>
        <v>2.268731686898284E-2</v>
      </c>
      <c r="Z19" s="14"/>
      <c r="AA19" s="15"/>
      <c r="AB19" s="15"/>
      <c r="AC19" s="16"/>
      <c r="AD19" s="14"/>
      <c r="AE19" s="15"/>
      <c r="AF19" s="15"/>
      <c r="AG19" s="16"/>
      <c r="AH19" s="14"/>
      <c r="AI19" s="15"/>
      <c r="AJ19" s="15"/>
      <c r="AK19" s="16"/>
      <c r="AL19" s="14"/>
      <c r="AM19" s="15"/>
      <c r="AN19" s="15"/>
      <c r="AO19" s="16"/>
    </row>
    <row r="20" spans="1:41" x14ac:dyDescent="0.3">
      <c r="A20" t="s">
        <v>40</v>
      </c>
      <c r="B20" s="1">
        <v>3007</v>
      </c>
      <c r="C20" t="s">
        <v>40</v>
      </c>
      <c r="D20" s="1">
        <v>3071.25</v>
      </c>
      <c r="E20" s="1">
        <v>3082</v>
      </c>
      <c r="F20" s="1">
        <v>2992.5</v>
      </c>
      <c r="G20" s="1">
        <v>3007</v>
      </c>
      <c r="H20" t="s">
        <v>41</v>
      </c>
      <c r="I20" s="2">
        <v>-2.0799999999999999E-2</v>
      </c>
      <c r="J20" s="4">
        <f>ABS(Table1[[#This Row],[Change %]])</f>
        <v>2.0799999999999999E-2</v>
      </c>
      <c r="K20" s="6">
        <f>Table1[[#This Row],[High]]-Table1[[#This Row],[Low]]</f>
        <v>89.5</v>
      </c>
      <c r="L20" s="7">
        <f>Table1[[#This Row],[Daily Volatility ($)]]/Table1[[#This Row],[Open]]</f>
        <v>2.9141229141229141E-2</v>
      </c>
      <c r="Z20" s="14"/>
      <c r="AA20" s="15"/>
      <c r="AB20" s="15"/>
      <c r="AC20" s="16"/>
      <c r="AD20" s="14"/>
      <c r="AE20" s="15"/>
      <c r="AF20" s="15"/>
      <c r="AG20" s="16"/>
      <c r="AH20" s="14"/>
      <c r="AI20" s="15"/>
      <c r="AJ20" s="15"/>
      <c r="AK20" s="16"/>
      <c r="AL20" s="14"/>
      <c r="AM20" s="15"/>
      <c r="AN20" s="15"/>
      <c r="AO20" s="16"/>
    </row>
    <row r="21" spans="1:41" x14ac:dyDescent="0.3">
      <c r="A21" t="s">
        <v>42</v>
      </c>
      <c r="B21" s="1">
        <v>3070.75</v>
      </c>
      <c r="C21" t="s">
        <v>42</v>
      </c>
      <c r="D21" s="1">
        <v>3046.75</v>
      </c>
      <c r="E21" s="1">
        <v>3079.5</v>
      </c>
      <c r="F21" s="1">
        <v>3005</v>
      </c>
      <c r="G21" s="1">
        <v>3070.75</v>
      </c>
      <c r="H21" t="s">
        <v>43</v>
      </c>
      <c r="I21" s="2">
        <v>7.1000000000000004E-3</v>
      </c>
      <c r="J21" s="4">
        <f>ABS(Table1[[#This Row],[Change %]])</f>
        <v>7.1000000000000004E-3</v>
      </c>
      <c r="K21" s="6">
        <f>Table1[[#This Row],[High]]-Table1[[#This Row],[Low]]</f>
        <v>74.5</v>
      </c>
      <c r="L21" s="7">
        <f>Table1[[#This Row],[Daily Volatility ($)]]/Table1[[#This Row],[Open]]</f>
        <v>2.4452285221957824E-2</v>
      </c>
      <c r="Z21" s="14"/>
      <c r="AA21" s="15"/>
      <c r="AB21" s="15"/>
      <c r="AC21" s="16"/>
      <c r="AD21" s="14"/>
      <c r="AE21" s="15"/>
      <c r="AF21" s="15"/>
      <c r="AG21" s="16"/>
      <c r="AH21" s="14"/>
      <c r="AI21" s="15"/>
      <c r="AJ21" s="15"/>
      <c r="AK21" s="16"/>
      <c r="AL21" s="14"/>
      <c r="AM21" s="15"/>
      <c r="AN21" s="15"/>
      <c r="AO21" s="16"/>
    </row>
    <row r="22" spans="1:41" x14ac:dyDescent="0.3">
      <c r="A22" t="s">
        <v>44</v>
      </c>
      <c r="B22" s="1">
        <v>3049</v>
      </c>
      <c r="C22" t="s">
        <v>44</v>
      </c>
      <c r="D22" s="1">
        <v>3113.25</v>
      </c>
      <c r="E22" s="1">
        <v>3128.5</v>
      </c>
      <c r="F22" s="1">
        <v>3019.75</v>
      </c>
      <c r="G22" s="1">
        <v>3049</v>
      </c>
      <c r="H22" t="s">
        <v>45</v>
      </c>
      <c r="I22" s="2">
        <v>-2.23E-2</v>
      </c>
      <c r="J22" s="4">
        <f>ABS(Table1[[#This Row],[Change %]])</f>
        <v>2.23E-2</v>
      </c>
      <c r="K22" s="6">
        <f>Table1[[#This Row],[High]]-Table1[[#This Row],[Low]]</f>
        <v>108.75</v>
      </c>
      <c r="L22" s="7">
        <f>Table1[[#This Row],[Daily Volatility ($)]]/Table1[[#This Row],[Open]]</f>
        <v>3.4931341845338471E-2</v>
      </c>
      <c r="Z22" s="14"/>
      <c r="AA22" s="15"/>
      <c r="AB22" s="15"/>
      <c r="AC22" s="16"/>
      <c r="AD22" s="14"/>
      <c r="AE22" s="15"/>
      <c r="AF22" s="15"/>
      <c r="AG22" s="16"/>
      <c r="AH22" s="14"/>
      <c r="AI22" s="15"/>
      <c r="AJ22" s="15"/>
      <c r="AK22" s="16"/>
      <c r="AL22" s="14"/>
      <c r="AM22" s="15"/>
      <c r="AN22" s="15"/>
      <c r="AO22" s="16"/>
    </row>
    <row r="23" spans="1:41" x14ac:dyDescent="0.3">
      <c r="A23" t="s">
        <v>46</v>
      </c>
      <c r="B23" s="1">
        <v>3118.5</v>
      </c>
      <c r="C23" t="s">
        <v>46</v>
      </c>
      <c r="D23" s="1">
        <v>3111.75</v>
      </c>
      <c r="E23" s="1">
        <v>3145.75</v>
      </c>
      <c r="F23" s="1">
        <v>3060</v>
      </c>
      <c r="G23" s="1">
        <v>3118.5</v>
      </c>
      <c r="H23" t="s">
        <v>26</v>
      </c>
      <c r="I23" s="2">
        <v>2.5000000000000001E-3</v>
      </c>
      <c r="J23" s="4">
        <f>ABS(Table1[[#This Row],[Change %]])</f>
        <v>2.5000000000000001E-3</v>
      </c>
      <c r="K23" s="6">
        <f>Table1[[#This Row],[High]]-Table1[[#This Row],[Low]]</f>
        <v>85.75</v>
      </c>
      <c r="L23" s="7">
        <f>Table1[[#This Row],[Daily Volatility ($)]]/Table1[[#This Row],[Open]]</f>
        <v>2.7556841005864866E-2</v>
      </c>
      <c r="Z23" s="14"/>
      <c r="AA23" s="15"/>
      <c r="AB23" s="15"/>
      <c r="AC23" s="16"/>
      <c r="AD23" s="14"/>
      <c r="AE23" s="15"/>
      <c r="AF23" s="15"/>
      <c r="AG23" s="16"/>
      <c r="AH23" s="14"/>
      <c r="AI23" s="15"/>
      <c r="AJ23" s="15"/>
      <c r="AK23" s="16"/>
      <c r="AL23" s="14"/>
      <c r="AM23" s="15"/>
      <c r="AN23" s="15"/>
      <c r="AO23" s="16"/>
    </row>
    <row r="24" spans="1:41" ht="15" thickBot="1" x14ac:dyDescent="0.35">
      <c r="A24" t="s">
        <v>47</v>
      </c>
      <c r="B24" s="1">
        <v>3110.75</v>
      </c>
      <c r="C24" t="s">
        <v>47</v>
      </c>
      <c r="D24" s="1">
        <v>3040.25</v>
      </c>
      <c r="E24" s="1">
        <v>3114.25</v>
      </c>
      <c r="F24" s="1">
        <v>3027.25</v>
      </c>
      <c r="G24" s="1">
        <v>3110.75</v>
      </c>
      <c r="H24" t="s">
        <v>48</v>
      </c>
      <c r="I24" s="2">
        <v>-1.6E-2</v>
      </c>
      <c r="J24" s="4">
        <f>ABS(Table1[[#This Row],[Change %]])</f>
        <v>1.6E-2</v>
      </c>
      <c r="K24" s="6">
        <f>Table1[[#This Row],[High]]-Table1[[#This Row],[Low]]</f>
        <v>87</v>
      </c>
      <c r="L24" s="7">
        <f>Table1[[#This Row],[Daily Volatility ($)]]/Table1[[#This Row],[Open]]</f>
        <v>2.8616067757585725E-2</v>
      </c>
      <c r="Z24" s="11"/>
      <c r="AA24" s="12"/>
      <c r="AB24" s="12"/>
      <c r="AC24" s="13"/>
      <c r="AD24" s="11"/>
      <c r="AE24" s="12"/>
      <c r="AF24" s="12"/>
      <c r="AG24" s="13"/>
      <c r="AH24" s="11"/>
      <c r="AI24" s="12"/>
      <c r="AJ24" s="12"/>
      <c r="AK24" s="13"/>
      <c r="AL24" s="11"/>
      <c r="AM24" s="12"/>
      <c r="AN24" s="12"/>
      <c r="AO24" s="13"/>
    </row>
    <row r="25" spans="1:41" x14ac:dyDescent="0.3">
      <c r="A25" t="s">
        <v>49</v>
      </c>
      <c r="B25" s="1">
        <v>3161.26</v>
      </c>
      <c r="C25" t="s">
        <v>49</v>
      </c>
      <c r="D25" s="1">
        <v>3108.25</v>
      </c>
      <c r="E25" s="1">
        <v>3196</v>
      </c>
      <c r="F25" s="1">
        <v>3106.75</v>
      </c>
      <c r="G25" s="1">
        <v>3161.26</v>
      </c>
      <c r="H25" t="s">
        <v>50</v>
      </c>
      <c r="I25" s="2">
        <v>1.6799999999999999E-2</v>
      </c>
      <c r="J25" s="4">
        <f>ABS(Table1[[#This Row],[Change %]])</f>
        <v>1.6799999999999999E-2</v>
      </c>
      <c r="K25" s="6">
        <f>Table1[[#This Row],[High]]-Table1[[#This Row],[Low]]</f>
        <v>89.25</v>
      </c>
      <c r="L25" s="7">
        <f>Table1[[#This Row],[Daily Volatility ($)]]/Table1[[#This Row],[Open]]</f>
        <v>2.8713906539049303E-2</v>
      </c>
    </row>
    <row r="26" spans="1:41" x14ac:dyDescent="0.3">
      <c r="A26" t="s">
        <v>51</v>
      </c>
      <c r="B26" s="1">
        <v>3109</v>
      </c>
      <c r="C26" t="s">
        <v>51</v>
      </c>
      <c r="D26" s="1">
        <v>3115</v>
      </c>
      <c r="E26" s="1">
        <v>3130.5</v>
      </c>
      <c r="F26" s="1">
        <v>3075.25</v>
      </c>
      <c r="G26" s="1">
        <v>3109</v>
      </c>
      <c r="H26" t="s">
        <v>52</v>
      </c>
      <c r="I26" s="2">
        <v>-2.8999999999999998E-3</v>
      </c>
      <c r="J26" s="4">
        <f>ABS(Table1[[#This Row],[Change %]])</f>
        <v>2.8999999999999998E-3</v>
      </c>
      <c r="K26" s="6">
        <f>Table1[[#This Row],[High]]-Table1[[#This Row],[Low]]</f>
        <v>55.25</v>
      </c>
      <c r="L26" s="7">
        <f>Table1[[#This Row],[Daily Volatility ($)]]/Table1[[#This Row],[Open]]</f>
        <v>1.7736757624398074E-2</v>
      </c>
    </row>
    <row r="27" spans="1:41" x14ac:dyDescent="0.3">
      <c r="A27" t="s">
        <v>53</v>
      </c>
      <c r="B27" s="1">
        <v>3118</v>
      </c>
      <c r="C27" t="s">
        <v>53</v>
      </c>
      <c r="D27" s="1">
        <v>3122</v>
      </c>
      <c r="E27" s="1">
        <v>3157.75</v>
      </c>
      <c r="F27" s="1">
        <v>3105</v>
      </c>
      <c r="G27" s="1">
        <v>3118</v>
      </c>
      <c r="H27" t="s">
        <v>54</v>
      </c>
      <c r="I27" s="2">
        <v>-3.3999999999999998E-3</v>
      </c>
      <c r="J27" s="4">
        <f>ABS(Table1[[#This Row],[Change %]])</f>
        <v>3.3999999999999998E-3</v>
      </c>
      <c r="K27" s="6">
        <f>Table1[[#This Row],[High]]-Table1[[#This Row],[Low]]</f>
        <v>52.75</v>
      </c>
      <c r="L27" s="7">
        <f>Table1[[#This Row],[Daily Volatility ($)]]/Table1[[#This Row],[Open]]</f>
        <v>1.6896220371556695E-2</v>
      </c>
    </row>
    <row r="28" spans="1:41" x14ac:dyDescent="0.3">
      <c r="A28" t="s">
        <v>55</v>
      </c>
      <c r="B28" s="1">
        <v>3128.75</v>
      </c>
      <c r="C28" t="s">
        <v>55</v>
      </c>
      <c r="D28" s="1">
        <v>3076.25</v>
      </c>
      <c r="E28" s="1">
        <v>3167.75</v>
      </c>
      <c r="F28" s="1">
        <v>3071.25</v>
      </c>
      <c r="G28" s="1">
        <v>3128.75</v>
      </c>
      <c r="H28" t="s">
        <v>56</v>
      </c>
      <c r="I28" s="2">
        <v>1.8100000000000002E-2</v>
      </c>
      <c r="J28" s="4">
        <f>ABS(Table1[[#This Row],[Change %]])</f>
        <v>1.8100000000000002E-2</v>
      </c>
      <c r="K28" s="6">
        <f>Table1[[#This Row],[High]]-Table1[[#This Row],[Low]]</f>
        <v>96.5</v>
      </c>
      <c r="L28" s="7">
        <f>Table1[[#This Row],[Daily Volatility ($)]]/Table1[[#This Row],[Open]]</f>
        <v>3.1369362047947991E-2</v>
      </c>
    </row>
    <row r="29" spans="1:41" x14ac:dyDescent="0.3">
      <c r="A29" t="s">
        <v>57</v>
      </c>
      <c r="B29" s="1">
        <v>3073</v>
      </c>
      <c r="C29" t="s">
        <v>57</v>
      </c>
      <c r="D29" s="1">
        <v>2992.75</v>
      </c>
      <c r="E29" s="1">
        <v>3079.25</v>
      </c>
      <c r="F29" s="1">
        <v>2935</v>
      </c>
      <c r="G29" s="1">
        <v>3073</v>
      </c>
      <c r="H29" t="s">
        <v>58</v>
      </c>
      <c r="I29" s="2">
        <v>1.26E-2</v>
      </c>
      <c r="J29" s="4">
        <f>ABS(Table1[[#This Row],[Change %]])</f>
        <v>1.26E-2</v>
      </c>
      <c r="K29" s="6">
        <f>Table1[[#This Row],[High]]-Table1[[#This Row],[Low]]</f>
        <v>144.25</v>
      </c>
      <c r="L29" s="7">
        <f>Table1[[#This Row],[Daily Volatility ($)]]/Table1[[#This Row],[Open]]</f>
        <v>4.81998162225378E-2</v>
      </c>
    </row>
    <row r="30" spans="1:41" x14ac:dyDescent="0.3">
      <c r="A30" t="s">
        <v>59</v>
      </c>
      <c r="B30" s="1">
        <v>3034.75</v>
      </c>
      <c r="C30" t="s">
        <v>59</v>
      </c>
      <c r="D30" s="1">
        <v>3011.75</v>
      </c>
      <c r="E30" s="1">
        <v>3087.75</v>
      </c>
      <c r="F30" s="1">
        <v>2982</v>
      </c>
      <c r="G30" s="1">
        <v>3034.75</v>
      </c>
      <c r="H30" t="s">
        <v>60</v>
      </c>
      <c r="I30" s="2">
        <v>8.0999999999999996E-3</v>
      </c>
      <c r="J30" s="4">
        <f>ABS(Table1[[#This Row],[Change %]])</f>
        <v>8.0999999999999996E-3</v>
      </c>
      <c r="K30" s="6">
        <f>Table1[[#This Row],[High]]-Table1[[#This Row],[Low]]</f>
        <v>105.75</v>
      </c>
      <c r="L30" s="7">
        <f>Table1[[#This Row],[Daily Volatility ($)]]/Table1[[#This Row],[Open]]</f>
        <v>3.5112476135137377E-2</v>
      </c>
    </row>
    <row r="31" spans="1:41" x14ac:dyDescent="0.3">
      <c r="A31" t="s">
        <v>61</v>
      </c>
      <c r="B31" s="1">
        <v>3010.25</v>
      </c>
      <c r="C31" t="s">
        <v>61</v>
      </c>
      <c r="D31" s="1">
        <v>3183.75</v>
      </c>
      <c r="E31" s="1">
        <v>3188.5</v>
      </c>
      <c r="F31" s="1">
        <v>2996.25</v>
      </c>
      <c r="G31" s="1">
        <v>3010.25</v>
      </c>
      <c r="H31" t="s">
        <v>62</v>
      </c>
      <c r="I31" s="2">
        <v>-5.5199999999999999E-2</v>
      </c>
      <c r="J31" s="4">
        <f>ABS(Table1[[#This Row],[Change %]])</f>
        <v>5.5199999999999999E-2</v>
      </c>
      <c r="K31" s="6">
        <f>Table1[[#This Row],[High]]-Table1[[#This Row],[Low]]</f>
        <v>192.25</v>
      </c>
      <c r="L31" s="7">
        <f>Table1[[#This Row],[Daily Volatility ($)]]/Table1[[#This Row],[Open]]</f>
        <v>6.038476639183353E-2</v>
      </c>
    </row>
    <row r="32" spans="1:41" x14ac:dyDescent="0.3">
      <c r="A32" t="s">
        <v>63</v>
      </c>
      <c r="B32" s="1">
        <v>3186</v>
      </c>
      <c r="C32" t="s">
        <v>63</v>
      </c>
      <c r="D32" s="1">
        <v>3204.75</v>
      </c>
      <c r="E32" s="1">
        <v>3227.25</v>
      </c>
      <c r="F32" s="1">
        <v>3179.75</v>
      </c>
      <c r="G32" s="1">
        <v>3186</v>
      </c>
      <c r="H32" t="s">
        <v>64</v>
      </c>
      <c r="I32" s="2">
        <v>-6.1000000000000004E-3</v>
      </c>
      <c r="J32" s="4">
        <f>ABS(Table1[[#This Row],[Change %]])</f>
        <v>6.1000000000000004E-3</v>
      </c>
      <c r="K32" s="6">
        <f>Table1[[#This Row],[High]]-Table1[[#This Row],[Low]]</f>
        <v>47.5</v>
      </c>
      <c r="L32" s="7">
        <f>Table1[[#This Row],[Daily Volatility ($)]]/Table1[[#This Row],[Open]]</f>
        <v>1.4821748966378032E-2</v>
      </c>
    </row>
    <row r="33" spans="1:12" x14ac:dyDescent="0.3">
      <c r="A33" t="s">
        <v>65</v>
      </c>
      <c r="B33" s="1">
        <v>3205.5</v>
      </c>
      <c r="C33" t="s">
        <v>65</v>
      </c>
      <c r="D33" s="1">
        <v>3227.75</v>
      </c>
      <c r="E33" s="1">
        <v>3231</v>
      </c>
      <c r="F33" s="1">
        <v>3190</v>
      </c>
      <c r="G33" s="1">
        <v>3205.5</v>
      </c>
      <c r="H33" t="s">
        <v>66</v>
      </c>
      <c r="I33" s="2">
        <v>-6.7999999999999996E-3</v>
      </c>
      <c r="J33" s="4">
        <f>ABS(Table1[[#This Row],[Change %]])</f>
        <v>6.7999999999999996E-3</v>
      </c>
      <c r="K33" s="6">
        <f>Table1[[#This Row],[High]]-Table1[[#This Row],[Low]]</f>
        <v>41</v>
      </c>
      <c r="L33" s="7">
        <f>Table1[[#This Row],[Daily Volatility ($)]]/Table1[[#This Row],[Open]]</f>
        <v>1.2702346836031291E-2</v>
      </c>
    </row>
    <row r="34" spans="1:12" x14ac:dyDescent="0.3">
      <c r="A34" t="s">
        <v>67</v>
      </c>
      <c r="B34" s="1">
        <v>3227.5</v>
      </c>
      <c r="C34" t="s">
        <v>67</v>
      </c>
      <c r="D34" s="1">
        <v>3192.5</v>
      </c>
      <c r="E34" s="1">
        <v>3231.25</v>
      </c>
      <c r="F34" s="1">
        <v>3183.25</v>
      </c>
      <c r="G34" s="1">
        <v>3227.5</v>
      </c>
      <c r="H34" t="s">
        <v>68</v>
      </c>
      <c r="I34" s="2">
        <v>1.2800000000000001E-2</v>
      </c>
      <c r="J34" s="4">
        <f>ABS(Table1[[#This Row],[Change %]])</f>
        <v>1.2800000000000001E-2</v>
      </c>
      <c r="K34" s="6">
        <f>Table1[[#This Row],[High]]-Table1[[#This Row],[Low]]</f>
        <v>48</v>
      </c>
      <c r="L34" s="7">
        <f>Table1[[#This Row],[Daily Volatility ($)]]/Table1[[#This Row],[Open]]</f>
        <v>1.5035238841033673E-2</v>
      </c>
    </row>
    <row r="35" spans="1:12" x14ac:dyDescent="0.3">
      <c r="A35" t="s">
        <v>69</v>
      </c>
      <c r="B35" s="1">
        <v>3186.75</v>
      </c>
      <c r="C35" t="s">
        <v>69</v>
      </c>
      <c r="D35" s="1">
        <v>3113.25</v>
      </c>
      <c r="E35" s="1">
        <v>3210.5</v>
      </c>
      <c r="F35" s="1">
        <v>3106.5</v>
      </c>
      <c r="G35" s="1">
        <v>3186.75</v>
      </c>
      <c r="H35" t="s">
        <v>70</v>
      </c>
      <c r="I35" s="2">
        <v>2.4500000000000001E-2</v>
      </c>
      <c r="J35" s="4">
        <f>ABS(Table1[[#This Row],[Change %]])</f>
        <v>2.4500000000000001E-2</v>
      </c>
      <c r="K35" s="6">
        <f>Table1[[#This Row],[High]]-Table1[[#This Row],[Low]]</f>
        <v>104</v>
      </c>
      <c r="L35" s="7">
        <f>Table1[[#This Row],[Daily Volatility ($)]]/Table1[[#This Row],[Open]]</f>
        <v>3.3405605075082306E-2</v>
      </c>
    </row>
    <row r="36" spans="1:12" x14ac:dyDescent="0.3">
      <c r="A36" t="s">
        <v>71</v>
      </c>
      <c r="B36" s="1">
        <v>3110.5</v>
      </c>
      <c r="C36" t="s">
        <v>71</v>
      </c>
      <c r="D36" s="1">
        <v>3117.75</v>
      </c>
      <c r="E36" s="1">
        <v>3126.75</v>
      </c>
      <c r="F36" s="1">
        <v>3087.5</v>
      </c>
      <c r="G36" s="1">
        <v>3110.5</v>
      </c>
      <c r="H36" t="s">
        <v>72</v>
      </c>
      <c r="I36" s="2">
        <v>-2.3E-3</v>
      </c>
      <c r="J36" s="4">
        <f>ABS(Table1[[#This Row],[Change %]])</f>
        <v>2.3E-3</v>
      </c>
      <c r="K36" s="6">
        <f>Table1[[#This Row],[High]]-Table1[[#This Row],[Low]]</f>
        <v>39.25</v>
      </c>
      <c r="L36" s="7">
        <f>Table1[[#This Row],[Daily Volatility ($)]]/Table1[[#This Row],[Open]]</f>
        <v>1.2589206960147542E-2</v>
      </c>
    </row>
    <row r="37" spans="1:12" x14ac:dyDescent="0.3">
      <c r="A37" t="s">
        <v>73</v>
      </c>
      <c r="B37" s="1">
        <v>3117.75</v>
      </c>
      <c r="C37" t="s">
        <v>73</v>
      </c>
      <c r="D37" s="1">
        <v>3078</v>
      </c>
      <c r="E37" s="1">
        <v>3129.5</v>
      </c>
      <c r="F37" s="1">
        <v>3074.25</v>
      </c>
      <c r="G37" s="1">
        <v>3117.75</v>
      </c>
      <c r="H37" t="s">
        <v>74</v>
      </c>
      <c r="I37" s="2">
        <v>1.32E-2</v>
      </c>
      <c r="J37" s="4">
        <f>ABS(Table1[[#This Row],[Change %]])</f>
        <v>1.32E-2</v>
      </c>
      <c r="K37" s="6">
        <f>Table1[[#This Row],[High]]-Table1[[#This Row],[Low]]</f>
        <v>55.25</v>
      </c>
      <c r="L37" s="7">
        <f>Table1[[#This Row],[Daily Volatility ($)]]/Table1[[#This Row],[Open]]</f>
        <v>1.7949967511371019E-2</v>
      </c>
    </row>
    <row r="38" spans="1:12" x14ac:dyDescent="0.3">
      <c r="A38" t="s">
        <v>75</v>
      </c>
      <c r="B38" s="1">
        <v>3077</v>
      </c>
      <c r="C38" t="s">
        <v>75</v>
      </c>
      <c r="D38" s="1">
        <v>3052.75</v>
      </c>
      <c r="E38" s="1">
        <v>3079</v>
      </c>
      <c r="F38" s="1">
        <v>3035</v>
      </c>
      <c r="G38" s="1">
        <v>3077</v>
      </c>
      <c r="H38" t="s">
        <v>30</v>
      </c>
      <c r="I38" s="2">
        <v>7.4999999999999997E-3</v>
      </c>
      <c r="J38" s="4">
        <f>ABS(Table1[[#This Row],[Change %]])</f>
        <v>7.4999999999999997E-3</v>
      </c>
      <c r="K38" s="6">
        <f>Table1[[#This Row],[High]]-Table1[[#This Row],[Low]]</f>
        <v>44</v>
      </c>
      <c r="L38" s="7">
        <f>Table1[[#This Row],[Daily Volatility ($)]]/Table1[[#This Row],[Open]]</f>
        <v>1.4413233969371877E-2</v>
      </c>
    </row>
    <row r="39" spans="1:12" x14ac:dyDescent="0.3">
      <c r="A39" t="s">
        <v>76</v>
      </c>
      <c r="B39" s="1">
        <v>3054</v>
      </c>
      <c r="C39" t="s">
        <v>76</v>
      </c>
      <c r="D39" s="1">
        <v>3029.75</v>
      </c>
      <c r="E39" s="1">
        <v>3059</v>
      </c>
      <c r="F39" s="1">
        <v>3008</v>
      </c>
      <c r="G39" s="1">
        <v>3054</v>
      </c>
      <c r="H39" t="s">
        <v>77</v>
      </c>
      <c r="I39" s="2">
        <v>3.8999999999999998E-3</v>
      </c>
      <c r="J39" s="4">
        <f>ABS(Table1[[#This Row],[Change %]])</f>
        <v>3.8999999999999998E-3</v>
      </c>
      <c r="K39" s="6">
        <f>Table1[[#This Row],[High]]-Table1[[#This Row],[Low]]</f>
        <v>51</v>
      </c>
      <c r="L39" s="7">
        <f>Table1[[#This Row],[Daily Volatility ($)]]/Table1[[#This Row],[Open]]</f>
        <v>1.6833072035646504E-2</v>
      </c>
    </row>
    <row r="40" spans="1:12" x14ac:dyDescent="0.3">
      <c r="A40" t="s">
        <v>78</v>
      </c>
      <c r="B40" s="1">
        <v>3042</v>
      </c>
      <c r="C40" t="s">
        <v>78</v>
      </c>
      <c r="D40" s="1">
        <v>3036</v>
      </c>
      <c r="E40" s="1">
        <v>3058.25</v>
      </c>
      <c r="F40" s="1">
        <v>2992</v>
      </c>
      <c r="G40" s="1">
        <v>3042</v>
      </c>
      <c r="H40" t="s">
        <v>18</v>
      </c>
      <c r="I40" s="2">
        <v>1.2999999999999999E-3</v>
      </c>
      <c r="J40" s="4">
        <f>ABS(Table1[[#This Row],[Change %]])</f>
        <v>1.2999999999999999E-3</v>
      </c>
      <c r="K40" s="6">
        <f>Table1[[#This Row],[High]]-Table1[[#This Row],[Low]]</f>
        <v>66.25</v>
      </c>
      <c r="L40" s="7">
        <f>Table1[[#This Row],[Daily Volatility ($)]]/Table1[[#This Row],[Open]]</f>
        <v>2.1821475625823452E-2</v>
      </c>
    </row>
    <row r="41" spans="1:12" x14ac:dyDescent="0.3">
      <c r="A41" t="s">
        <v>79</v>
      </c>
      <c r="B41" s="1">
        <v>3038</v>
      </c>
      <c r="C41" t="s">
        <v>79</v>
      </c>
      <c r="D41" s="1">
        <v>3035</v>
      </c>
      <c r="E41" s="1">
        <v>3065.5</v>
      </c>
      <c r="F41" s="1">
        <v>3019.5</v>
      </c>
      <c r="G41" s="1">
        <v>3038</v>
      </c>
      <c r="H41" t="s">
        <v>24</v>
      </c>
      <c r="I41" s="2">
        <v>8.0000000000000004E-4</v>
      </c>
      <c r="J41" s="4">
        <f>ABS(Table1[[#This Row],[Change %]])</f>
        <v>8.0000000000000004E-4</v>
      </c>
      <c r="K41" s="6">
        <f>Table1[[#This Row],[High]]-Table1[[#This Row],[Low]]</f>
        <v>46</v>
      </c>
      <c r="L41" s="7">
        <f>Table1[[#This Row],[Daily Volatility ($)]]/Table1[[#This Row],[Open]]</f>
        <v>1.5156507413509062E-2</v>
      </c>
    </row>
    <row r="42" spans="1:12" x14ac:dyDescent="0.3">
      <c r="A42" t="s">
        <v>80</v>
      </c>
      <c r="B42" s="1">
        <v>3035.5</v>
      </c>
      <c r="C42" t="s">
        <v>80</v>
      </c>
      <c r="D42" s="1">
        <v>2994</v>
      </c>
      <c r="E42" s="1">
        <v>3039.5</v>
      </c>
      <c r="F42" s="1">
        <v>2965.5</v>
      </c>
      <c r="G42" s="1">
        <v>3035.5</v>
      </c>
      <c r="H42" t="s">
        <v>81</v>
      </c>
      <c r="I42" s="2">
        <v>1.37E-2</v>
      </c>
      <c r="J42" s="4">
        <f>ABS(Table1[[#This Row],[Change %]])</f>
        <v>1.37E-2</v>
      </c>
      <c r="K42" s="6">
        <f>Table1[[#This Row],[High]]-Table1[[#This Row],[Low]]</f>
        <v>74</v>
      </c>
      <c r="L42" s="7">
        <f>Table1[[#This Row],[Daily Volatility ($)]]/Table1[[#This Row],[Open]]</f>
        <v>2.4716098864395457E-2</v>
      </c>
    </row>
    <row r="43" spans="1:12" x14ac:dyDescent="0.3">
      <c r="A43" t="s">
        <v>82</v>
      </c>
      <c r="B43" s="1">
        <v>2994.5</v>
      </c>
      <c r="C43" t="s">
        <v>82</v>
      </c>
      <c r="D43" s="1">
        <v>2948.5</v>
      </c>
      <c r="E43" s="1">
        <v>3019.75</v>
      </c>
      <c r="F43" s="1">
        <v>2947.5</v>
      </c>
      <c r="G43" s="1">
        <v>2994.5</v>
      </c>
      <c r="H43" t="s">
        <v>83</v>
      </c>
      <c r="I43" s="2">
        <v>4.1999999999999997E-3</v>
      </c>
      <c r="J43" s="4">
        <f>ABS(Table1[[#This Row],[Change %]])</f>
        <v>4.1999999999999997E-3</v>
      </c>
      <c r="K43" s="6">
        <f>Table1[[#This Row],[High]]-Table1[[#This Row],[Low]]</f>
        <v>72.25</v>
      </c>
      <c r="L43" s="7">
        <f>Table1[[#This Row],[Daily Volatility ($)]]/Table1[[#This Row],[Open]]</f>
        <v>2.4503985077157876E-2</v>
      </c>
    </row>
    <row r="44" spans="1:12" x14ac:dyDescent="0.3">
      <c r="A44" t="s">
        <v>84</v>
      </c>
      <c r="B44" s="1">
        <v>2982.12</v>
      </c>
      <c r="C44" t="s">
        <v>84</v>
      </c>
      <c r="D44" s="1">
        <v>2967.38</v>
      </c>
      <c r="E44" s="1">
        <v>2989.88</v>
      </c>
      <c r="F44" s="1">
        <v>2954.38</v>
      </c>
      <c r="G44" s="1">
        <v>2982.12</v>
      </c>
      <c r="H44" t="s">
        <v>8</v>
      </c>
      <c r="I44" s="2">
        <v>5.1000000000000004E-3</v>
      </c>
      <c r="J44" s="4">
        <f>ABS(Table1[[#This Row],[Change %]])</f>
        <v>5.1000000000000004E-3</v>
      </c>
      <c r="K44" s="6">
        <f>Table1[[#This Row],[High]]-Table1[[#This Row],[Low]]</f>
        <v>35.5</v>
      </c>
      <c r="L44" s="7">
        <f>Table1[[#This Row],[Daily Volatility ($)]]/Table1[[#This Row],[Open]]</f>
        <v>1.1963415538286299E-2</v>
      </c>
    </row>
    <row r="45" spans="1:12" x14ac:dyDescent="0.3">
      <c r="A45" t="s">
        <v>85</v>
      </c>
      <c r="B45" s="1">
        <v>2967.12</v>
      </c>
      <c r="C45" t="s">
        <v>85</v>
      </c>
      <c r="D45" s="1">
        <v>2947.88</v>
      </c>
      <c r="E45" s="1">
        <v>2968.62</v>
      </c>
      <c r="F45" s="1">
        <v>2947.88</v>
      </c>
      <c r="G45" s="1">
        <v>2967.12</v>
      </c>
      <c r="H45" t="s">
        <v>8</v>
      </c>
      <c r="I45" s="2">
        <v>4.7999999999999996E-3</v>
      </c>
      <c r="J45" s="4">
        <f>ABS(Table1[[#This Row],[Change %]])</f>
        <v>4.7999999999999996E-3</v>
      </c>
      <c r="K45" s="6">
        <f>Table1[[#This Row],[High]]-Table1[[#This Row],[Low]]</f>
        <v>20.739999999999782</v>
      </c>
      <c r="L45" s="7">
        <f>Table1[[#This Row],[Daily Volatility ($)]]/Table1[[#This Row],[Open]]</f>
        <v>7.0355645412974004E-3</v>
      </c>
    </row>
    <row r="46" spans="1:12" x14ac:dyDescent="0.3">
      <c r="A46" t="s">
        <v>86</v>
      </c>
      <c r="B46" s="1">
        <v>2953</v>
      </c>
      <c r="C46" t="s">
        <v>86</v>
      </c>
      <c r="D46" s="1">
        <v>2936.75</v>
      </c>
      <c r="E46" s="1">
        <v>2957.5</v>
      </c>
      <c r="F46" s="1">
        <v>2903.75</v>
      </c>
      <c r="G46" s="1">
        <v>2953</v>
      </c>
      <c r="H46" t="s">
        <v>56</v>
      </c>
      <c r="I46" s="2">
        <v>5.4000000000000003E-3</v>
      </c>
      <c r="J46" s="4">
        <f>ABS(Table1[[#This Row],[Change %]])</f>
        <v>5.4000000000000003E-3</v>
      </c>
      <c r="K46" s="6">
        <f>Table1[[#This Row],[High]]-Table1[[#This Row],[Low]]</f>
        <v>53.75</v>
      </c>
      <c r="L46" s="7">
        <f>Table1[[#This Row],[Daily Volatility ($)]]/Table1[[#This Row],[Open]]</f>
        <v>1.8302545330722737E-2</v>
      </c>
    </row>
    <row r="47" spans="1:12" x14ac:dyDescent="0.3">
      <c r="A47" t="s">
        <v>87</v>
      </c>
      <c r="B47" s="1">
        <v>2937</v>
      </c>
      <c r="C47" t="s">
        <v>87</v>
      </c>
      <c r="D47" s="1">
        <v>2972.25</v>
      </c>
      <c r="E47" s="1">
        <v>2973.5</v>
      </c>
      <c r="F47" s="1">
        <v>2933</v>
      </c>
      <c r="G47" s="1">
        <v>2937</v>
      </c>
      <c r="H47" t="s">
        <v>88</v>
      </c>
      <c r="I47" s="2">
        <v>-1.06E-2</v>
      </c>
      <c r="J47" s="4">
        <f>ABS(Table1[[#This Row],[Change %]])</f>
        <v>1.06E-2</v>
      </c>
      <c r="K47" s="6">
        <f>Table1[[#This Row],[High]]-Table1[[#This Row],[Low]]</f>
        <v>40.5</v>
      </c>
      <c r="L47" s="7">
        <f>Table1[[#This Row],[Daily Volatility ($)]]/Table1[[#This Row],[Open]]</f>
        <v>1.3626040878122634E-2</v>
      </c>
    </row>
    <row r="48" spans="1:12" x14ac:dyDescent="0.3">
      <c r="A48" t="s">
        <v>89</v>
      </c>
      <c r="B48" s="1">
        <v>2968.5</v>
      </c>
      <c r="C48" t="s">
        <v>89</v>
      </c>
      <c r="D48" s="1">
        <v>2913.5</v>
      </c>
      <c r="E48" s="1">
        <v>2975.75</v>
      </c>
      <c r="F48" s="1">
        <v>2908.5</v>
      </c>
      <c r="G48" s="1">
        <v>2968.5</v>
      </c>
      <c r="H48" t="s">
        <v>26</v>
      </c>
      <c r="I48" s="2">
        <v>1.7000000000000001E-2</v>
      </c>
      <c r="J48" s="4">
        <f>ABS(Table1[[#This Row],[Change %]])</f>
        <v>1.7000000000000001E-2</v>
      </c>
      <c r="K48" s="6">
        <f>Table1[[#This Row],[High]]-Table1[[#This Row],[Low]]</f>
        <v>67.25</v>
      </c>
      <c r="L48" s="7">
        <f>Table1[[#This Row],[Daily Volatility ($)]]/Table1[[#This Row],[Open]]</f>
        <v>2.3082203535266861E-2</v>
      </c>
    </row>
    <row r="49" spans="1:12" x14ac:dyDescent="0.3">
      <c r="A49" t="s">
        <v>90</v>
      </c>
      <c r="B49" s="1">
        <v>2918.75</v>
      </c>
      <c r="C49" t="s">
        <v>90</v>
      </c>
      <c r="D49" s="1">
        <v>2945</v>
      </c>
      <c r="E49" s="1">
        <v>2976.25</v>
      </c>
      <c r="F49" s="1">
        <v>2914.25</v>
      </c>
      <c r="G49" s="1">
        <v>2918.75</v>
      </c>
      <c r="H49" t="s">
        <v>91</v>
      </c>
      <c r="I49" s="2">
        <v>-9.9000000000000008E-3</v>
      </c>
      <c r="J49" s="4">
        <f>ABS(Table1[[#This Row],[Change %]])</f>
        <v>9.9000000000000008E-3</v>
      </c>
      <c r="K49" s="6">
        <f>Table1[[#This Row],[High]]-Table1[[#This Row],[Low]]</f>
        <v>62</v>
      </c>
      <c r="L49" s="7">
        <f>Table1[[#This Row],[Daily Volatility ($)]]/Table1[[#This Row],[Open]]</f>
        <v>2.1052631578947368E-2</v>
      </c>
    </row>
    <row r="50" spans="1:12" x14ac:dyDescent="0.3">
      <c r="A50" t="s">
        <v>92</v>
      </c>
      <c r="B50" s="1">
        <v>2948</v>
      </c>
      <c r="C50" t="s">
        <v>92</v>
      </c>
      <c r="D50" s="1">
        <v>2859.75</v>
      </c>
      <c r="E50" s="1">
        <v>2964.75</v>
      </c>
      <c r="F50" s="1">
        <v>2850</v>
      </c>
      <c r="G50" s="1">
        <v>2948</v>
      </c>
      <c r="H50" t="s">
        <v>93</v>
      </c>
      <c r="I50" s="2">
        <v>3.5700000000000003E-2</v>
      </c>
      <c r="J50" s="4">
        <f>ABS(Table1[[#This Row],[Change %]])</f>
        <v>3.5700000000000003E-2</v>
      </c>
      <c r="K50" s="6">
        <f>Table1[[#This Row],[High]]-Table1[[#This Row],[Low]]</f>
        <v>114.75</v>
      </c>
      <c r="L50" s="7">
        <f>Table1[[#This Row],[Daily Volatility ($)]]/Table1[[#This Row],[Open]]</f>
        <v>4.0125885129819037E-2</v>
      </c>
    </row>
    <row r="51" spans="1:12" x14ac:dyDescent="0.3">
      <c r="A51" t="s">
        <v>94</v>
      </c>
      <c r="B51" s="1">
        <v>2846.5</v>
      </c>
      <c r="C51" t="s">
        <v>94</v>
      </c>
      <c r="D51" s="1">
        <v>2846.25</v>
      </c>
      <c r="E51" s="1">
        <v>2863.5</v>
      </c>
      <c r="F51" s="1">
        <v>2809.5</v>
      </c>
      <c r="G51" s="1">
        <v>2846.5</v>
      </c>
      <c r="H51" t="s">
        <v>95</v>
      </c>
      <c r="I51" s="2">
        <v>-2.0000000000000001E-4</v>
      </c>
      <c r="J51" s="4">
        <f>ABS(Table1[[#This Row],[Change %]])</f>
        <v>2.0000000000000001E-4</v>
      </c>
      <c r="K51" s="6">
        <f>Table1[[#This Row],[High]]-Table1[[#This Row],[Low]]</f>
        <v>54</v>
      </c>
      <c r="L51" s="7">
        <f>Table1[[#This Row],[Daily Volatility ($)]]/Table1[[#This Row],[Open]]</f>
        <v>1.8972332015810278E-2</v>
      </c>
    </row>
    <row r="52" spans="1:12" x14ac:dyDescent="0.3">
      <c r="A52" t="s">
        <v>96</v>
      </c>
      <c r="B52" s="1">
        <v>2847</v>
      </c>
      <c r="C52" t="s">
        <v>96</v>
      </c>
      <c r="D52" s="1">
        <v>2820.25</v>
      </c>
      <c r="E52" s="1">
        <v>2853.75</v>
      </c>
      <c r="F52" s="1">
        <v>2760.25</v>
      </c>
      <c r="G52" s="1">
        <v>2847</v>
      </c>
      <c r="H52" t="s">
        <v>97</v>
      </c>
      <c r="I52" s="2">
        <v>1.21E-2</v>
      </c>
      <c r="J52" s="4">
        <f>ABS(Table1[[#This Row],[Change %]])</f>
        <v>1.21E-2</v>
      </c>
      <c r="K52" s="6">
        <f>Table1[[#This Row],[High]]-Table1[[#This Row],[Low]]</f>
        <v>93.5</v>
      </c>
      <c r="L52" s="7">
        <f>Table1[[#This Row],[Daily Volatility ($)]]/Table1[[#This Row],[Open]]</f>
        <v>3.315308926513607E-2</v>
      </c>
    </row>
    <row r="53" spans="1:12" x14ac:dyDescent="0.3">
      <c r="A53" t="s">
        <v>98</v>
      </c>
      <c r="B53" s="1">
        <v>2813</v>
      </c>
      <c r="C53" t="s">
        <v>98</v>
      </c>
      <c r="D53" s="1">
        <v>2839.75</v>
      </c>
      <c r="E53" s="1">
        <v>2876.75</v>
      </c>
      <c r="F53" s="1">
        <v>2786</v>
      </c>
      <c r="G53" s="1">
        <v>2813</v>
      </c>
      <c r="H53" t="s">
        <v>99</v>
      </c>
      <c r="I53" s="2">
        <v>-1.38E-2</v>
      </c>
      <c r="J53" s="4">
        <f>ABS(Table1[[#This Row],[Change %]])</f>
        <v>1.38E-2</v>
      </c>
      <c r="K53" s="6">
        <f>Table1[[#This Row],[High]]-Table1[[#This Row],[Low]]</f>
        <v>90.75</v>
      </c>
      <c r="L53" s="7">
        <f>Table1[[#This Row],[Daily Volatility ($)]]/Table1[[#This Row],[Open]]</f>
        <v>3.1957038471696453E-2</v>
      </c>
    </row>
    <row r="54" spans="1:12" x14ac:dyDescent="0.3">
      <c r="A54" t="s">
        <v>100</v>
      </c>
      <c r="B54" s="1">
        <v>2852.5</v>
      </c>
      <c r="C54" t="s">
        <v>100</v>
      </c>
      <c r="D54" s="1">
        <v>2919.25</v>
      </c>
      <c r="E54" s="1">
        <v>2939.25</v>
      </c>
      <c r="F54" s="1">
        <v>2838</v>
      </c>
      <c r="G54" s="1">
        <v>2852.5</v>
      </c>
      <c r="H54" t="s">
        <v>101</v>
      </c>
      <c r="I54" s="2">
        <v>-2.4E-2</v>
      </c>
      <c r="J54" s="4">
        <f>ABS(Table1[[#This Row],[Change %]])</f>
        <v>2.4E-2</v>
      </c>
      <c r="K54" s="6">
        <f>Table1[[#This Row],[High]]-Table1[[#This Row],[Low]]</f>
        <v>101.25</v>
      </c>
      <c r="L54" s="7">
        <f>Table1[[#This Row],[Daily Volatility ($)]]/Table1[[#This Row],[Open]]</f>
        <v>3.4683565984413807E-2</v>
      </c>
    </row>
    <row r="55" spans="1:12" x14ac:dyDescent="0.3">
      <c r="A55" t="s">
        <v>102</v>
      </c>
      <c r="B55" s="1">
        <v>2922.75</v>
      </c>
      <c r="C55" t="s">
        <v>102</v>
      </c>
      <c r="D55" s="1">
        <v>2920.75</v>
      </c>
      <c r="E55" s="1">
        <v>2947</v>
      </c>
      <c r="F55" s="1">
        <v>2889.75</v>
      </c>
      <c r="G55" s="1">
        <v>2922.75</v>
      </c>
      <c r="H55" t="s">
        <v>26</v>
      </c>
      <c r="I55" s="2">
        <v>-2E-3</v>
      </c>
      <c r="J55" s="4">
        <f>ABS(Table1[[#This Row],[Change %]])</f>
        <v>2E-3</v>
      </c>
      <c r="K55" s="6">
        <f>Table1[[#This Row],[High]]-Table1[[#This Row],[Low]]</f>
        <v>57.25</v>
      </c>
      <c r="L55" s="7">
        <f>Table1[[#This Row],[Daily Volatility ($)]]/Table1[[#This Row],[Open]]</f>
        <v>1.9601129846785928E-2</v>
      </c>
    </row>
    <row r="56" spans="1:12" x14ac:dyDescent="0.3">
      <c r="A56" t="s">
        <v>103</v>
      </c>
      <c r="B56" s="1">
        <v>2928.5</v>
      </c>
      <c r="C56" t="s">
        <v>103</v>
      </c>
      <c r="D56" s="1">
        <v>2882</v>
      </c>
      <c r="E56" s="1">
        <v>2933</v>
      </c>
      <c r="F56" s="1">
        <v>2879.75</v>
      </c>
      <c r="G56" s="1">
        <v>2928.5</v>
      </c>
      <c r="H56" t="s">
        <v>28</v>
      </c>
      <c r="I56" s="2">
        <v>1.6799999999999999E-2</v>
      </c>
      <c r="J56" s="4">
        <f>ABS(Table1[[#This Row],[Change %]])</f>
        <v>1.6799999999999999E-2</v>
      </c>
      <c r="K56" s="6">
        <f>Table1[[#This Row],[High]]-Table1[[#This Row],[Low]]</f>
        <v>53.25</v>
      </c>
      <c r="L56" s="7">
        <f>Table1[[#This Row],[Daily Volatility ($)]]/Table1[[#This Row],[Open]]</f>
        <v>1.8476752255378211E-2</v>
      </c>
    </row>
    <row r="57" spans="1:12" x14ac:dyDescent="0.3">
      <c r="A57" t="s">
        <v>104</v>
      </c>
      <c r="B57" s="1">
        <v>2880</v>
      </c>
      <c r="C57" t="s">
        <v>104</v>
      </c>
      <c r="D57" s="1">
        <v>2832</v>
      </c>
      <c r="E57" s="1">
        <v>2895</v>
      </c>
      <c r="F57" s="1">
        <v>2823</v>
      </c>
      <c r="G57" s="1">
        <v>2880</v>
      </c>
      <c r="H57" t="s">
        <v>105</v>
      </c>
      <c r="I57" s="2">
        <v>1.6400000000000001E-2</v>
      </c>
      <c r="J57" s="4">
        <f>ABS(Table1[[#This Row],[Change %]])</f>
        <v>1.6400000000000001E-2</v>
      </c>
      <c r="K57" s="6">
        <f>Table1[[#This Row],[High]]-Table1[[#This Row],[Low]]</f>
        <v>72</v>
      </c>
      <c r="L57" s="7">
        <f>Table1[[#This Row],[Daily Volatility ($)]]/Table1[[#This Row],[Open]]</f>
        <v>2.5423728813559324E-2</v>
      </c>
    </row>
    <row r="58" spans="1:12" x14ac:dyDescent="0.3">
      <c r="A58" t="s">
        <v>106</v>
      </c>
      <c r="B58" s="1">
        <v>2833.5</v>
      </c>
      <c r="C58" t="s">
        <v>106</v>
      </c>
      <c r="D58" s="1">
        <v>2857.75</v>
      </c>
      <c r="E58" s="1">
        <v>2886.25</v>
      </c>
      <c r="F58" s="1">
        <v>2832</v>
      </c>
      <c r="G58" s="1">
        <v>2833.5</v>
      </c>
      <c r="H58" t="s">
        <v>14</v>
      </c>
      <c r="I58" s="2">
        <v>-8.6999999999999994E-3</v>
      </c>
      <c r="J58" s="4">
        <f>ABS(Table1[[#This Row],[Change %]])</f>
        <v>8.6999999999999994E-3</v>
      </c>
      <c r="K58" s="6">
        <f>Table1[[#This Row],[High]]-Table1[[#This Row],[Low]]</f>
        <v>54.25</v>
      </c>
      <c r="L58" s="7">
        <f>Table1[[#This Row],[Daily Volatility ($)]]/Table1[[#This Row],[Open]]</f>
        <v>1.8983466013472138E-2</v>
      </c>
    </row>
    <row r="59" spans="1:12" x14ac:dyDescent="0.3">
      <c r="A59" t="s">
        <v>107</v>
      </c>
      <c r="B59" s="1">
        <v>2858.25</v>
      </c>
      <c r="C59" t="s">
        <v>107</v>
      </c>
      <c r="D59" s="1">
        <v>2827</v>
      </c>
      <c r="E59" s="1">
        <v>2889.75</v>
      </c>
      <c r="F59" s="1">
        <v>2824.5</v>
      </c>
      <c r="G59" s="1">
        <v>2858.25</v>
      </c>
      <c r="H59" t="s">
        <v>14</v>
      </c>
      <c r="I59" s="2">
        <v>1.17E-2</v>
      </c>
      <c r="J59" s="4">
        <f>ABS(Table1[[#This Row],[Change %]])</f>
        <v>1.17E-2</v>
      </c>
      <c r="K59" s="6">
        <f>Table1[[#This Row],[High]]-Table1[[#This Row],[Low]]</f>
        <v>65.25</v>
      </c>
      <c r="L59" s="7">
        <f>Table1[[#This Row],[Daily Volatility ($)]]/Table1[[#This Row],[Open]]</f>
        <v>2.3081004598514327E-2</v>
      </c>
    </row>
    <row r="60" spans="1:12" x14ac:dyDescent="0.3">
      <c r="A60" t="s">
        <v>108</v>
      </c>
      <c r="B60" s="1">
        <v>2825.25</v>
      </c>
      <c r="C60" t="s">
        <v>108</v>
      </c>
      <c r="D60" s="1">
        <v>2789</v>
      </c>
      <c r="E60" s="1">
        <v>2835.75</v>
      </c>
      <c r="F60" s="1">
        <v>2771</v>
      </c>
      <c r="G60" s="1">
        <v>2825.25</v>
      </c>
      <c r="H60" t="s">
        <v>109</v>
      </c>
      <c r="I60" s="2">
        <v>1.1999999999999999E-3</v>
      </c>
      <c r="J60" s="4">
        <f>ABS(Table1[[#This Row],[Change %]])</f>
        <v>1.1999999999999999E-3</v>
      </c>
      <c r="K60" s="6">
        <f>Table1[[#This Row],[High]]-Table1[[#This Row],[Low]]</f>
        <v>64.75</v>
      </c>
      <c r="L60" s="7">
        <f>Table1[[#This Row],[Daily Volatility ($)]]/Table1[[#This Row],[Open]]</f>
        <v>2.321620652563643E-2</v>
      </c>
    </row>
    <row r="61" spans="1:12" x14ac:dyDescent="0.3">
      <c r="A61" t="s">
        <v>110</v>
      </c>
      <c r="B61" s="1">
        <v>2821.75</v>
      </c>
      <c r="C61" t="s">
        <v>110</v>
      </c>
      <c r="D61" s="1">
        <v>2871.5</v>
      </c>
      <c r="E61" s="1">
        <v>2879.75</v>
      </c>
      <c r="F61" s="1">
        <v>2811.75</v>
      </c>
      <c r="G61" s="1">
        <v>2821.75</v>
      </c>
      <c r="H61" t="s">
        <v>111</v>
      </c>
      <c r="I61" s="2">
        <v>-2.7799999999999998E-2</v>
      </c>
      <c r="J61" s="4">
        <f>ABS(Table1[[#This Row],[Change %]])</f>
        <v>2.7799999999999998E-2</v>
      </c>
      <c r="K61" s="6">
        <f>Table1[[#This Row],[High]]-Table1[[#This Row],[Low]]</f>
        <v>68</v>
      </c>
      <c r="L61" s="7">
        <f>Table1[[#This Row],[Daily Volatility ($)]]/Table1[[#This Row],[Open]]</f>
        <v>2.3681002960125371E-2</v>
      </c>
    </row>
    <row r="62" spans="1:12" x14ac:dyDescent="0.3">
      <c r="A62" t="s">
        <v>112</v>
      </c>
      <c r="B62" s="1">
        <v>2902.5</v>
      </c>
      <c r="C62" t="s">
        <v>112</v>
      </c>
      <c r="D62" s="1">
        <v>2956.5</v>
      </c>
      <c r="E62" s="1">
        <v>2965</v>
      </c>
      <c r="F62" s="1">
        <v>2878</v>
      </c>
      <c r="G62" s="1">
        <v>2902.5</v>
      </c>
      <c r="H62" t="s">
        <v>113</v>
      </c>
      <c r="I62" s="2">
        <v>-1.3100000000000001E-2</v>
      </c>
      <c r="J62" s="4">
        <f>ABS(Table1[[#This Row],[Change %]])</f>
        <v>1.3100000000000001E-2</v>
      </c>
      <c r="K62" s="6">
        <f>Table1[[#This Row],[High]]-Table1[[#This Row],[Low]]</f>
        <v>87</v>
      </c>
      <c r="L62" s="7">
        <f>Table1[[#This Row],[Daily Volatility ($)]]/Table1[[#This Row],[Open]]</f>
        <v>2.9426686960933535E-2</v>
      </c>
    </row>
    <row r="63" spans="1:12" x14ac:dyDescent="0.3">
      <c r="A63" t="s">
        <v>114</v>
      </c>
      <c r="B63" s="1">
        <v>2941</v>
      </c>
      <c r="C63" t="s">
        <v>114</v>
      </c>
      <c r="D63" s="1">
        <v>2870.5</v>
      </c>
      <c r="E63" s="1">
        <v>2959.75</v>
      </c>
      <c r="F63" s="1">
        <v>2860.75</v>
      </c>
      <c r="G63" s="1">
        <v>2941</v>
      </c>
      <c r="H63" t="s">
        <v>115</v>
      </c>
      <c r="I63" s="2">
        <v>2.5700000000000001E-2</v>
      </c>
      <c r="J63" s="4">
        <f>ABS(Table1[[#This Row],[Change %]])</f>
        <v>2.5700000000000001E-2</v>
      </c>
      <c r="K63" s="6">
        <f>Table1[[#This Row],[High]]-Table1[[#This Row],[Low]]</f>
        <v>99</v>
      </c>
      <c r="L63" s="7">
        <f>Table1[[#This Row],[Daily Volatility ($)]]/Table1[[#This Row],[Open]]</f>
        <v>3.4488765023515069E-2</v>
      </c>
    </row>
    <row r="64" spans="1:12" x14ac:dyDescent="0.3">
      <c r="A64" t="s">
        <v>116</v>
      </c>
      <c r="B64" s="1">
        <v>2867.25</v>
      </c>
      <c r="C64" t="s">
        <v>116</v>
      </c>
      <c r="D64" s="1">
        <v>2867.75</v>
      </c>
      <c r="E64" s="1">
        <v>2913.5</v>
      </c>
      <c r="F64" s="1">
        <v>2851</v>
      </c>
      <c r="G64" s="1">
        <v>2867.25</v>
      </c>
      <c r="H64" t="s">
        <v>88</v>
      </c>
      <c r="I64" s="2">
        <v>-5.9999999999999995E-4</v>
      </c>
      <c r="J64" s="4">
        <f>ABS(Table1[[#This Row],[Change %]])</f>
        <v>5.9999999999999995E-4</v>
      </c>
      <c r="K64" s="6">
        <f>Table1[[#This Row],[High]]-Table1[[#This Row],[Low]]</f>
        <v>62.5</v>
      </c>
      <c r="L64" s="7">
        <f>Table1[[#This Row],[Daily Volatility ($)]]/Table1[[#This Row],[Open]]</f>
        <v>2.1794089442943074E-2</v>
      </c>
    </row>
    <row r="65" spans="1:12" x14ac:dyDescent="0.3">
      <c r="A65" t="s">
        <v>117</v>
      </c>
      <c r="B65" s="1">
        <v>2869</v>
      </c>
      <c r="C65" t="s">
        <v>117</v>
      </c>
      <c r="D65" s="1">
        <v>2829</v>
      </c>
      <c r="E65" s="1">
        <v>2881.25</v>
      </c>
      <c r="F65" s="1">
        <v>2812.75</v>
      </c>
      <c r="G65" s="1">
        <v>2869</v>
      </c>
      <c r="H65" t="s">
        <v>118</v>
      </c>
      <c r="I65" s="2">
        <v>1.4E-2</v>
      </c>
      <c r="J65" s="4">
        <f>ABS(Table1[[#This Row],[Change %]])</f>
        <v>1.4E-2</v>
      </c>
      <c r="K65" s="6">
        <f>Table1[[#This Row],[High]]-Table1[[#This Row],[Low]]</f>
        <v>68.5</v>
      </c>
      <c r="L65" s="7">
        <f>Table1[[#This Row],[Daily Volatility ($)]]/Table1[[#This Row],[Open]]</f>
        <v>2.4213503004595262E-2</v>
      </c>
    </row>
    <row r="66" spans="1:12" x14ac:dyDescent="0.3">
      <c r="A66" t="s">
        <v>119</v>
      </c>
      <c r="B66" s="1">
        <v>2829.5</v>
      </c>
      <c r="C66" t="s">
        <v>119</v>
      </c>
      <c r="D66" s="1">
        <v>2777</v>
      </c>
      <c r="E66" s="1">
        <v>2835</v>
      </c>
      <c r="F66" s="1">
        <v>2755.25</v>
      </c>
      <c r="G66" s="1">
        <v>2829.5</v>
      </c>
      <c r="H66" t="s">
        <v>120</v>
      </c>
      <c r="I66" s="2">
        <v>1.7500000000000002E-2</v>
      </c>
      <c r="J66" s="4">
        <f>ABS(Table1[[#This Row],[Change %]])</f>
        <v>1.7500000000000002E-2</v>
      </c>
      <c r="K66" s="6">
        <f>Table1[[#This Row],[High]]-Table1[[#This Row],[Low]]</f>
        <v>79.75</v>
      </c>
      <c r="L66" s="7">
        <f>Table1[[#This Row],[Daily Volatility ($)]]/Table1[[#This Row],[Open]]</f>
        <v>2.871804105149442E-2</v>
      </c>
    </row>
    <row r="67" spans="1:12" x14ac:dyDescent="0.3">
      <c r="A67" t="s">
        <v>121</v>
      </c>
      <c r="B67" s="1">
        <v>2780.75</v>
      </c>
      <c r="C67" t="s">
        <v>121</v>
      </c>
      <c r="D67" s="1">
        <v>2790.5</v>
      </c>
      <c r="E67" s="1">
        <v>2836.75</v>
      </c>
      <c r="F67" s="1">
        <v>2772.75</v>
      </c>
      <c r="G67" s="1">
        <v>2780.75</v>
      </c>
      <c r="H67" t="s">
        <v>66</v>
      </c>
      <c r="I67" s="2">
        <v>-2.8E-3</v>
      </c>
      <c r="J67" s="4">
        <f>ABS(Table1[[#This Row],[Change %]])</f>
        <v>2.8E-3</v>
      </c>
      <c r="K67" s="6">
        <f>Table1[[#This Row],[High]]-Table1[[#This Row],[Low]]</f>
        <v>64</v>
      </c>
      <c r="L67" s="7">
        <f>Table1[[#This Row],[Daily Volatility ($)]]/Table1[[#This Row],[Open]]</f>
        <v>2.2934957892850744E-2</v>
      </c>
    </row>
    <row r="68" spans="1:12" x14ac:dyDescent="0.3">
      <c r="A68" t="s">
        <v>122</v>
      </c>
      <c r="B68" s="1">
        <v>2788.5</v>
      </c>
      <c r="C68" t="s">
        <v>122</v>
      </c>
      <c r="D68" s="1">
        <v>2737.25</v>
      </c>
      <c r="E68" s="1">
        <v>2808</v>
      </c>
      <c r="F68" s="1">
        <v>2717.25</v>
      </c>
      <c r="G68" s="1">
        <v>2788.5</v>
      </c>
      <c r="H68" t="s">
        <v>123</v>
      </c>
      <c r="I68" s="2">
        <v>2.07E-2</v>
      </c>
      <c r="J68" s="4">
        <f>ABS(Table1[[#This Row],[Change %]])</f>
        <v>2.07E-2</v>
      </c>
      <c r="K68" s="6">
        <f>Table1[[#This Row],[High]]-Table1[[#This Row],[Low]]</f>
        <v>90.75</v>
      </c>
      <c r="L68" s="7">
        <f>Table1[[#This Row],[Daily Volatility ($)]]/Table1[[#This Row],[Open]]</f>
        <v>3.3153712667823548E-2</v>
      </c>
    </row>
    <row r="69" spans="1:12" x14ac:dyDescent="0.3">
      <c r="A69" t="s">
        <v>124</v>
      </c>
      <c r="B69" s="1">
        <v>2732</v>
      </c>
      <c r="C69" t="s">
        <v>124</v>
      </c>
      <c r="D69" s="1">
        <v>2807</v>
      </c>
      <c r="E69" s="1">
        <v>2833.25</v>
      </c>
      <c r="F69" s="1">
        <v>2717.25</v>
      </c>
      <c r="G69" s="1">
        <v>2732</v>
      </c>
      <c r="H69" t="s">
        <v>43</v>
      </c>
      <c r="I69" s="2">
        <v>-2.6499999999999999E-2</v>
      </c>
      <c r="J69" s="4">
        <f>ABS(Table1[[#This Row],[Change %]])</f>
        <v>2.6499999999999999E-2</v>
      </c>
      <c r="K69" s="6">
        <f>Table1[[#This Row],[High]]-Table1[[#This Row],[Low]]</f>
        <v>116</v>
      </c>
      <c r="L69" s="7">
        <f>Table1[[#This Row],[Daily Volatility ($)]]/Table1[[#This Row],[Open]]</f>
        <v>4.132525828286427E-2</v>
      </c>
    </row>
    <row r="70" spans="1:12" x14ac:dyDescent="0.3">
      <c r="A70" t="s">
        <v>125</v>
      </c>
      <c r="B70" s="1">
        <v>2806.5</v>
      </c>
      <c r="C70" t="s">
        <v>125</v>
      </c>
      <c r="D70" s="1">
        <v>2861.5</v>
      </c>
      <c r="E70" s="1">
        <v>2875.5</v>
      </c>
      <c r="F70" s="1">
        <v>2804.25</v>
      </c>
      <c r="G70" s="1">
        <v>2806.5</v>
      </c>
      <c r="H70" t="s">
        <v>91</v>
      </c>
      <c r="I70" s="2">
        <v>-2.2100000000000002E-2</v>
      </c>
      <c r="J70" s="4">
        <f>ABS(Table1[[#This Row],[Change %]])</f>
        <v>2.2100000000000002E-2</v>
      </c>
      <c r="K70" s="6">
        <f>Table1[[#This Row],[High]]-Table1[[#This Row],[Low]]</f>
        <v>71.25</v>
      </c>
      <c r="L70" s="7">
        <f>Table1[[#This Row],[Daily Volatility ($)]]/Table1[[#This Row],[Open]]</f>
        <v>2.4899528219465315E-2</v>
      </c>
    </row>
    <row r="71" spans="1:12" x14ac:dyDescent="0.3">
      <c r="A71" t="s">
        <v>126</v>
      </c>
      <c r="B71" s="1">
        <v>2870</v>
      </c>
      <c r="C71" t="s">
        <v>126</v>
      </c>
      <c r="D71" s="1">
        <v>2863</v>
      </c>
      <c r="E71" s="1">
        <v>2885</v>
      </c>
      <c r="F71" s="1">
        <v>2821</v>
      </c>
      <c r="G71" s="1">
        <v>2870</v>
      </c>
      <c r="H71" t="s">
        <v>127</v>
      </c>
      <c r="I71" s="2">
        <v>2.9600000000000001E-2</v>
      </c>
      <c r="J71" s="4">
        <f>ABS(Table1[[#This Row],[Change %]])</f>
        <v>2.9600000000000001E-2</v>
      </c>
      <c r="K71" s="6">
        <f>Table1[[#This Row],[High]]-Table1[[#This Row],[Low]]</f>
        <v>64</v>
      </c>
      <c r="L71" s="7">
        <f>Table1[[#This Row],[Daily Volatility ($)]]/Table1[[#This Row],[Open]]</f>
        <v>2.2354173943415996E-2</v>
      </c>
    </row>
    <row r="72" spans="1:12" x14ac:dyDescent="0.3">
      <c r="A72" t="s">
        <v>128</v>
      </c>
      <c r="B72" s="1">
        <v>2787.5</v>
      </c>
      <c r="C72" t="s">
        <v>128</v>
      </c>
      <c r="D72" s="1">
        <v>2767.75</v>
      </c>
      <c r="E72" s="1">
        <v>2831.5</v>
      </c>
      <c r="F72" s="1">
        <v>2746</v>
      </c>
      <c r="G72" s="1">
        <v>2787.5</v>
      </c>
      <c r="H72" t="s">
        <v>129</v>
      </c>
      <c r="I72" s="2">
        <v>4.4999999999999997E-3</v>
      </c>
      <c r="J72" s="4">
        <f>ABS(Table1[[#This Row],[Change %]])</f>
        <v>4.4999999999999997E-3</v>
      </c>
      <c r="K72" s="6">
        <f>Table1[[#This Row],[High]]-Table1[[#This Row],[Low]]</f>
        <v>85.5</v>
      </c>
      <c r="L72" s="7">
        <f>Table1[[#This Row],[Daily Volatility ($)]]/Table1[[#This Row],[Open]]</f>
        <v>3.0891518381356696E-2</v>
      </c>
    </row>
    <row r="73" spans="1:12" x14ac:dyDescent="0.3">
      <c r="A73" t="s">
        <v>130</v>
      </c>
      <c r="B73" s="1">
        <v>2775</v>
      </c>
      <c r="C73" t="s">
        <v>130</v>
      </c>
      <c r="D73" s="1">
        <v>2843.75</v>
      </c>
      <c r="E73" s="1">
        <v>2845.5</v>
      </c>
      <c r="F73" s="1">
        <v>2751.25</v>
      </c>
      <c r="G73" s="1">
        <v>2775</v>
      </c>
      <c r="H73" t="s">
        <v>72</v>
      </c>
      <c r="I73" s="2">
        <v>-2.3900000000000001E-2</v>
      </c>
      <c r="J73" s="4">
        <f>ABS(Table1[[#This Row],[Change %]])</f>
        <v>2.3900000000000001E-2</v>
      </c>
      <c r="K73" s="6">
        <f>Table1[[#This Row],[High]]-Table1[[#This Row],[Low]]</f>
        <v>94.25</v>
      </c>
      <c r="L73" s="7">
        <f>Table1[[#This Row],[Daily Volatility ($)]]/Table1[[#This Row],[Open]]</f>
        <v>3.3142857142857141E-2</v>
      </c>
    </row>
    <row r="74" spans="1:12" x14ac:dyDescent="0.3">
      <c r="A74" t="s">
        <v>131</v>
      </c>
      <c r="B74" s="1">
        <v>2843</v>
      </c>
      <c r="C74" t="s">
        <v>131</v>
      </c>
      <c r="D74" s="1">
        <v>2760</v>
      </c>
      <c r="E74" s="1">
        <v>2846</v>
      </c>
      <c r="F74" s="1">
        <v>2752.5</v>
      </c>
      <c r="G74" s="1">
        <v>2843</v>
      </c>
      <c r="H74" t="s">
        <v>37</v>
      </c>
      <c r="I74" s="2">
        <v>3.04E-2</v>
      </c>
      <c r="J74" s="4">
        <f>ABS(Table1[[#This Row],[Change %]])</f>
        <v>3.04E-2</v>
      </c>
      <c r="K74" s="6">
        <f>Table1[[#This Row],[High]]-Table1[[#This Row],[Low]]</f>
        <v>93.5</v>
      </c>
      <c r="L74" s="7">
        <f>Table1[[#This Row],[Daily Volatility ($)]]/Table1[[#This Row],[Open]]</f>
        <v>3.3876811594202902E-2</v>
      </c>
    </row>
    <row r="75" spans="1:12" x14ac:dyDescent="0.3">
      <c r="A75" t="s">
        <v>132</v>
      </c>
      <c r="B75" s="1">
        <v>2759.25</v>
      </c>
      <c r="C75" t="s">
        <v>132</v>
      </c>
      <c r="D75" s="1">
        <v>2811</v>
      </c>
      <c r="E75" s="1">
        <v>2819.5</v>
      </c>
      <c r="F75" s="1">
        <v>2711</v>
      </c>
      <c r="G75" s="1">
        <v>2759.25</v>
      </c>
      <c r="H75" t="s">
        <v>91</v>
      </c>
      <c r="I75" s="2">
        <v>-0.01</v>
      </c>
      <c r="J75" s="4">
        <f>ABS(Table1[[#This Row],[Change %]])</f>
        <v>0.01</v>
      </c>
      <c r="K75" s="6">
        <f>Table1[[#This Row],[High]]-Table1[[#This Row],[Low]]</f>
        <v>108.5</v>
      </c>
      <c r="L75" s="7">
        <f>Table1[[#This Row],[Daily Volatility ($)]]/Table1[[#This Row],[Open]]</f>
        <v>3.8598363571682677E-2</v>
      </c>
    </row>
    <row r="76" spans="1:12" x14ac:dyDescent="0.3">
      <c r="A76" t="s">
        <v>133</v>
      </c>
      <c r="B76" s="1">
        <v>2787.25</v>
      </c>
      <c r="C76" t="s">
        <v>133</v>
      </c>
      <c r="D76" s="1">
        <v>2787.25</v>
      </c>
      <c r="E76" s="1">
        <v>2787.25</v>
      </c>
      <c r="F76" s="1">
        <v>2787.25</v>
      </c>
      <c r="G76" s="1">
        <v>2787.25</v>
      </c>
      <c r="H76" t="s">
        <v>8</v>
      </c>
      <c r="I76" s="2">
        <v>2.7000000000000001E-3</v>
      </c>
      <c r="J76" s="4">
        <f>ABS(Table1[[#This Row],[Change %]])</f>
        <v>2.7000000000000001E-3</v>
      </c>
      <c r="K76" s="6">
        <f>Table1[[#This Row],[High]]-Table1[[#This Row],[Low]]</f>
        <v>0</v>
      </c>
      <c r="L76" s="7">
        <f>Table1[[#This Row],[Daily Volatility ($)]]/Table1[[#This Row],[Open]]</f>
        <v>0</v>
      </c>
    </row>
    <row r="77" spans="1:12" x14ac:dyDescent="0.3">
      <c r="A77" t="s">
        <v>134</v>
      </c>
      <c r="B77" s="1">
        <v>2779.75</v>
      </c>
      <c r="C77" t="s">
        <v>134</v>
      </c>
      <c r="D77" s="1">
        <v>2737.75</v>
      </c>
      <c r="E77" s="1">
        <v>2809.5</v>
      </c>
      <c r="F77" s="1">
        <v>2701</v>
      </c>
      <c r="G77" s="1">
        <v>2779.75</v>
      </c>
      <c r="H77" t="s">
        <v>135</v>
      </c>
      <c r="I77" s="2">
        <v>1.6400000000000001E-2</v>
      </c>
      <c r="J77" s="4">
        <f>ABS(Table1[[#This Row],[Change %]])</f>
        <v>1.6400000000000001E-2</v>
      </c>
      <c r="K77" s="6">
        <f>Table1[[#This Row],[High]]-Table1[[#This Row],[Low]]</f>
        <v>108.5</v>
      </c>
      <c r="L77" s="7">
        <f>Table1[[#This Row],[Daily Volatility ($)]]/Table1[[#This Row],[Open]]</f>
        <v>3.9631083919276777E-2</v>
      </c>
    </row>
    <row r="78" spans="1:12" x14ac:dyDescent="0.3">
      <c r="A78" t="s">
        <v>136</v>
      </c>
      <c r="B78" s="1">
        <v>2735</v>
      </c>
      <c r="C78" t="s">
        <v>136</v>
      </c>
      <c r="D78" s="1">
        <v>2640.5</v>
      </c>
      <c r="E78" s="1">
        <v>2752.5</v>
      </c>
      <c r="F78" s="1">
        <v>2620.75</v>
      </c>
      <c r="G78" s="1">
        <v>2735</v>
      </c>
      <c r="H78" t="s">
        <v>127</v>
      </c>
      <c r="I78" s="2">
        <v>3.5200000000000002E-2</v>
      </c>
      <c r="J78" s="4">
        <f>ABS(Table1[[#This Row],[Change %]])</f>
        <v>3.5200000000000002E-2</v>
      </c>
      <c r="K78" s="6">
        <f>Table1[[#This Row],[High]]-Table1[[#This Row],[Low]]</f>
        <v>131.75</v>
      </c>
      <c r="L78" s="7">
        <f>Table1[[#This Row],[Daily Volatility ($)]]/Table1[[#This Row],[Open]]</f>
        <v>4.9895853058132926E-2</v>
      </c>
    </row>
    <row r="79" spans="1:12" x14ac:dyDescent="0.3">
      <c r="A79" t="s">
        <v>137</v>
      </c>
      <c r="B79" s="1">
        <v>2642</v>
      </c>
      <c r="C79" t="s">
        <v>137</v>
      </c>
      <c r="D79" s="1">
        <v>2645.5</v>
      </c>
      <c r="E79" s="1">
        <v>2750</v>
      </c>
      <c r="F79" s="1">
        <v>2623.5</v>
      </c>
      <c r="G79" s="1">
        <v>2642</v>
      </c>
      <c r="H79" t="s">
        <v>138</v>
      </c>
      <c r="I79" s="2">
        <v>-8.9999999999999998E-4</v>
      </c>
      <c r="J79" s="4">
        <f>ABS(Table1[[#This Row],[Change %]])</f>
        <v>8.9999999999999998E-4</v>
      </c>
      <c r="K79" s="6">
        <f>Table1[[#This Row],[High]]-Table1[[#This Row],[Low]]</f>
        <v>126.5</v>
      </c>
      <c r="L79" s="7">
        <f>Table1[[#This Row],[Daily Volatility ($)]]/Table1[[#This Row],[Open]]</f>
        <v>4.781704781704782E-2</v>
      </c>
    </row>
    <row r="80" spans="1:12" x14ac:dyDescent="0.3">
      <c r="A80" t="s">
        <v>139</v>
      </c>
      <c r="B80" s="1">
        <v>2644.5</v>
      </c>
      <c r="C80" t="s">
        <v>139</v>
      </c>
      <c r="D80" s="1">
        <v>2485</v>
      </c>
      <c r="E80" s="1">
        <v>2668.5</v>
      </c>
      <c r="F80" s="1">
        <v>2484.75</v>
      </c>
      <c r="G80" s="1">
        <v>2644.5</v>
      </c>
      <c r="H80" t="s">
        <v>113</v>
      </c>
      <c r="I80" s="2">
        <v>6.5100000000000005E-2</v>
      </c>
      <c r="J80" s="4">
        <f>ABS(Table1[[#This Row],[Change %]])</f>
        <v>6.5100000000000005E-2</v>
      </c>
      <c r="K80" s="6">
        <f>Table1[[#This Row],[High]]-Table1[[#This Row],[Low]]</f>
        <v>183.75</v>
      </c>
      <c r="L80" s="7">
        <f>Table1[[#This Row],[Daily Volatility ($)]]/Table1[[#This Row],[Open]]</f>
        <v>7.3943661971830985E-2</v>
      </c>
    </row>
    <row r="81" spans="1:12" x14ac:dyDescent="0.3">
      <c r="A81" t="s">
        <v>140</v>
      </c>
      <c r="B81" s="1">
        <v>2482.75</v>
      </c>
      <c r="C81" t="s">
        <v>140</v>
      </c>
      <c r="D81" s="1">
        <v>2513.75</v>
      </c>
      <c r="E81" s="1">
        <v>2529.5</v>
      </c>
      <c r="F81" s="1">
        <v>2449</v>
      </c>
      <c r="G81" s="1">
        <v>2482.75</v>
      </c>
      <c r="H81" t="s">
        <v>141</v>
      </c>
      <c r="I81" s="2">
        <v>-1.34E-2</v>
      </c>
      <c r="J81" s="4">
        <f>ABS(Table1[[#This Row],[Change %]])</f>
        <v>1.34E-2</v>
      </c>
      <c r="K81" s="6">
        <f>Table1[[#This Row],[High]]-Table1[[#This Row],[Low]]</f>
        <v>80.5</v>
      </c>
      <c r="L81" s="7">
        <f>Table1[[#This Row],[Daily Volatility ($)]]/Table1[[#This Row],[Open]]</f>
        <v>3.2023868722028843E-2</v>
      </c>
    </row>
    <row r="82" spans="1:12" x14ac:dyDescent="0.3">
      <c r="A82" t="s">
        <v>142</v>
      </c>
      <c r="B82" s="1">
        <v>2516.5</v>
      </c>
      <c r="C82" t="s">
        <v>142</v>
      </c>
      <c r="D82" s="1">
        <v>2459</v>
      </c>
      <c r="E82" s="1">
        <v>2525</v>
      </c>
      <c r="F82" s="1">
        <v>2424.75</v>
      </c>
      <c r="G82" s="1">
        <v>2516.5</v>
      </c>
      <c r="H82" t="s">
        <v>143</v>
      </c>
      <c r="I82" s="2">
        <v>2.8000000000000001E-2</v>
      </c>
      <c r="J82" s="4">
        <f>ABS(Table1[[#This Row],[Change %]])</f>
        <v>2.8000000000000001E-2</v>
      </c>
      <c r="K82" s="6">
        <f>Table1[[#This Row],[High]]-Table1[[#This Row],[Low]]</f>
        <v>100.25</v>
      </c>
      <c r="L82" s="7">
        <f>Table1[[#This Row],[Daily Volatility ($)]]/Table1[[#This Row],[Open]]</f>
        <v>4.0768605124034157E-2</v>
      </c>
    </row>
    <row r="83" spans="1:12" x14ac:dyDescent="0.3">
      <c r="A83" t="s">
        <v>144</v>
      </c>
      <c r="B83" s="1">
        <v>2448</v>
      </c>
      <c r="C83" t="s">
        <v>144</v>
      </c>
      <c r="D83" s="1">
        <v>2562</v>
      </c>
      <c r="E83" s="1">
        <v>2562.25</v>
      </c>
      <c r="F83" s="1">
        <v>2434.25</v>
      </c>
      <c r="G83" s="1">
        <v>2448</v>
      </c>
      <c r="H83" t="s">
        <v>145</v>
      </c>
      <c r="I83" s="2">
        <v>-4.7399999999999998E-2</v>
      </c>
      <c r="J83" s="4">
        <f>ABS(Table1[[#This Row],[Change %]])</f>
        <v>4.7399999999999998E-2</v>
      </c>
      <c r="K83" s="6">
        <f>Table1[[#This Row],[High]]-Table1[[#This Row],[Low]]</f>
        <v>128</v>
      </c>
      <c r="L83" s="7">
        <f>Table1[[#This Row],[Daily Volatility ($)]]/Table1[[#This Row],[Open]]</f>
        <v>4.9960967993754879E-2</v>
      </c>
    </row>
    <row r="84" spans="1:12" x14ac:dyDescent="0.3">
      <c r="A84" t="s">
        <v>146</v>
      </c>
      <c r="B84" s="1">
        <v>2569.75</v>
      </c>
      <c r="C84" t="s">
        <v>146</v>
      </c>
      <c r="D84" s="1">
        <v>2613.25</v>
      </c>
      <c r="E84" s="1">
        <v>2635.75</v>
      </c>
      <c r="F84" s="1">
        <v>2555.75</v>
      </c>
      <c r="G84" s="1">
        <v>2569.75</v>
      </c>
      <c r="H84" t="s">
        <v>147</v>
      </c>
      <c r="I84" s="2">
        <v>-1.5900000000000001E-2</v>
      </c>
      <c r="J84" s="4">
        <f>ABS(Table1[[#This Row],[Change %]])</f>
        <v>1.5900000000000001E-2</v>
      </c>
      <c r="K84" s="6">
        <f>Table1[[#This Row],[High]]-Table1[[#This Row],[Low]]</f>
        <v>80</v>
      </c>
      <c r="L84" s="7">
        <f>Table1[[#This Row],[Daily Volatility ($)]]/Table1[[#This Row],[Open]]</f>
        <v>3.0613221084856021E-2</v>
      </c>
    </row>
    <row r="85" spans="1:12" x14ac:dyDescent="0.3">
      <c r="A85" t="s">
        <v>148</v>
      </c>
      <c r="B85" s="1">
        <v>2611.25</v>
      </c>
      <c r="C85" t="s">
        <v>148</v>
      </c>
      <c r="D85" s="1">
        <v>2459</v>
      </c>
      <c r="E85" s="1">
        <v>2621.75</v>
      </c>
      <c r="F85" s="1">
        <v>2445</v>
      </c>
      <c r="G85" s="1">
        <v>2611.25</v>
      </c>
      <c r="H85" t="s">
        <v>149</v>
      </c>
      <c r="I85" s="2">
        <v>3.4599999999999999E-2</v>
      </c>
      <c r="J85" s="4">
        <f>ABS(Table1[[#This Row],[Change %]])</f>
        <v>3.4599999999999999E-2</v>
      </c>
      <c r="K85" s="6">
        <f>Table1[[#This Row],[High]]-Table1[[#This Row],[Low]]</f>
        <v>176.75</v>
      </c>
      <c r="L85" s="7">
        <f>Table1[[#This Row],[Daily Volatility ($)]]/Table1[[#This Row],[Open]]</f>
        <v>7.1878812525416835E-2</v>
      </c>
    </row>
    <row r="86" spans="1:12" x14ac:dyDescent="0.3">
      <c r="A86" t="s">
        <v>150</v>
      </c>
      <c r="B86" s="1">
        <v>2524</v>
      </c>
      <c r="C86" t="s">
        <v>150</v>
      </c>
      <c r="D86" s="1">
        <v>2627.75</v>
      </c>
      <c r="E86" s="1">
        <v>2634.5</v>
      </c>
      <c r="F86" s="1">
        <v>2505.25</v>
      </c>
      <c r="G86" s="1">
        <v>2524</v>
      </c>
      <c r="H86" t="s">
        <v>8</v>
      </c>
      <c r="I86" s="2">
        <v>-3.2199999999999999E-2</v>
      </c>
      <c r="J86" s="4">
        <f>ABS(Table1[[#This Row],[Change %]])</f>
        <v>3.2199999999999999E-2</v>
      </c>
      <c r="K86" s="6">
        <f>Table1[[#This Row],[High]]-Table1[[#This Row],[Low]]</f>
        <v>129.25</v>
      </c>
      <c r="L86" s="7">
        <f>Table1[[#This Row],[Daily Volatility ($)]]/Table1[[#This Row],[Open]]</f>
        <v>4.9186566454190846E-2</v>
      </c>
    </row>
    <row r="87" spans="1:12" x14ac:dyDescent="0.3">
      <c r="A87" t="s">
        <v>151</v>
      </c>
      <c r="B87" s="1">
        <v>2608</v>
      </c>
      <c r="C87" t="s">
        <v>151</v>
      </c>
      <c r="D87" s="1">
        <v>2471</v>
      </c>
      <c r="E87" s="1">
        <v>2625.75</v>
      </c>
      <c r="F87" s="1">
        <v>2402.25</v>
      </c>
      <c r="G87" s="1">
        <v>2608</v>
      </c>
      <c r="H87" t="s">
        <v>8</v>
      </c>
      <c r="I87" s="2">
        <v>5.7200000000000001E-2</v>
      </c>
      <c r="J87" s="4">
        <f>ABS(Table1[[#This Row],[Change %]])</f>
        <v>5.7200000000000001E-2</v>
      </c>
      <c r="K87" s="6">
        <f>Table1[[#This Row],[High]]-Table1[[#This Row],[Low]]</f>
        <v>223.5</v>
      </c>
      <c r="L87" s="7">
        <f>Table1[[#This Row],[Daily Volatility ($)]]/Table1[[#This Row],[Open]]</f>
        <v>9.0449210845811409E-2</v>
      </c>
    </row>
    <row r="88" spans="1:12" x14ac:dyDescent="0.3">
      <c r="A88" t="s">
        <v>152</v>
      </c>
      <c r="B88" s="1">
        <v>2467</v>
      </c>
      <c r="C88" t="s">
        <v>152</v>
      </c>
      <c r="D88" s="1">
        <v>2442.75</v>
      </c>
      <c r="E88" s="1">
        <v>2560.75</v>
      </c>
      <c r="F88" s="1">
        <v>2386</v>
      </c>
      <c r="G88" s="1">
        <v>2467</v>
      </c>
      <c r="H88" t="s">
        <v>8</v>
      </c>
      <c r="I88" s="2">
        <v>1.1900000000000001E-2</v>
      </c>
      <c r="J88" s="4">
        <f>ABS(Table1[[#This Row],[Change %]])</f>
        <v>1.1900000000000001E-2</v>
      </c>
      <c r="K88" s="6">
        <f>Table1[[#This Row],[High]]-Table1[[#This Row],[Low]]</f>
        <v>174.75</v>
      </c>
      <c r="L88" s="7">
        <f>Table1[[#This Row],[Daily Volatility ($)]]/Table1[[#This Row],[Open]]</f>
        <v>7.1538225360761432E-2</v>
      </c>
    </row>
    <row r="89" spans="1:12" x14ac:dyDescent="0.3">
      <c r="A89" t="s">
        <v>153</v>
      </c>
      <c r="B89" s="1">
        <v>2438</v>
      </c>
      <c r="C89" t="s">
        <v>153</v>
      </c>
      <c r="D89" s="1">
        <v>2233.25</v>
      </c>
      <c r="E89" s="1">
        <v>2447.75</v>
      </c>
      <c r="F89" s="1">
        <v>2230.5</v>
      </c>
      <c r="G89" s="1">
        <v>2438</v>
      </c>
      <c r="H89" t="s">
        <v>8</v>
      </c>
      <c r="I89" s="2">
        <v>9.8000000000000004E-2</v>
      </c>
      <c r="J89" s="4">
        <f>ABS(Table1[[#This Row],[Change %]])</f>
        <v>9.8000000000000004E-2</v>
      </c>
      <c r="K89" s="6">
        <f>Table1[[#This Row],[High]]-Table1[[#This Row],[Low]]</f>
        <v>217.25</v>
      </c>
      <c r="L89" s="7">
        <f>Table1[[#This Row],[Daily Volatility ($)]]/Table1[[#This Row],[Open]]</f>
        <v>9.7279749244374797E-2</v>
      </c>
    </row>
    <row r="90" spans="1:12" x14ac:dyDescent="0.3">
      <c r="A90" t="s">
        <v>154</v>
      </c>
      <c r="B90" s="1">
        <v>2220.5</v>
      </c>
      <c r="C90" t="s">
        <v>154</v>
      </c>
      <c r="D90" s="1">
        <v>2220.25</v>
      </c>
      <c r="E90" s="1">
        <v>2386</v>
      </c>
      <c r="F90" s="1">
        <v>2174</v>
      </c>
      <c r="G90" s="1">
        <v>2220.5</v>
      </c>
      <c r="H90" t="s">
        <v>8</v>
      </c>
      <c r="I90" s="2">
        <v>-8.9200000000000002E-2</v>
      </c>
      <c r="J90" s="4">
        <f>ABS(Table1[[#This Row],[Change %]])</f>
        <v>8.9200000000000002E-2</v>
      </c>
      <c r="K90" s="6">
        <f>Table1[[#This Row],[High]]-Table1[[#This Row],[Low]]</f>
        <v>212</v>
      </c>
      <c r="L90" s="7">
        <f>Table1[[#This Row],[Daily Volatility ($)]]/Table1[[#This Row],[Open]]</f>
        <v>9.5484742709154372E-2</v>
      </c>
    </row>
    <row r="91" spans="1:12" x14ac:dyDescent="0.3">
      <c r="A91" t="s">
        <v>155</v>
      </c>
      <c r="B91" s="1">
        <v>2437.98</v>
      </c>
      <c r="C91" t="s">
        <v>155</v>
      </c>
      <c r="D91" s="1">
        <v>2364.25</v>
      </c>
      <c r="E91" s="1">
        <v>2512.75</v>
      </c>
      <c r="F91" s="1">
        <v>2346.25</v>
      </c>
      <c r="G91" s="1">
        <v>2437.98</v>
      </c>
      <c r="H91" t="s">
        <v>156</v>
      </c>
      <c r="I91" s="2">
        <v>1.4500000000000001E-2</v>
      </c>
      <c r="J91" s="4">
        <f>ABS(Table1[[#This Row],[Change %]])</f>
        <v>1.4500000000000001E-2</v>
      </c>
      <c r="K91" s="6">
        <f>Table1[[#This Row],[High]]-Table1[[#This Row],[Low]]</f>
        <v>166.5</v>
      </c>
      <c r="L91" s="7">
        <f>Table1[[#This Row],[Daily Volatility ($)]]/Table1[[#This Row],[Open]]</f>
        <v>7.0424024532092636E-2</v>
      </c>
    </row>
    <row r="92" spans="1:12" x14ac:dyDescent="0.3">
      <c r="A92" t="s">
        <v>157</v>
      </c>
      <c r="B92" s="1">
        <v>2403.25</v>
      </c>
      <c r="C92" t="s">
        <v>157</v>
      </c>
      <c r="D92" s="1">
        <v>2414.25</v>
      </c>
      <c r="E92" s="1">
        <v>2474</v>
      </c>
      <c r="F92" s="1">
        <v>2288</v>
      </c>
      <c r="G92" s="1">
        <v>2403.25</v>
      </c>
      <c r="H92" t="s">
        <v>158</v>
      </c>
      <c r="I92" s="2">
        <v>-4.4999999999999997E-3</v>
      </c>
      <c r="J92" s="4">
        <f>ABS(Table1[[#This Row],[Change %]])</f>
        <v>4.4999999999999997E-3</v>
      </c>
      <c r="K92" s="6">
        <f>Table1[[#This Row],[High]]-Table1[[#This Row],[Low]]</f>
        <v>186</v>
      </c>
      <c r="L92" s="7">
        <f>Table1[[#This Row],[Daily Volatility ($)]]/Table1[[#This Row],[Open]]</f>
        <v>7.7042559801180494E-2</v>
      </c>
    </row>
    <row r="93" spans="1:12" x14ac:dyDescent="0.3">
      <c r="A93" t="s">
        <v>159</v>
      </c>
      <c r="B93" s="1">
        <v>2414</v>
      </c>
      <c r="C93" t="s">
        <v>159</v>
      </c>
      <c r="D93" s="1">
        <v>2478.5</v>
      </c>
      <c r="E93" s="1">
        <v>2498</v>
      </c>
      <c r="F93" s="1">
        <v>2274.75</v>
      </c>
      <c r="G93" s="1">
        <v>2414</v>
      </c>
      <c r="H93" t="s">
        <v>160</v>
      </c>
      <c r="I93" s="2">
        <v>-3.27E-2</v>
      </c>
      <c r="J93" s="4">
        <f>ABS(Table1[[#This Row],[Change %]])</f>
        <v>3.27E-2</v>
      </c>
      <c r="K93" s="6">
        <f>Table1[[#This Row],[High]]-Table1[[#This Row],[Low]]</f>
        <v>223.25</v>
      </c>
      <c r="L93" s="7">
        <f>Table1[[#This Row],[Daily Volatility ($)]]/Table1[[#This Row],[Open]]</f>
        <v>9.0074641920516438E-2</v>
      </c>
    </row>
    <row r="94" spans="1:12" x14ac:dyDescent="0.3">
      <c r="A94" t="s">
        <v>161</v>
      </c>
      <c r="B94" s="1">
        <v>2495.5</v>
      </c>
      <c r="C94" t="s">
        <v>161</v>
      </c>
      <c r="D94" s="1">
        <v>2417.25</v>
      </c>
      <c r="E94" s="1">
        <v>2554.5</v>
      </c>
      <c r="F94" s="1">
        <v>2365</v>
      </c>
      <c r="G94" s="1">
        <v>2495.5</v>
      </c>
      <c r="H94" t="s">
        <v>162</v>
      </c>
      <c r="I94" s="2">
        <v>3.2800000000000003E-2</v>
      </c>
      <c r="J94" s="4">
        <f>ABS(Table1[[#This Row],[Change %]])</f>
        <v>3.2800000000000003E-2</v>
      </c>
      <c r="K94" s="6">
        <f>Table1[[#This Row],[High]]-Table1[[#This Row],[Low]]</f>
        <v>189.5</v>
      </c>
      <c r="L94" s="7">
        <f>Table1[[#This Row],[Daily Volatility ($)]]/Table1[[#This Row],[Open]]</f>
        <v>7.839487020374393E-2</v>
      </c>
    </row>
    <row r="95" spans="1:12" x14ac:dyDescent="0.3">
      <c r="A95" t="s">
        <v>163</v>
      </c>
      <c r="B95" s="1">
        <v>2416.25</v>
      </c>
      <c r="C95" t="s">
        <v>163</v>
      </c>
      <c r="D95" s="1">
        <v>2673.75</v>
      </c>
      <c r="E95" s="1">
        <v>2675</v>
      </c>
      <c r="F95" s="1">
        <v>2360.25</v>
      </c>
      <c r="G95" s="1">
        <v>2416.25</v>
      </c>
      <c r="H95" t="s">
        <v>164</v>
      </c>
      <c r="I95" s="2">
        <v>-0.1038</v>
      </c>
      <c r="J95" s="4">
        <f>ABS(Table1[[#This Row],[Change %]])</f>
        <v>0.1038</v>
      </c>
      <c r="K95" s="6">
        <f>Table1[[#This Row],[High]]-Table1[[#This Row],[Low]]</f>
        <v>314.75</v>
      </c>
      <c r="L95" s="7">
        <f>Table1[[#This Row],[Daily Volatility ($)]]/Table1[[#This Row],[Open]]</f>
        <v>0.1177185600748013</v>
      </c>
    </row>
    <row r="96" spans="1:12" x14ac:dyDescent="0.3">
      <c r="A96" t="s">
        <v>165</v>
      </c>
      <c r="B96" s="1">
        <v>2696</v>
      </c>
      <c r="C96" t="s">
        <v>165</v>
      </c>
      <c r="D96" s="1">
        <v>2429.5</v>
      </c>
      <c r="E96" s="1">
        <v>2707.75</v>
      </c>
      <c r="F96" s="1">
        <v>2393.5</v>
      </c>
      <c r="G96" s="1">
        <v>2696</v>
      </c>
      <c r="H96" t="s">
        <v>166</v>
      </c>
      <c r="I96" s="2">
        <v>9.1899999999999996E-2</v>
      </c>
      <c r="J96" s="4">
        <f>ABS(Table1[[#This Row],[Change %]])</f>
        <v>9.1899999999999996E-2</v>
      </c>
      <c r="K96" s="6">
        <f>Table1[[#This Row],[High]]-Table1[[#This Row],[Low]]</f>
        <v>314.25</v>
      </c>
      <c r="L96" s="7">
        <f>Table1[[#This Row],[Daily Volatility ($)]]/Table1[[#This Row],[Open]]</f>
        <v>0.12934760238732249</v>
      </c>
    </row>
    <row r="97" spans="1:12" x14ac:dyDescent="0.3">
      <c r="A97" t="s">
        <v>167</v>
      </c>
      <c r="B97" s="1">
        <v>2469</v>
      </c>
      <c r="C97" t="s">
        <v>167</v>
      </c>
      <c r="D97" s="1">
        <v>2738</v>
      </c>
      <c r="E97" s="1">
        <v>2774</v>
      </c>
      <c r="F97" s="1">
        <v>2442.5</v>
      </c>
      <c r="G97" s="1">
        <v>2469</v>
      </c>
      <c r="H97" t="s">
        <v>168</v>
      </c>
      <c r="I97" s="2">
        <v>-9.9000000000000005E-2</v>
      </c>
      <c r="J97" s="4">
        <f>ABS(Table1[[#This Row],[Change %]])</f>
        <v>9.9000000000000005E-2</v>
      </c>
      <c r="K97" s="6">
        <f>Table1[[#This Row],[High]]-Table1[[#This Row],[Low]]</f>
        <v>331.5</v>
      </c>
      <c r="L97" s="7">
        <f>Table1[[#This Row],[Daily Volatility ($)]]/Table1[[#This Row],[Open]]</f>
        <v>0.12107377647918188</v>
      </c>
    </row>
    <row r="98" spans="1:12" x14ac:dyDescent="0.3">
      <c r="A98" t="s">
        <v>169</v>
      </c>
      <c r="B98" s="1">
        <v>2740.25</v>
      </c>
      <c r="C98" t="s">
        <v>169</v>
      </c>
      <c r="D98" s="1">
        <v>2859.5</v>
      </c>
      <c r="E98" s="1">
        <v>2869.5</v>
      </c>
      <c r="F98" s="1">
        <v>2702.75</v>
      </c>
      <c r="G98" s="1">
        <v>2740.25</v>
      </c>
      <c r="H98" t="s">
        <v>170</v>
      </c>
      <c r="I98" s="2">
        <v>-4.3799999999999999E-2</v>
      </c>
      <c r="J98" s="4">
        <f>ABS(Table1[[#This Row],[Change %]])</f>
        <v>4.3799999999999999E-2</v>
      </c>
      <c r="K98" s="6">
        <f>Table1[[#This Row],[High]]-Table1[[#This Row],[Low]]</f>
        <v>166.75</v>
      </c>
      <c r="L98" s="7">
        <f>Table1[[#This Row],[Daily Volatility ($)]]/Table1[[#This Row],[Open]]</f>
        <v>5.8314390627732124E-2</v>
      </c>
    </row>
    <row r="99" spans="1:12" x14ac:dyDescent="0.3">
      <c r="A99" t="s">
        <v>171</v>
      </c>
      <c r="B99" s="1">
        <v>2865.75</v>
      </c>
      <c r="C99" t="s">
        <v>171</v>
      </c>
      <c r="D99" s="1">
        <v>2733</v>
      </c>
      <c r="E99" s="1">
        <v>2884.75</v>
      </c>
      <c r="F99" s="1">
        <v>2695.25</v>
      </c>
      <c r="G99" s="1">
        <v>2865.75</v>
      </c>
      <c r="H99" t="s">
        <v>166</v>
      </c>
      <c r="I99" s="2">
        <v>4.2900000000000001E-2</v>
      </c>
      <c r="J99" s="4">
        <f>ABS(Table1[[#This Row],[Change %]])</f>
        <v>4.2900000000000001E-2</v>
      </c>
      <c r="K99" s="6">
        <f>Table1[[#This Row],[High]]-Table1[[#This Row],[Low]]</f>
        <v>189.5</v>
      </c>
      <c r="L99" s="7">
        <f>Table1[[#This Row],[Daily Volatility ($)]]/Table1[[#This Row],[Open]]</f>
        <v>6.9337724112696675E-2</v>
      </c>
    </row>
    <row r="100" spans="1:12" x14ac:dyDescent="0.3">
      <c r="A100" t="s">
        <v>172</v>
      </c>
      <c r="B100" s="1">
        <v>2747.75</v>
      </c>
      <c r="C100" t="s">
        <v>172</v>
      </c>
      <c r="D100" s="1">
        <v>2916</v>
      </c>
      <c r="E100" s="1">
        <v>2916</v>
      </c>
      <c r="F100" s="1">
        <v>2715</v>
      </c>
      <c r="G100" s="1">
        <v>2747.75</v>
      </c>
      <c r="H100" t="s">
        <v>173</v>
      </c>
      <c r="I100" s="2">
        <v>-7.2999999999999995E-2</v>
      </c>
      <c r="J100" s="4">
        <f>ABS(Table1[[#This Row],[Change %]])</f>
        <v>7.2999999999999995E-2</v>
      </c>
      <c r="K100" s="6">
        <f>Table1[[#This Row],[High]]-Table1[[#This Row],[Low]]</f>
        <v>201</v>
      </c>
      <c r="L100" s="7">
        <f>Table1[[#This Row],[Daily Volatility ($)]]/Table1[[#This Row],[Open]]</f>
        <v>6.893004115226338E-2</v>
      </c>
    </row>
    <row r="101" spans="1:12" x14ac:dyDescent="0.3">
      <c r="A101" t="s">
        <v>174</v>
      </c>
      <c r="B101" s="1">
        <v>2964</v>
      </c>
      <c r="C101" t="s">
        <v>174</v>
      </c>
      <c r="D101" s="1">
        <v>3024.25</v>
      </c>
      <c r="E101" s="1">
        <v>3037</v>
      </c>
      <c r="F101" s="1">
        <v>2898</v>
      </c>
      <c r="G101" s="1">
        <v>2964</v>
      </c>
      <c r="H101" t="s">
        <v>175</v>
      </c>
      <c r="I101" s="2">
        <v>-1.7100000000000001E-2</v>
      </c>
      <c r="J101" s="4">
        <f>ABS(Table1[[#This Row],[Change %]])</f>
        <v>1.7100000000000001E-2</v>
      </c>
      <c r="K101" s="6">
        <f>Table1[[#This Row],[High]]-Table1[[#This Row],[Low]]</f>
        <v>139</v>
      </c>
      <c r="L101" s="7">
        <f>Table1[[#This Row],[Daily Volatility ($)]]/Table1[[#This Row],[Open]]</f>
        <v>4.5961808712904027E-2</v>
      </c>
    </row>
    <row r="102" spans="1:12" x14ac:dyDescent="0.3">
      <c r="A102" t="s">
        <v>176</v>
      </c>
      <c r="B102" s="1">
        <v>3015.5</v>
      </c>
      <c r="C102" t="s">
        <v>176</v>
      </c>
      <c r="D102" s="1">
        <v>3109.25</v>
      </c>
      <c r="E102" s="1">
        <v>3113.75</v>
      </c>
      <c r="F102" s="1">
        <v>2996.5</v>
      </c>
      <c r="G102" s="1">
        <v>3015.5</v>
      </c>
      <c r="H102" t="s">
        <v>177</v>
      </c>
      <c r="I102" s="2">
        <v>-3.1899999999999998E-2</v>
      </c>
      <c r="J102" s="4">
        <f>ABS(Table1[[#This Row],[Change %]])</f>
        <v>3.1899999999999998E-2</v>
      </c>
      <c r="K102" s="6">
        <f>Table1[[#This Row],[High]]-Table1[[#This Row],[Low]]</f>
        <v>117.25</v>
      </c>
      <c r="L102" s="7">
        <f>Table1[[#This Row],[Daily Volatility ($)]]/Table1[[#This Row],[Open]]</f>
        <v>3.771005869582697E-2</v>
      </c>
    </row>
    <row r="103" spans="1:12" x14ac:dyDescent="0.3">
      <c r="A103" t="s">
        <v>178</v>
      </c>
      <c r="B103" s="1">
        <v>3114.75</v>
      </c>
      <c r="C103" t="s">
        <v>178</v>
      </c>
      <c r="D103" s="1">
        <v>2988.25</v>
      </c>
      <c r="E103" s="1">
        <v>3129.5</v>
      </c>
      <c r="F103" s="1">
        <v>2976.5</v>
      </c>
      <c r="G103" s="1">
        <v>3114.75</v>
      </c>
      <c r="H103" t="s">
        <v>99</v>
      </c>
      <c r="I103" s="2">
        <v>3.9300000000000002E-2</v>
      </c>
      <c r="J103" s="4">
        <f>ABS(Table1[[#This Row],[Change %]])</f>
        <v>3.9300000000000002E-2</v>
      </c>
      <c r="K103" s="6">
        <f>Table1[[#This Row],[High]]-Table1[[#This Row],[Low]]</f>
        <v>153</v>
      </c>
      <c r="L103" s="7">
        <f>Table1[[#This Row],[Daily Volatility ($)]]/Table1[[#This Row],[Open]]</f>
        <v>5.1200535430435873E-2</v>
      </c>
    </row>
    <row r="104" spans="1:12" x14ac:dyDescent="0.3">
      <c r="A104" t="s">
        <v>179</v>
      </c>
      <c r="B104" s="1">
        <v>2997</v>
      </c>
      <c r="C104" t="s">
        <v>179</v>
      </c>
      <c r="D104" s="1">
        <v>3077</v>
      </c>
      <c r="E104" s="1">
        <v>3137</v>
      </c>
      <c r="F104" s="1">
        <v>2973</v>
      </c>
      <c r="G104" s="1">
        <v>2997</v>
      </c>
      <c r="H104" t="s">
        <v>180</v>
      </c>
      <c r="I104" s="2">
        <v>-2.2200000000000001E-2</v>
      </c>
      <c r="J104" s="4">
        <f>ABS(Table1[[#This Row],[Change %]])</f>
        <v>2.2200000000000001E-2</v>
      </c>
      <c r="K104" s="6">
        <f>Table1[[#This Row],[High]]-Table1[[#This Row],[Low]]</f>
        <v>164</v>
      </c>
      <c r="L104" s="7">
        <f>Table1[[#This Row],[Daily Volatility ($)]]/Table1[[#This Row],[Open]]</f>
        <v>5.3298667533311667E-2</v>
      </c>
    </row>
    <row r="105" spans="1:12" x14ac:dyDescent="0.3">
      <c r="A105" t="s">
        <v>181</v>
      </c>
      <c r="B105" s="1">
        <v>3065</v>
      </c>
      <c r="C105" t="s">
        <v>181</v>
      </c>
      <c r="D105" s="1">
        <v>2900</v>
      </c>
      <c r="E105" s="1">
        <v>3093.25</v>
      </c>
      <c r="F105" s="1">
        <v>2889.25</v>
      </c>
      <c r="G105" s="1">
        <v>3065</v>
      </c>
      <c r="H105" t="s">
        <v>182</v>
      </c>
      <c r="I105" s="2">
        <v>3.8600000000000002E-2</v>
      </c>
      <c r="J105" s="4">
        <f>ABS(Table1[[#This Row],[Change %]])</f>
        <v>3.8600000000000002E-2</v>
      </c>
      <c r="K105" s="6">
        <f>Table1[[#This Row],[High]]-Table1[[#This Row],[Low]]</f>
        <v>204</v>
      </c>
      <c r="L105" s="7">
        <f>Table1[[#This Row],[Daily Volatility ($)]]/Table1[[#This Row],[Open]]</f>
        <v>7.0344827586206901E-2</v>
      </c>
    </row>
    <row r="106" spans="1:12" x14ac:dyDescent="0.3">
      <c r="A106" t="s">
        <v>183</v>
      </c>
      <c r="B106" s="1">
        <v>2951</v>
      </c>
      <c r="C106" t="s">
        <v>183</v>
      </c>
      <c r="D106" s="1">
        <v>2950</v>
      </c>
      <c r="E106" s="1">
        <v>2996</v>
      </c>
      <c r="F106" s="1">
        <v>2853.25</v>
      </c>
      <c r="G106" s="1">
        <v>2951</v>
      </c>
      <c r="H106" t="s">
        <v>184</v>
      </c>
      <c r="I106" s="2">
        <v>-2E-3</v>
      </c>
      <c r="J106" s="4">
        <f>ABS(Table1[[#This Row],[Change %]])</f>
        <v>2E-3</v>
      </c>
      <c r="K106" s="6">
        <f>Table1[[#This Row],[High]]-Table1[[#This Row],[Low]]</f>
        <v>142.75</v>
      </c>
      <c r="L106" s="7">
        <f>Table1[[#This Row],[Daily Volatility ($)]]/Table1[[#This Row],[Open]]</f>
        <v>4.8389830508474577E-2</v>
      </c>
    </row>
    <row r="107" spans="1:12" x14ac:dyDescent="0.3">
      <c r="A107" t="s">
        <v>185</v>
      </c>
      <c r="B107" s="1">
        <v>2957</v>
      </c>
      <c r="C107" t="s">
        <v>185</v>
      </c>
      <c r="D107" s="1">
        <v>3100.25</v>
      </c>
      <c r="E107" s="1">
        <v>3117</v>
      </c>
      <c r="F107" s="1">
        <v>2944.5</v>
      </c>
      <c r="G107" s="1">
        <v>2957</v>
      </c>
      <c r="H107" t="s">
        <v>186</v>
      </c>
      <c r="I107" s="2">
        <v>-4.9299999999999997E-2</v>
      </c>
      <c r="J107" s="4">
        <f>ABS(Table1[[#This Row],[Change %]])</f>
        <v>4.9299999999999997E-2</v>
      </c>
      <c r="K107" s="6">
        <f>Table1[[#This Row],[High]]-Table1[[#This Row],[Low]]</f>
        <v>172.5</v>
      </c>
      <c r="L107" s="7">
        <f>Table1[[#This Row],[Daily Volatility ($)]]/Table1[[#This Row],[Open]]</f>
        <v>5.5640674139182326E-2</v>
      </c>
    </row>
    <row r="108" spans="1:12" x14ac:dyDescent="0.3">
      <c r="A108" t="s">
        <v>187</v>
      </c>
      <c r="B108" s="1">
        <v>3110.25</v>
      </c>
      <c r="C108" t="s">
        <v>187</v>
      </c>
      <c r="D108" s="1">
        <v>3138</v>
      </c>
      <c r="E108" s="1">
        <v>3182</v>
      </c>
      <c r="F108" s="1">
        <v>3091</v>
      </c>
      <c r="G108" s="1">
        <v>3110.25</v>
      </c>
      <c r="H108" t="s">
        <v>188</v>
      </c>
      <c r="I108" s="2">
        <v>-7.1000000000000004E-3</v>
      </c>
      <c r="J108" s="4">
        <f>ABS(Table1[[#This Row],[Change %]])</f>
        <v>7.1000000000000004E-3</v>
      </c>
      <c r="K108" s="6">
        <f>Table1[[#This Row],[High]]-Table1[[#This Row],[Low]]</f>
        <v>91</v>
      </c>
      <c r="L108" s="7">
        <f>Table1[[#This Row],[Daily Volatility ($)]]/Table1[[#This Row],[Open]]</f>
        <v>2.8999362651370299E-2</v>
      </c>
    </row>
    <row r="109" spans="1:12" x14ac:dyDescent="0.3">
      <c r="A109" t="s">
        <v>189</v>
      </c>
      <c r="B109" s="1">
        <v>3132.5</v>
      </c>
      <c r="C109" t="s">
        <v>189</v>
      </c>
      <c r="D109" s="1">
        <v>3223</v>
      </c>
      <c r="E109" s="1">
        <v>3259.5</v>
      </c>
      <c r="F109" s="1">
        <v>3117.25</v>
      </c>
      <c r="G109" s="1">
        <v>3132.5</v>
      </c>
      <c r="H109" t="s">
        <v>190</v>
      </c>
      <c r="I109" s="2">
        <v>-2.9100000000000001E-2</v>
      </c>
      <c r="J109" s="4">
        <f>ABS(Table1[[#This Row],[Change %]])</f>
        <v>2.9100000000000001E-2</v>
      </c>
      <c r="K109" s="6">
        <f>Table1[[#This Row],[High]]-Table1[[#This Row],[Low]]</f>
        <v>142.25</v>
      </c>
      <c r="L109" s="7">
        <f>Table1[[#This Row],[Daily Volatility ($)]]/Table1[[#This Row],[Open]]</f>
        <v>4.4135898231461371E-2</v>
      </c>
    </row>
    <row r="110" spans="1:12" x14ac:dyDescent="0.3">
      <c r="A110" t="s">
        <v>191</v>
      </c>
      <c r="B110" s="1">
        <v>3226.25</v>
      </c>
      <c r="C110" t="s">
        <v>191</v>
      </c>
      <c r="D110" s="1">
        <v>3309</v>
      </c>
      <c r="E110" s="1">
        <v>3312</v>
      </c>
      <c r="F110" s="1">
        <v>3213.75</v>
      </c>
      <c r="G110" s="1">
        <v>3226.25</v>
      </c>
      <c r="H110" t="s">
        <v>192</v>
      </c>
      <c r="I110" s="2">
        <v>-3.3799999999999997E-2</v>
      </c>
      <c r="J110" s="4">
        <f>ABS(Table1[[#This Row],[Change %]])</f>
        <v>3.3799999999999997E-2</v>
      </c>
      <c r="K110" s="6">
        <f>Table1[[#This Row],[High]]-Table1[[#This Row],[Low]]</f>
        <v>98.25</v>
      </c>
      <c r="L110" s="7">
        <f>Table1[[#This Row],[Daily Volatility ($)]]/Table1[[#This Row],[Open]]</f>
        <v>2.9691749773345422E-2</v>
      </c>
    </row>
    <row r="111" spans="1:12" x14ac:dyDescent="0.3">
      <c r="A111" t="s">
        <v>193</v>
      </c>
      <c r="B111" s="1">
        <v>3339.25</v>
      </c>
      <c r="C111" t="s">
        <v>193</v>
      </c>
      <c r="D111" s="1">
        <v>3367</v>
      </c>
      <c r="E111" s="1">
        <v>3369.25</v>
      </c>
      <c r="F111" s="1">
        <v>3328</v>
      </c>
      <c r="G111" s="1">
        <v>3339.25</v>
      </c>
      <c r="H111" t="s">
        <v>194</v>
      </c>
      <c r="I111" s="2">
        <v>-8.8999999999999999E-3</v>
      </c>
      <c r="J111" s="4">
        <f>ABS(Table1[[#This Row],[Change %]])</f>
        <v>8.8999999999999999E-3</v>
      </c>
      <c r="K111" s="6">
        <f>Table1[[#This Row],[High]]-Table1[[#This Row],[Low]]</f>
        <v>41.25</v>
      </c>
      <c r="L111" s="7">
        <f>Table1[[#This Row],[Daily Volatility ($)]]/Table1[[#This Row],[Open]]</f>
        <v>1.2251262251262251E-2</v>
      </c>
    </row>
    <row r="112" spans="1:12" x14ac:dyDescent="0.3">
      <c r="A112" t="s">
        <v>195</v>
      </c>
      <c r="B112" s="1">
        <v>3369.25</v>
      </c>
      <c r="C112" t="s">
        <v>195</v>
      </c>
      <c r="D112" s="1">
        <v>3391.75</v>
      </c>
      <c r="E112" s="1">
        <v>3397.5</v>
      </c>
      <c r="F112" s="1">
        <v>3339.25</v>
      </c>
      <c r="G112" s="1">
        <v>3369.25</v>
      </c>
      <c r="H112" t="s">
        <v>20</v>
      </c>
      <c r="I112" s="2">
        <v>-5.3E-3</v>
      </c>
      <c r="J112" s="4">
        <f>ABS(Table1[[#This Row],[Change %]])</f>
        <v>5.3E-3</v>
      </c>
      <c r="K112" s="6">
        <f>Table1[[#This Row],[High]]-Table1[[#This Row],[Low]]</f>
        <v>58.25</v>
      </c>
      <c r="L112" s="7">
        <f>Table1[[#This Row],[Daily Volatility ($)]]/Table1[[#This Row],[Open]]</f>
        <v>1.7174025208225842E-2</v>
      </c>
    </row>
    <row r="113" spans="1:12" x14ac:dyDescent="0.3">
      <c r="A113" t="s">
        <v>196</v>
      </c>
      <c r="B113" s="1">
        <v>3387.25</v>
      </c>
      <c r="C113" t="s">
        <v>196</v>
      </c>
      <c r="D113" s="1">
        <v>3372</v>
      </c>
      <c r="E113" s="1">
        <v>3393.75</v>
      </c>
      <c r="F113" s="1">
        <v>3370.75</v>
      </c>
      <c r="G113" s="1">
        <v>3387.25</v>
      </c>
      <c r="H113" t="s">
        <v>197</v>
      </c>
      <c r="I113" s="2">
        <v>5.3E-3</v>
      </c>
      <c r="J113" s="4">
        <f>ABS(Table1[[#This Row],[Change %]])</f>
        <v>5.3E-3</v>
      </c>
      <c r="K113" s="6">
        <f>Table1[[#This Row],[High]]-Table1[[#This Row],[Low]]</f>
        <v>23</v>
      </c>
      <c r="L113" s="7">
        <f>Table1[[#This Row],[Daily Volatility ($)]]/Table1[[#This Row],[Open]]</f>
        <v>6.8208778173190982E-3</v>
      </c>
    </row>
    <row r="114" spans="1:12" x14ac:dyDescent="0.3">
      <c r="A114" t="s">
        <v>198</v>
      </c>
      <c r="B114" s="1">
        <v>3369.25</v>
      </c>
      <c r="C114" t="s">
        <v>198</v>
      </c>
      <c r="D114" s="1">
        <v>3382.25</v>
      </c>
      <c r="E114" s="1">
        <v>3392.5</v>
      </c>
      <c r="F114" s="1">
        <v>3355.25</v>
      </c>
      <c r="G114" s="1">
        <v>3369.25</v>
      </c>
      <c r="H114" t="s">
        <v>115</v>
      </c>
      <c r="I114" s="2">
        <v>-2E-3</v>
      </c>
      <c r="J114" s="4">
        <f>ABS(Table1[[#This Row],[Change %]])</f>
        <v>2E-3</v>
      </c>
      <c r="K114" s="6">
        <f>Table1[[#This Row],[High]]-Table1[[#This Row],[Low]]</f>
        <v>37.25</v>
      </c>
      <c r="L114" s="7">
        <f>Table1[[#This Row],[Daily Volatility ($)]]/Table1[[#This Row],[Open]]</f>
        <v>1.1013378668046419E-2</v>
      </c>
    </row>
    <row r="115" spans="1:12" x14ac:dyDescent="0.3">
      <c r="A115" t="s">
        <v>199</v>
      </c>
      <c r="B115" s="1">
        <v>3376</v>
      </c>
      <c r="C115" t="s">
        <v>199</v>
      </c>
      <c r="D115" s="1">
        <v>3387.62</v>
      </c>
      <c r="E115" s="1">
        <v>3392.38</v>
      </c>
      <c r="F115" s="1">
        <v>3372.12</v>
      </c>
      <c r="G115" s="1">
        <v>3376</v>
      </c>
      <c r="H115" t="s">
        <v>8</v>
      </c>
      <c r="I115" s="2">
        <v>-3.3999999999999998E-3</v>
      </c>
      <c r="J115" s="4">
        <f>ABS(Table1[[#This Row],[Change %]])</f>
        <v>3.3999999999999998E-3</v>
      </c>
      <c r="K115" s="6">
        <f>Table1[[#This Row],[High]]-Table1[[#This Row],[Low]]</f>
        <v>20.260000000000218</v>
      </c>
      <c r="L115" s="7">
        <f>Table1[[#This Row],[Daily Volatility ($)]]/Table1[[#This Row],[Open]]</f>
        <v>5.9805999492269554E-3</v>
      </c>
    </row>
    <row r="116" spans="1:12" x14ac:dyDescent="0.3">
      <c r="A116" t="s">
        <v>200</v>
      </c>
      <c r="B116" s="1">
        <v>3387.38</v>
      </c>
      <c r="C116" t="s">
        <v>200</v>
      </c>
      <c r="D116" s="1">
        <v>3382.62</v>
      </c>
      <c r="E116" s="1">
        <v>3389.38</v>
      </c>
      <c r="F116" s="1">
        <v>3382.62</v>
      </c>
      <c r="G116" s="1">
        <v>3387.38</v>
      </c>
      <c r="H116" t="s">
        <v>8</v>
      </c>
      <c r="I116" s="2">
        <v>1.9E-3</v>
      </c>
      <c r="J116" s="4">
        <f>ABS(Table1[[#This Row],[Change %]])</f>
        <v>1.9E-3</v>
      </c>
      <c r="K116" s="6">
        <f>Table1[[#This Row],[High]]-Table1[[#This Row],[Low]]</f>
        <v>6.7600000000002183</v>
      </c>
      <c r="L116" s="7">
        <f>Table1[[#This Row],[Daily Volatility ($)]]/Table1[[#This Row],[Open]]</f>
        <v>1.9984509049199195E-3</v>
      </c>
    </row>
    <row r="117" spans="1:12" x14ac:dyDescent="0.3">
      <c r="A117" t="s">
        <v>201</v>
      </c>
      <c r="B117" s="1">
        <v>3381</v>
      </c>
      <c r="C117" t="s">
        <v>201</v>
      </c>
      <c r="D117" s="1">
        <v>3379.5</v>
      </c>
      <c r="E117" s="1">
        <v>3388.5</v>
      </c>
      <c r="F117" s="1">
        <v>3365.25</v>
      </c>
      <c r="G117" s="1">
        <v>3381</v>
      </c>
      <c r="H117" t="s">
        <v>28</v>
      </c>
      <c r="I117" s="2">
        <v>1E-3</v>
      </c>
      <c r="J117" s="4">
        <f>ABS(Table1[[#This Row],[Change %]])</f>
        <v>1E-3</v>
      </c>
      <c r="K117" s="6">
        <f>Table1[[#This Row],[High]]-Table1[[#This Row],[Low]]</f>
        <v>23.25</v>
      </c>
      <c r="L117" s="7">
        <f>Table1[[#This Row],[Daily Volatility ($)]]/Table1[[#This Row],[Open]]</f>
        <v>6.879715934309809E-3</v>
      </c>
    </row>
    <row r="118" spans="1:12" x14ac:dyDescent="0.3">
      <c r="A118" t="s">
        <v>202</v>
      </c>
      <c r="B118" s="1">
        <v>3377.5</v>
      </c>
      <c r="C118" t="s">
        <v>202</v>
      </c>
      <c r="D118" s="1">
        <v>3381.25</v>
      </c>
      <c r="E118" s="1">
        <v>3384.75</v>
      </c>
      <c r="F118" s="1">
        <v>3348.5</v>
      </c>
      <c r="G118" s="1">
        <v>3377.5</v>
      </c>
      <c r="H118" t="s">
        <v>203</v>
      </c>
      <c r="I118" s="2">
        <v>-8.9999999999999998E-4</v>
      </c>
      <c r="J118" s="4">
        <f>ABS(Table1[[#This Row],[Change %]])</f>
        <v>8.9999999999999998E-4</v>
      </c>
      <c r="K118" s="6">
        <f>Table1[[#This Row],[High]]-Table1[[#This Row],[Low]]</f>
        <v>36.25</v>
      </c>
      <c r="L118" s="7">
        <f>Table1[[#This Row],[Daily Volatility ($)]]/Table1[[#This Row],[Open]]</f>
        <v>1.0720887245841035E-2</v>
      </c>
    </row>
    <row r="119" spans="1:12" x14ac:dyDescent="0.3">
      <c r="A119" t="s">
        <v>204</v>
      </c>
      <c r="B119" s="1">
        <v>3380.5</v>
      </c>
      <c r="C119" t="s">
        <v>204</v>
      </c>
      <c r="D119" s="1">
        <v>3360.5</v>
      </c>
      <c r="E119" s="1">
        <v>3381.5</v>
      </c>
      <c r="F119" s="1">
        <v>3355.5</v>
      </c>
      <c r="G119" s="1">
        <v>3380.5</v>
      </c>
      <c r="H119" t="s">
        <v>205</v>
      </c>
      <c r="I119" s="2">
        <v>6.8999999999999999E-3</v>
      </c>
      <c r="J119" s="4">
        <f>ABS(Table1[[#This Row],[Change %]])</f>
        <v>6.8999999999999999E-3</v>
      </c>
      <c r="K119" s="6">
        <f>Table1[[#This Row],[High]]-Table1[[#This Row],[Low]]</f>
        <v>26</v>
      </c>
      <c r="L119" s="7">
        <f>Table1[[#This Row],[Daily Volatility ($)]]/Table1[[#This Row],[Open]]</f>
        <v>7.7369439071566732E-3</v>
      </c>
    </row>
    <row r="120" spans="1:12" x14ac:dyDescent="0.3">
      <c r="A120" t="s">
        <v>206</v>
      </c>
      <c r="B120" s="1">
        <v>3357.5</v>
      </c>
      <c r="C120" t="s">
        <v>206</v>
      </c>
      <c r="D120" s="1">
        <v>3351</v>
      </c>
      <c r="E120" s="1">
        <v>3374.5</v>
      </c>
      <c r="F120" s="1">
        <v>3349.25</v>
      </c>
      <c r="G120" s="1">
        <v>3357.5</v>
      </c>
      <c r="H120" t="s">
        <v>105</v>
      </c>
      <c r="I120" s="2">
        <v>1.2999999999999999E-3</v>
      </c>
      <c r="J120" s="4">
        <f>ABS(Table1[[#This Row],[Change %]])</f>
        <v>1.2999999999999999E-3</v>
      </c>
      <c r="K120" s="6">
        <f>Table1[[#This Row],[High]]-Table1[[#This Row],[Low]]</f>
        <v>25.25</v>
      </c>
      <c r="L120" s="7">
        <f>Table1[[#This Row],[Daily Volatility ($)]]/Table1[[#This Row],[Open]]</f>
        <v>7.535064159952253E-3</v>
      </c>
    </row>
    <row r="121" spans="1:12" x14ac:dyDescent="0.3">
      <c r="A121" t="s">
        <v>207</v>
      </c>
      <c r="B121" s="1">
        <v>3353</v>
      </c>
      <c r="C121" t="s">
        <v>207</v>
      </c>
      <c r="D121" s="1">
        <v>3322.25</v>
      </c>
      <c r="E121" s="1">
        <v>3353.5</v>
      </c>
      <c r="F121" s="1">
        <v>3303.5</v>
      </c>
      <c r="G121" s="1">
        <v>3353</v>
      </c>
      <c r="H121" t="s">
        <v>208</v>
      </c>
      <c r="I121" s="2">
        <v>8.3000000000000001E-3</v>
      </c>
      <c r="J121" s="4">
        <f>ABS(Table1[[#This Row],[Change %]])</f>
        <v>8.3000000000000001E-3</v>
      </c>
      <c r="K121" s="6">
        <f>Table1[[#This Row],[High]]-Table1[[#This Row],[Low]]</f>
        <v>50</v>
      </c>
      <c r="L121" s="7">
        <f>Table1[[#This Row],[Daily Volatility ($)]]/Table1[[#This Row],[Open]]</f>
        <v>1.5050041387613816E-2</v>
      </c>
    </row>
    <row r="122" spans="1:12" x14ac:dyDescent="0.3">
      <c r="A122" t="s">
        <v>209</v>
      </c>
      <c r="B122" s="1">
        <v>3325.5</v>
      </c>
      <c r="C122" t="s">
        <v>209</v>
      </c>
      <c r="D122" s="1">
        <v>3349</v>
      </c>
      <c r="E122" s="1">
        <v>3350</v>
      </c>
      <c r="F122" s="1">
        <v>3320.75</v>
      </c>
      <c r="G122" s="1">
        <v>3325.5</v>
      </c>
      <c r="H122" t="s">
        <v>66</v>
      </c>
      <c r="I122" s="2">
        <v>-5.8999999999999999E-3</v>
      </c>
      <c r="J122" s="4">
        <f>ABS(Table1[[#This Row],[Change %]])</f>
        <v>5.8999999999999999E-3</v>
      </c>
      <c r="K122" s="6">
        <f>Table1[[#This Row],[High]]-Table1[[#This Row],[Low]]</f>
        <v>29.25</v>
      </c>
      <c r="L122" s="7">
        <f>Table1[[#This Row],[Daily Volatility ($)]]/Table1[[#This Row],[Open]]</f>
        <v>8.7339504329650638E-3</v>
      </c>
    </row>
    <row r="123" spans="1:12" x14ac:dyDescent="0.3">
      <c r="A123" t="s">
        <v>210</v>
      </c>
      <c r="B123" s="1">
        <v>3345.25</v>
      </c>
      <c r="C123" t="s">
        <v>210</v>
      </c>
      <c r="D123" s="1">
        <v>3337</v>
      </c>
      <c r="E123" s="1">
        <v>3357.75</v>
      </c>
      <c r="F123" s="1">
        <v>3332.5</v>
      </c>
      <c r="G123" s="1">
        <v>3345.25</v>
      </c>
      <c r="H123" t="s">
        <v>30</v>
      </c>
      <c r="I123" s="2">
        <v>3.0999999999999999E-3</v>
      </c>
      <c r="J123" s="4">
        <f>ABS(Table1[[#This Row],[Change %]])</f>
        <v>3.0999999999999999E-3</v>
      </c>
      <c r="K123" s="6">
        <f>Table1[[#This Row],[High]]-Table1[[#This Row],[Low]]</f>
        <v>25.25</v>
      </c>
      <c r="L123" s="7">
        <f>Table1[[#This Row],[Daily Volatility ($)]]/Table1[[#This Row],[Open]]</f>
        <v>7.5666766556787531E-3</v>
      </c>
    </row>
    <row r="124" spans="1:12" x14ac:dyDescent="0.3">
      <c r="A124" t="s">
        <v>211</v>
      </c>
      <c r="B124" s="1">
        <v>3335</v>
      </c>
      <c r="C124" t="s">
        <v>211</v>
      </c>
      <c r="D124" s="1">
        <v>3300.25</v>
      </c>
      <c r="E124" s="1">
        <v>3338</v>
      </c>
      <c r="F124" s="1">
        <v>3288.25</v>
      </c>
      <c r="G124" s="1">
        <v>3335</v>
      </c>
      <c r="H124" t="s">
        <v>212</v>
      </c>
      <c r="I124" s="2">
        <v>1.0800000000000001E-2</v>
      </c>
      <c r="J124" s="4">
        <f>ABS(Table1[[#This Row],[Change %]])</f>
        <v>1.0800000000000001E-2</v>
      </c>
      <c r="K124" s="6">
        <f>Table1[[#This Row],[High]]-Table1[[#This Row],[Low]]</f>
        <v>49.75</v>
      </c>
      <c r="L124" s="7">
        <f>Table1[[#This Row],[Daily Volatility ($)]]/Table1[[#This Row],[Open]]</f>
        <v>1.5074615559427317E-2</v>
      </c>
    </row>
    <row r="125" spans="1:12" x14ac:dyDescent="0.3">
      <c r="A125" t="s">
        <v>213</v>
      </c>
      <c r="B125" s="1">
        <v>3299.5</v>
      </c>
      <c r="C125" t="s">
        <v>213</v>
      </c>
      <c r="D125" s="1">
        <v>3244.25</v>
      </c>
      <c r="E125" s="1">
        <v>3305.25</v>
      </c>
      <c r="F125" s="1">
        <v>3236</v>
      </c>
      <c r="G125" s="1">
        <v>3299.5</v>
      </c>
      <c r="H125" t="s">
        <v>66</v>
      </c>
      <c r="I125" s="2">
        <v>1.66E-2</v>
      </c>
      <c r="J125" s="4">
        <f>ABS(Table1[[#This Row],[Change %]])</f>
        <v>1.66E-2</v>
      </c>
      <c r="K125" s="6">
        <f>Table1[[#This Row],[High]]-Table1[[#This Row],[Low]]</f>
        <v>69.25</v>
      </c>
      <c r="L125" s="7">
        <f>Table1[[#This Row],[Daily Volatility ($)]]/Table1[[#This Row],[Open]]</f>
        <v>2.1345457347615011E-2</v>
      </c>
    </row>
    <row r="126" spans="1:12" x14ac:dyDescent="0.3">
      <c r="A126" t="s">
        <v>214</v>
      </c>
      <c r="B126" s="1">
        <v>3245.5</v>
      </c>
      <c r="C126" t="s">
        <v>214</v>
      </c>
      <c r="D126" s="1">
        <v>3222.75</v>
      </c>
      <c r="E126" s="1">
        <v>3267.25</v>
      </c>
      <c r="F126" s="1">
        <v>3222</v>
      </c>
      <c r="G126" s="1">
        <v>3245.5</v>
      </c>
      <c r="H126" t="s">
        <v>127</v>
      </c>
      <c r="I126" s="2">
        <v>6.7000000000000002E-3</v>
      </c>
      <c r="J126" s="4">
        <f>ABS(Table1[[#This Row],[Change %]])</f>
        <v>6.7000000000000002E-3</v>
      </c>
      <c r="K126" s="6">
        <f>Table1[[#This Row],[High]]-Table1[[#This Row],[Low]]</f>
        <v>45.25</v>
      </c>
      <c r="L126" s="7">
        <f>Table1[[#This Row],[Daily Volatility ($)]]/Table1[[#This Row],[Open]]</f>
        <v>1.4040803661469241E-2</v>
      </c>
    </row>
    <row r="127" spans="1:12" x14ac:dyDescent="0.3">
      <c r="A127" t="s">
        <v>215</v>
      </c>
      <c r="B127" s="1">
        <v>3224</v>
      </c>
      <c r="C127" t="s">
        <v>215</v>
      </c>
      <c r="D127" s="1">
        <v>3292</v>
      </c>
      <c r="E127" s="1">
        <v>3297.5</v>
      </c>
      <c r="F127" s="1">
        <v>3212.75</v>
      </c>
      <c r="G127" s="1">
        <v>3224</v>
      </c>
      <c r="H127" t="s">
        <v>216</v>
      </c>
      <c r="I127" s="2">
        <v>-0.02</v>
      </c>
      <c r="J127" s="4">
        <f>ABS(Table1[[#This Row],[Change %]])</f>
        <v>0.02</v>
      </c>
      <c r="K127" s="6">
        <f>Table1[[#This Row],[High]]-Table1[[#This Row],[Low]]</f>
        <v>84.75</v>
      </c>
      <c r="L127" s="7">
        <f>Table1[[#This Row],[Daily Volatility ($)]]/Table1[[#This Row],[Open]]</f>
        <v>2.5744228432563791E-2</v>
      </c>
    </row>
    <row r="128" spans="1:12" x14ac:dyDescent="0.3">
      <c r="A128" t="s">
        <v>217</v>
      </c>
      <c r="B128" s="1">
        <v>3289.75</v>
      </c>
      <c r="C128" t="s">
        <v>217</v>
      </c>
      <c r="D128" s="1">
        <v>3271.5</v>
      </c>
      <c r="E128" s="1">
        <v>3295.25</v>
      </c>
      <c r="F128" s="1">
        <v>3239.75</v>
      </c>
      <c r="G128" s="1">
        <v>3289.75</v>
      </c>
      <c r="H128" t="s">
        <v>218</v>
      </c>
      <c r="I128" s="2">
        <v>5.3E-3</v>
      </c>
      <c r="J128" s="4">
        <f>ABS(Table1[[#This Row],[Change %]])</f>
        <v>5.3E-3</v>
      </c>
      <c r="K128" s="6">
        <f>Table1[[#This Row],[High]]-Table1[[#This Row],[Low]]</f>
        <v>55.5</v>
      </c>
      <c r="L128" s="7">
        <f>Table1[[#This Row],[Daily Volatility ($)]]/Table1[[#This Row],[Open]]</f>
        <v>1.6964695093993582E-2</v>
      </c>
    </row>
    <row r="129" spans="1:12" x14ac:dyDescent="0.3">
      <c r="A129" t="s">
        <v>219</v>
      </c>
      <c r="B129" s="1">
        <v>3272.5</v>
      </c>
      <c r="C129" t="s">
        <v>219</v>
      </c>
      <c r="D129" s="1">
        <v>3281.75</v>
      </c>
      <c r="E129" s="1">
        <v>3292.75</v>
      </c>
      <c r="F129" s="1">
        <v>3265.25</v>
      </c>
      <c r="G129" s="1">
        <v>3272.5</v>
      </c>
      <c r="H129" t="s">
        <v>220</v>
      </c>
      <c r="I129" s="2">
        <v>-1.8E-3</v>
      </c>
      <c r="J129" s="4">
        <f>ABS(Table1[[#This Row],[Change %]])</f>
        <v>1.8E-3</v>
      </c>
      <c r="K129" s="6">
        <f>Table1[[#This Row],[High]]-Table1[[#This Row],[Low]]</f>
        <v>27.5</v>
      </c>
      <c r="L129" s="7">
        <f>Table1[[#This Row],[Daily Volatility ($)]]/Table1[[#This Row],[Open]]</f>
        <v>8.3796754780223973E-3</v>
      </c>
    </row>
    <row r="130" spans="1:12" x14ac:dyDescent="0.3">
      <c r="A130" t="s">
        <v>221</v>
      </c>
      <c r="B130" s="1">
        <v>3278.25</v>
      </c>
      <c r="C130" t="s">
        <v>221</v>
      </c>
      <c r="D130" s="1">
        <v>3239.5</v>
      </c>
      <c r="E130" s="1">
        <v>3285</v>
      </c>
      <c r="F130" s="1">
        <v>3238.75</v>
      </c>
      <c r="G130" s="1">
        <v>3278.25</v>
      </c>
      <c r="H130" t="s">
        <v>222</v>
      </c>
      <c r="I130" s="2">
        <v>1.2E-2</v>
      </c>
      <c r="J130" s="4">
        <f>ABS(Table1[[#This Row],[Change %]])</f>
        <v>1.2E-2</v>
      </c>
      <c r="K130" s="6">
        <f>Table1[[#This Row],[High]]-Table1[[#This Row],[Low]]</f>
        <v>46.25</v>
      </c>
      <c r="L130" s="7">
        <f>Table1[[#This Row],[Daily Volatility ($)]]/Table1[[#This Row],[Open]]</f>
        <v>1.4276894582497299E-2</v>
      </c>
    </row>
    <row r="131" spans="1:12" x14ac:dyDescent="0.3">
      <c r="A131" t="s">
        <v>223</v>
      </c>
      <c r="B131" s="1">
        <v>3239.5</v>
      </c>
      <c r="C131" t="s">
        <v>223</v>
      </c>
      <c r="D131" s="1">
        <v>3269.75</v>
      </c>
      <c r="E131" s="1">
        <v>3269.75</v>
      </c>
      <c r="F131" s="1">
        <v>3233</v>
      </c>
      <c r="G131" s="1">
        <v>3239.5</v>
      </c>
      <c r="H131" t="s">
        <v>224</v>
      </c>
      <c r="I131" s="2">
        <v>-1.6400000000000001E-2</v>
      </c>
      <c r="J131" s="4">
        <f>ABS(Table1[[#This Row],[Change %]])</f>
        <v>1.6400000000000001E-2</v>
      </c>
      <c r="K131" s="6">
        <f>Table1[[#This Row],[High]]-Table1[[#This Row],[Low]]</f>
        <v>36.75</v>
      </c>
      <c r="L131" s="7">
        <f>Table1[[#This Row],[Daily Volatility ($)]]/Table1[[#This Row],[Open]]</f>
        <v>1.1239391390779112E-2</v>
      </c>
    </row>
    <row r="132" spans="1:12" x14ac:dyDescent="0.3">
      <c r="A132" t="s">
        <v>225</v>
      </c>
      <c r="B132" s="1">
        <v>3293.5</v>
      </c>
      <c r="C132" t="s">
        <v>225</v>
      </c>
      <c r="D132" s="1">
        <v>3326.5</v>
      </c>
      <c r="E132" s="1">
        <v>3337</v>
      </c>
      <c r="F132" s="1">
        <v>3280.5</v>
      </c>
      <c r="G132" s="1">
        <v>3293.5</v>
      </c>
      <c r="H132" t="s">
        <v>226</v>
      </c>
      <c r="I132" s="2">
        <v>-9.7999999999999997E-3</v>
      </c>
      <c r="J132" s="4">
        <f>ABS(Table1[[#This Row],[Change %]])</f>
        <v>9.7999999999999997E-3</v>
      </c>
      <c r="K132" s="6">
        <f>Table1[[#This Row],[High]]-Table1[[#This Row],[Low]]</f>
        <v>56.5</v>
      </c>
      <c r="L132" s="7">
        <f>Table1[[#This Row],[Daily Volatility ($)]]/Table1[[#This Row],[Open]]</f>
        <v>1.6984818878701336E-2</v>
      </c>
    </row>
    <row r="133" spans="1:12" x14ac:dyDescent="0.3">
      <c r="A133" t="s">
        <v>227</v>
      </c>
      <c r="B133" s="1">
        <v>3326</v>
      </c>
      <c r="C133" t="s">
        <v>227</v>
      </c>
      <c r="D133" s="1">
        <v>3317.25</v>
      </c>
      <c r="E133" s="1">
        <v>3327</v>
      </c>
      <c r="F133" s="1">
        <v>3301.25</v>
      </c>
      <c r="G133" s="1">
        <v>3326</v>
      </c>
      <c r="H133" t="s">
        <v>37</v>
      </c>
      <c r="I133" s="2">
        <v>1.9E-3</v>
      </c>
      <c r="J133" s="4">
        <f>ABS(Table1[[#This Row],[Change %]])</f>
        <v>1.9E-3</v>
      </c>
      <c r="K133" s="6">
        <f>Table1[[#This Row],[High]]-Table1[[#This Row],[Low]]</f>
        <v>25.75</v>
      </c>
      <c r="L133" s="7">
        <f>Table1[[#This Row],[Daily Volatility ($)]]/Table1[[#This Row],[Open]]</f>
        <v>7.7624538397769232E-3</v>
      </c>
    </row>
    <row r="134" spans="1:12" x14ac:dyDescent="0.3">
      <c r="A134" t="s">
        <v>228</v>
      </c>
      <c r="B134" s="1">
        <v>3319.75</v>
      </c>
      <c r="C134" t="s">
        <v>228</v>
      </c>
      <c r="D134" s="1">
        <v>3321.25</v>
      </c>
      <c r="E134" s="1">
        <v>3337.5</v>
      </c>
      <c r="F134" s="1">
        <v>3315.25</v>
      </c>
      <c r="G134" s="1">
        <v>3319.75</v>
      </c>
      <c r="H134" t="s">
        <v>109</v>
      </c>
      <c r="I134" s="2">
        <v>1E-4</v>
      </c>
      <c r="J134" s="4">
        <f>ABS(Table1[[#This Row],[Change %]])</f>
        <v>1E-4</v>
      </c>
      <c r="K134" s="6">
        <f>Table1[[#This Row],[High]]-Table1[[#This Row],[Low]]</f>
        <v>22.25</v>
      </c>
      <c r="L134" s="7">
        <f>Table1[[#This Row],[Daily Volatility ($)]]/Table1[[#This Row],[Open]]</f>
        <v>6.6992849077907417E-3</v>
      </c>
    </row>
    <row r="135" spans="1:12" x14ac:dyDescent="0.3">
      <c r="A135" t="s">
        <v>229</v>
      </c>
      <c r="B135" s="1">
        <v>3319.5</v>
      </c>
      <c r="C135" t="s">
        <v>229</v>
      </c>
      <c r="D135" s="1">
        <v>3325</v>
      </c>
      <c r="E135" s="1">
        <v>3329.75</v>
      </c>
      <c r="F135" s="1">
        <v>3307.25</v>
      </c>
      <c r="G135" s="1">
        <v>3319.5</v>
      </c>
      <c r="H135" t="s">
        <v>91</v>
      </c>
      <c r="I135" s="2">
        <v>-1E-3</v>
      </c>
      <c r="J135" s="4">
        <f>ABS(Table1[[#This Row],[Change %]])</f>
        <v>1E-3</v>
      </c>
      <c r="K135" s="6">
        <f>Table1[[#This Row],[High]]-Table1[[#This Row],[Low]]</f>
        <v>22.5</v>
      </c>
      <c r="L135" s="7">
        <f>Table1[[#This Row],[Daily Volatility ($)]]/Table1[[#This Row],[Open]]</f>
        <v>6.7669172932330827E-3</v>
      </c>
    </row>
    <row r="136" spans="1:12" x14ac:dyDescent="0.3">
      <c r="A136" t="s">
        <v>230</v>
      </c>
      <c r="B136" s="1">
        <v>3322.88</v>
      </c>
      <c r="C136" t="s">
        <v>230</v>
      </c>
      <c r="D136" s="1">
        <v>3327.88</v>
      </c>
      <c r="E136" s="1">
        <v>3328.38</v>
      </c>
      <c r="F136" s="1">
        <v>3318.62</v>
      </c>
      <c r="G136" s="1">
        <v>3322.88</v>
      </c>
      <c r="H136" t="s">
        <v>8</v>
      </c>
      <c r="I136" s="2">
        <v>-5.9999999999999995E-4</v>
      </c>
      <c r="J136" s="4">
        <f>ABS(Table1[[#This Row],[Change %]])</f>
        <v>5.9999999999999995E-4</v>
      </c>
      <c r="K136" s="6">
        <f>Table1[[#This Row],[High]]-Table1[[#This Row],[Low]]</f>
        <v>9.7600000000002183</v>
      </c>
      <c r="L136" s="7">
        <f>Table1[[#This Row],[Daily Volatility ($)]]/Table1[[#This Row],[Open]]</f>
        <v>2.9327980576223356E-3</v>
      </c>
    </row>
    <row r="137" spans="1:12" x14ac:dyDescent="0.3">
      <c r="A137" t="s">
        <v>231</v>
      </c>
      <c r="B137" s="1">
        <v>3325</v>
      </c>
      <c r="C137" t="s">
        <v>231</v>
      </c>
      <c r="D137" s="1">
        <v>3316.75</v>
      </c>
      <c r="E137" s="1">
        <v>3330.25</v>
      </c>
      <c r="F137" s="1">
        <v>3316</v>
      </c>
      <c r="G137" s="1">
        <v>3325</v>
      </c>
      <c r="H137" t="s">
        <v>232</v>
      </c>
      <c r="I137" s="2">
        <v>2.5999999999999999E-3</v>
      </c>
      <c r="J137" s="4">
        <f>ABS(Table1[[#This Row],[Change %]])</f>
        <v>2.5999999999999999E-3</v>
      </c>
      <c r="K137" s="6">
        <f>Table1[[#This Row],[High]]-Table1[[#This Row],[Low]]</f>
        <v>14.25</v>
      </c>
      <c r="L137" s="7">
        <f>Table1[[#This Row],[Daily Volatility ($)]]/Table1[[#This Row],[Open]]</f>
        <v>4.2963744629531918E-3</v>
      </c>
    </row>
    <row r="138" spans="1:12" x14ac:dyDescent="0.3">
      <c r="A138" t="s">
        <v>233</v>
      </c>
      <c r="B138" s="1">
        <v>3316.5</v>
      </c>
      <c r="C138" t="s">
        <v>233</v>
      </c>
      <c r="D138" s="1">
        <v>3294.25</v>
      </c>
      <c r="E138" s="1">
        <v>3318</v>
      </c>
      <c r="F138" s="1">
        <v>3294</v>
      </c>
      <c r="G138" s="1">
        <v>3316.5</v>
      </c>
      <c r="H138" t="s">
        <v>234</v>
      </c>
      <c r="I138" s="2">
        <v>6.8999999999999999E-3</v>
      </c>
      <c r="J138" s="4">
        <f>ABS(Table1[[#This Row],[Change %]])</f>
        <v>6.8999999999999999E-3</v>
      </c>
      <c r="K138" s="6">
        <f>Table1[[#This Row],[High]]-Table1[[#This Row],[Low]]</f>
        <v>24</v>
      </c>
      <c r="L138" s="7">
        <f>Table1[[#This Row],[Daily Volatility ($)]]/Table1[[#This Row],[Open]]</f>
        <v>7.2854215678834332E-3</v>
      </c>
    </row>
    <row r="139" spans="1:12" x14ac:dyDescent="0.3">
      <c r="A139" t="s">
        <v>235</v>
      </c>
      <c r="B139" s="1">
        <v>3293.75</v>
      </c>
      <c r="C139" t="s">
        <v>235</v>
      </c>
      <c r="D139" s="1">
        <v>3287.75</v>
      </c>
      <c r="E139" s="1">
        <v>3299</v>
      </c>
      <c r="F139" s="1">
        <v>3277.75</v>
      </c>
      <c r="G139" s="1">
        <v>3293.75</v>
      </c>
      <c r="H139" t="s">
        <v>14</v>
      </c>
      <c r="I139" s="2">
        <v>1.6999999999999999E-3</v>
      </c>
      <c r="J139" s="4">
        <f>ABS(Table1[[#This Row],[Change %]])</f>
        <v>1.6999999999999999E-3</v>
      </c>
      <c r="K139" s="6">
        <f>Table1[[#This Row],[High]]-Table1[[#This Row],[Low]]</f>
        <v>21.25</v>
      </c>
      <c r="L139" s="7">
        <f>Table1[[#This Row],[Daily Volatility ($)]]/Table1[[#This Row],[Open]]</f>
        <v>6.4633868146908979E-3</v>
      </c>
    </row>
    <row r="140" spans="1:12" x14ac:dyDescent="0.3">
      <c r="A140" t="s">
        <v>236</v>
      </c>
      <c r="B140" s="1">
        <v>3288</v>
      </c>
      <c r="C140" t="s">
        <v>236</v>
      </c>
      <c r="D140" s="1">
        <v>3289.25</v>
      </c>
      <c r="E140" s="1">
        <v>3296.75</v>
      </c>
      <c r="F140" s="1">
        <v>3275.25</v>
      </c>
      <c r="G140" s="1">
        <v>3288</v>
      </c>
      <c r="H140" t="s">
        <v>237</v>
      </c>
      <c r="I140" s="2">
        <v>-5.0000000000000001E-4</v>
      </c>
      <c r="J140" s="4">
        <f>ABS(Table1[[#This Row],[Change %]])</f>
        <v>5.0000000000000001E-4</v>
      </c>
      <c r="K140" s="6">
        <f>Table1[[#This Row],[High]]-Table1[[#This Row],[Low]]</f>
        <v>21.5</v>
      </c>
      <c r="L140" s="7">
        <f>Table1[[#This Row],[Daily Volatility ($)]]/Table1[[#This Row],[Open]]</f>
        <v>6.5364444782245196E-3</v>
      </c>
    </row>
    <row r="141" spans="1:12" x14ac:dyDescent="0.3">
      <c r="A141" t="s">
        <v>238</v>
      </c>
      <c r="B141" s="1">
        <v>3289.75</v>
      </c>
      <c r="C141" t="s">
        <v>238</v>
      </c>
      <c r="D141" s="1">
        <v>3265.75</v>
      </c>
      <c r="E141" s="1">
        <v>3291</v>
      </c>
      <c r="F141" s="1">
        <v>3265.5</v>
      </c>
      <c r="G141" s="1">
        <v>3289.75</v>
      </c>
      <c r="H141" t="s">
        <v>239</v>
      </c>
      <c r="I141" s="2">
        <v>7.7000000000000002E-3</v>
      </c>
      <c r="J141" s="4">
        <f>ABS(Table1[[#This Row],[Change %]])</f>
        <v>7.7000000000000002E-3</v>
      </c>
      <c r="K141" s="6">
        <f>Table1[[#This Row],[High]]-Table1[[#This Row],[Low]]</f>
        <v>25.5</v>
      </c>
      <c r="L141" s="7">
        <f>Table1[[#This Row],[Daily Volatility ($)]]/Table1[[#This Row],[Open]]</f>
        <v>7.8083135573757938E-3</v>
      </c>
    </row>
    <row r="142" spans="1:12" x14ac:dyDescent="0.3">
      <c r="A142" t="s">
        <v>240</v>
      </c>
      <c r="B142" s="1">
        <v>3264.75</v>
      </c>
      <c r="C142" t="s">
        <v>240</v>
      </c>
      <c r="D142" s="1">
        <v>3275.5</v>
      </c>
      <c r="E142" s="1">
        <v>3287</v>
      </c>
      <c r="F142" s="1">
        <v>3260.75</v>
      </c>
      <c r="G142" s="1">
        <v>3264.75</v>
      </c>
      <c r="H142" t="s">
        <v>26</v>
      </c>
      <c r="I142" s="2">
        <v>-3.3999999999999998E-3</v>
      </c>
      <c r="J142" s="4">
        <f>ABS(Table1[[#This Row],[Change %]])</f>
        <v>3.3999999999999998E-3</v>
      </c>
      <c r="K142" s="6">
        <f>Table1[[#This Row],[High]]-Table1[[#This Row],[Low]]</f>
        <v>26.25</v>
      </c>
      <c r="L142" s="7">
        <f>Table1[[#This Row],[Daily Volatility ($)]]/Table1[[#This Row],[Open]]</f>
        <v>8.0140436574568773E-3</v>
      </c>
    </row>
    <row r="143" spans="1:12" x14ac:dyDescent="0.3">
      <c r="A143" t="s">
        <v>241</v>
      </c>
      <c r="B143" s="1">
        <v>3276</v>
      </c>
      <c r="C143" t="s">
        <v>241</v>
      </c>
      <c r="D143" s="1">
        <v>3261.25</v>
      </c>
      <c r="E143" s="1">
        <v>3276.75</v>
      </c>
      <c r="F143" s="1">
        <v>3257.75</v>
      </c>
      <c r="G143" s="1">
        <v>3276</v>
      </c>
      <c r="H143" t="s">
        <v>242</v>
      </c>
      <c r="I143" s="2">
        <v>4.7999999999999996E-3</v>
      </c>
      <c r="J143" s="4">
        <f>ABS(Table1[[#This Row],[Change %]])</f>
        <v>4.7999999999999996E-3</v>
      </c>
      <c r="K143" s="6">
        <f>Table1[[#This Row],[High]]-Table1[[#This Row],[Low]]</f>
        <v>19</v>
      </c>
      <c r="L143" s="7">
        <f>Table1[[#This Row],[Daily Volatility ($)]]/Table1[[#This Row],[Open]]</f>
        <v>5.8259869681870444E-3</v>
      </c>
    </row>
    <row r="144" spans="1:12" x14ac:dyDescent="0.3">
      <c r="A144" t="s">
        <v>243</v>
      </c>
      <c r="B144" s="1">
        <v>3260.25</v>
      </c>
      <c r="C144" t="s">
        <v>243</v>
      </c>
      <c r="D144" s="1">
        <v>3231.75</v>
      </c>
      <c r="E144" s="1">
        <v>3267.75</v>
      </c>
      <c r="F144" s="1">
        <v>3181</v>
      </c>
      <c r="G144" s="1">
        <v>3260.25</v>
      </c>
      <c r="H144" t="s">
        <v>244</v>
      </c>
      <c r="I144" s="2">
        <v>7.7000000000000002E-3</v>
      </c>
      <c r="J144" s="4">
        <f>ABS(Table1[[#This Row],[Change %]])</f>
        <v>7.7000000000000002E-3</v>
      </c>
      <c r="K144" s="6">
        <f>Table1[[#This Row],[High]]-Table1[[#This Row],[Low]]</f>
        <v>86.75</v>
      </c>
      <c r="L144" s="7">
        <f>Table1[[#This Row],[Daily Volatility ($)]]/Table1[[#This Row],[Open]]</f>
        <v>2.6843041695675716E-2</v>
      </c>
    </row>
    <row r="145" spans="1:12" x14ac:dyDescent="0.3">
      <c r="A145" t="s">
        <v>245</v>
      </c>
      <c r="B145" s="1">
        <v>3235.25</v>
      </c>
      <c r="C145" t="s">
        <v>245</v>
      </c>
      <c r="D145" s="1">
        <v>3243.5</v>
      </c>
      <c r="E145" s="1">
        <v>3254.5</v>
      </c>
      <c r="F145" s="1">
        <v>3226</v>
      </c>
      <c r="G145" s="1">
        <v>3235.25</v>
      </c>
      <c r="H145" t="s">
        <v>120</v>
      </c>
      <c r="I145" s="2">
        <v>-2.5000000000000001E-3</v>
      </c>
      <c r="J145" s="4">
        <f>ABS(Table1[[#This Row],[Change %]])</f>
        <v>2.5000000000000001E-3</v>
      </c>
      <c r="K145" s="6">
        <f>Table1[[#This Row],[High]]-Table1[[#This Row],[Low]]</f>
        <v>28.5</v>
      </c>
      <c r="L145" s="7">
        <f>Table1[[#This Row],[Daily Volatility ($)]]/Table1[[#This Row],[Open]]</f>
        <v>8.7868043779867431E-3</v>
      </c>
    </row>
    <row r="146" spans="1:12" x14ac:dyDescent="0.3">
      <c r="A146" t="s">
        <v>246</v>
      </c>
      <c r="B146" s="1">
        <v>3243.5</v>
      </c>
      <c r="C146" t="s">
        <v>246</v>
      </c>
      <c r="D146" s="1">
        <v>3220.25</v>
      </c>
      <c r="E146" s="1">
        <v>3249.5</v>
      </c>
      <c r="F146" s="1">
        <v>3208.75</v>
      </c>
      <c r="G146" s="1">
        <v>3243.5</v>
      </c>
      <c r="H146" t="s">
        <v>247</v>
      </c>
      <c r="I146" s="2">
        <v>2.5000000000000001E-3</v>
      </c>
      <c r="J146" s="4">
        <f>ABS(Table1[[#This Row],[Change %]])</f>
        <v>2.5000000000000001E-3</v>
      </c>
      <c r="K146" s="6">
        <f>Table1[[#This Row],[High]]-Table1[[#This Row],[Low]]</f>
        <v>40.75</v>
      </c>
      <c r="L146" s="7">
        <f>Table1[[#This Row],[Daily Volatility ($)]]/Table1[[#This Row],[Open]]</f>
        <v>1.2654297026628368E-2</v>
      </c>
    </row>
    <row r="147" spans="1:12" x14ac:dyDescent="0.3">
      <c r="A147" t="s">
        <v>248</v>
      </c>
      <c r="B147" s="1">
        <v>3235.5</v>
      </c>
      <c r="C147" t="s">
        <v>248</v>
      </c>
      <c r="D147" s="1">
        <v>3261</v>
      </c>
      <c r="E147" s="1">
        <v>3263.5</v>
      </c>
      <c r="F147" s="1">
        <v>3206.75</v>
      </c>
      <c r="G147" s="1">
        <v>3235.5</v>
      </c>
      <c r="H147" t="s">
        <v>141</v>
      </c>
      <c r="I147" s="2">
        <v>-7.1999999999999998E-3</v>
      </c>
      <c r="J147" s="4">
        <f>ABS(Table1[[#This Row],[Change %]])</f>
        <v>7.1999999999999998E-3</v>
      </c>
      <c r="K147" s="6">
        <f>Table1[[#This Row],[High]]-Table1[[#This Row],[Low]]</f>
        <v>56.75</v>
      </c>
      <c r="L147" s="7">
        <f>Table1[[#This Row],[Daily Volatility ($)]]/Table1[[#This Row],[Open]]</f>
        <v>1.7402637227844221E-2</v>
      </c>
    </row>
    <row r="148" spans="1:12" x14ac:dyDescent="0.3">
      <c r="A148" t="s">
        <v>249</v>
      </c>
      <c r="B148" s="1">
        <v>3259</v>
      </c>
      <c r="C148" t="s">
        <v>249</v>
      </c>
      <c r="D148" s="1">
        <v>3237</v>
      </c>
      <c r="E148" s="1">
        <v>3261.75</v>
      </c>
      <c r="F148" s="1">
        <v>3234.25</v>
      </c>
      <c r="G148" s="1">
        <v>3259</v>
      </c>
      <c r="H148" t="s">
        <v>250</v>
      </c>
      <c r="I148" s="2">
        <v>6.6E-3</v>
      </c>
      <c r="J148" s="4">
        <f>ABS(Table1[[#This Row],[Change %]])</f>
        <v>6.6E-3</v>
      </c>
      <c r="K148" s="6">
        <f>Table1[[#This Row],[High]]-Table1[[#This Row],[Low]]</f>
        <v>27.5</v>
      </c>
      <c r="L148" s="7">
        <f>Table1[[#This Row],[Daily Volatility ($)]]/Table1[[#This Row],[Open]]</f>
        <v>8.4955205437133152E-3</v>
      </c>
    </row>
    <row r="149" spans="1:12" x14ac:dyDescent="0.3">
      <c r="A149" t="s">
        <v>251</v>
      </c>
      <c r="B149" s="1">
        <v>3237.62</v>
      </c>
      <c r="C149" t="s">
        <v>251</v>
      </c>
      <c r="D149" s="1">
        <v>3236</v>
      </c>
      <c r="E149" s="1">
        <v>3240.62</v>
      </c>
      <c r="F149" s="1">
        <v>3234.88</v>
      </c>
      <c r="G149" s="1">
        <v>3237.62</v>
      </c>
      <c r="H149" t="s">
        <v>8</v>
      </c>
      <c r="I149" s="2">
        <v>2E-3</v>
      </c>
      <c r="J149" s="4">
        <f>ABS(Table1[[#This Row],[Change %]])</f>
        <v>2E-3</v>
      </c>
      <c r="K149" s="6">
        <f>Table1[[#This Row],[High]]-Table1[[#This Row],[Low]]</f>
        <v>5.7399999999997817</v>
      </c>
      <c r="L149" s="7">
        <f>Table1[[#This Row],[Daily Volatility ($)]]/Table1[[#This Row],[Open]]</f>
        <v>1.7737948084053713E-3</v>
      </c>
    </row>
    <row r="150" spans="1:12" x14ac:dyDescent="0.3">
      <c r="A150" t="s">
        <v>252</v>
      </c>
      <c r="B150" s="1">
        <v>3231</v>
      </c>
      <c r="C150" t="s">
        <v>252</v>
      </c>
      <c r="D150" s="1">
        <v>3223.25</v>
      </c>
      <c r="E150" s="1">
        <v>3236.25</v>
      </c>
      <c r="F150" s="1">
        <v>3213</v>
      </c>
      <c r="G150" s="1">
        <v>3231</v>
      </c>
      <c r="H150" t="s">
        <v>197</v>
      </c>
      <c r="I150" s="2">
        <v>2.3E-3</v>
      </c>
      <c r="J150" s="4">
        <f>ABS(Table1[[#This Row],[Change %]])</f>
        <v>2.3E-3</v>
      </c>
      <c r="K150" s="6">
        <f>Table1[[#This Row],[High]]-Table1[[#This Row],[Low]]</f>
        <v>23.25</v>
      </c>
      <c r="L150" s="7">
        <f>Table1[[#This Row],[Daily Volatility ($)]]/Table1[[#This Row],[Open]]</f>
        <v>7.2132164740556894E-3</v>
      </c>
    </row>
    <row r="151" spans="1:12" x14ac:dyDescent="0.3">
      <c r="A151" t="s">
        <v>253</v>
      </c>
      <c r="B151" s="1">
        <v>3223.5</v>
      </c>
      <c r="C151" t="s">
        <v>253</v>
      </c>
      <c r="D151" s="1">
        <v>3238.25</v>
      </c>
      <c r="E151" s="1">
        <v>3244.25</v>
      </c>
      <c r="F151" s="1">
        <v>3217.25</v>
      </c>
      <c r="G151" s="1">
        <v>3223.5</v>
      </c>
      <c r="H151" t="s">
        <v>254</v>
      </c>
      <c r="I151" s="2">
        <v>-4.3E-3</v>
      </c>
      <c r="J151" s="4">
        <f>ABS(Table1[[#This Row],[Change %]])</f>
        <v>4.3E-3</v>
      </c>
      <c r="K151" s="6">
        <f>Table1[[#This Row],[High]]-Table1[[#This Row],[Low]]</f>
        <v>27</v>
      </c>
      <c r="L151" s="7">
        <f>Table1[[#This Row],[Daily Volatility ($)]]/Table1[[#This Row],[Open]]</f>
        <v>8.3378367945649654E-3</v>
      </c>
    </row>
    <row r="152" spans="1:12" x14ac:dyDescent="0.3">
      <c r="A152" t="s">
        <v>255</v>
      </c>
      <c r="B152" s="1">
        <v>3237.5</v>
      </c>
      <c r="C152" t="s">
        <v>255</v>
      </c>
      <c r="D152" s="1">
        <v>3242</v>
      </c>
      <c r="E152" s="1">
        <v>3254</v>
      </c>
      <c r="F152" s="1">
        <v>3235.5</v>
      </c>
      <c r="G152" s="1">
        <v>3237.5</v>
      </c>
      <c r="H152" t="s">
        <v>256</v>
      </c>
      <c r="I152" s="2">
        <v>-2.2000000000000001E-3</v>
      </c>
      <c r="J152" s="4">
        <f>ABS(Table1[[#This Row],[Change %]])</f>
        <v>2.2000000000000001E-3</v>
      </c>
      <c r="K152" s="6">
        <f>Table1[[#This Row],[High]]-Table1[[#This Row],[Low]]</f>
        <v>18.5</v>
      </c>
      <c r="L152" s="7">
        <f>Table1[[#This Row],[Daily Volatility ($)]]/Table1[[#This Row],[Open]]</f>
        <v>5.7063541024059226E-3</v>
      </c>
    </row>
    <row r="153" spans="1:12" x14ac:dyDescent="0.3">
      <c r="A153" t="s">
        <v>257</v>
      </c>
      <c r="B153" s="1">
        <v>3244.5</v>
      </c>
      <c r="C153" t="s">
        <v>257</v>
      </c>
      <c r="D153" s="1">
        <v>3227.5</v>
      </c>
      <c r="E153" s="1">
        <v>3244.75</v>
      </c>
      <c r="F153" s="1">
        <v>3227</v>
      </c>
      <c r="G153" s="1">
        <v>3244.5</v>
      </c>
      <c r="H153" t="s">
        <v>258</v>
      </c>
      <c r="I153" s="2">
        <v>5.3E-3</v>
      </c>
      <c r="J153" s="4">
        <f>ABS(Table1[[#This Row],[Change %]])</f>
        <v>5.3E-3</v>
      </c>
      <c r="K153" s="6">
        <f>Table1[[#This Row],[High]]-Table1[[#This Row],[Low]]</f>
        <v>17.75</v>
      </c>
      <c r="L153" s="7">
        <f>Table1[[#This Row],[Daily Volatility ($)]]/Table1[[#This Row],[Open]]</f>
        <v>5.4996127033307514E-3</v>
      </c>
    </row>
    <row r="154" spans="1:12" x14ac:dyDescent="0.3">
      <c r="A154" t="s">
        <v>259</v>
      </c>
      <c r="B154" s="1">
        <v>3227.38</v>
      </c>
      <c r="C154" t="s">
        <v>259</v>
      </c>
      <c r="D154" s="1">
        <v>3226.25</v>
      </c>
      <c r="E154" s="1">
        <v>3228.12</v>
      </c>
      <c r="F154" s="1">
        <v>3226.25</v>
      </c>
      <c r="G154" s="1">
        <v>3227.38</v>
      </c>
      <c r="H154" t="s">
        <v>8</v>
      </c>
      <c r="I154" s="2">
        <v>5.0000000000000001E-4</v>
      </c>
      <c r="J154" s="4">
        <f>ABS(Table1[[#This Row],[Change %]])</f>
        <v>5.0000000000000001E-4</v>
      </c>
      <c r="K154" s="6">
        <f>Table1[[#This Row],[High]]-Table1[[#This Row],[Low]]</f>
        <v>1.8699999999998909</v>
      </c>
      <c r="L154" s="7">
        <f>Table1[[#This Row],[Daily Volatility ($)]]/Table1[[#This Row],[Open]]</f>
        <v>5.7962030220841247E-4</v>
      </c>
    </row>
    <row r="155" spans="1:12" x14ac:dyDescent="0.3">
      <c r="A155" t="s">
        <v>260</v>
      </c>
      <c r="B155" s="1">
        <v>3225.75</v>
      </c>
      <c r="C155" t="s">
        <v>260</v>
      </c>
      <c r="D155" s="1">
        <v>3228.25</v>
      </c>
      <c r="E155" s="1">
        <v>3231.25</v>
      </c>
      <c r="F155" s="1">
        <v>3222.5</v>
      </c>
      <c r="G155" s="1">
        <v>3225.75</v>
      </c>
      <c r="H155" t="s">
        <v>261</v>
      </c>
      <c r="I155" s="2">
        <v>-5.0000000000000001E-4</v>
      </c>
      <c r="J155" s="4">
        <f>ABS(Table1[[#This Row],[Change %]])</f>
        <v>5.0000000000000001E-4</v>
      </c>
      <c r="K155" s="6">
        <f>Table1[[#This Row],[High]]-Table1[[#This Row],[Low]]</f>
        <v>8.75</v>
      </c>
      <c r="L155" s="7">
        <f>Table1[[#This Row],[Daily Volatility ($)]]/Table1[[#This Row],[Open]]</f>
        <v>2.7104468365213349E-3</v>
      </c>
    </row>
    <row r="156" spans="1:12" x14ac:dyDescent="0.3">
      <c r="A156" t="s">
        <v>262</v>
      </c>
      <c r="B156" s="1">
        <v>3227.25</v>
      </c>
      <c r="C156" t="s">
        <v>262</v>
      </c>
      <c r="D156" s="1">
        <v>3227</v>
      </c>
      <c r="E156" s="1">
        <v>3234.25</v>
      </c>
      <c r="F156" s="1">
        <v>3224.25</v>
      </c>
      <c r="G156" s="1">
        <v>3227.25</v>
      </c>
      <c r="H156" t="s">
        <v>263</v>
      </c>
      <c r="I156" s="2">
        <v>-1.1999999999999999E-3</v>
      </c>
      <c r="J156" s="4">
        <f>ABS(Table1[[#This Row],[Change %]])</f>
        <v>1.1999999999999999E-3</v>
      </c>
      <c r="K156" s="6">
        <f>Table1[[#This Row],[High]]-Table1[[#This Row],[Low]]</f>
        <v>10</v>
      </c>
      <c r="L156" s="7">
        <f>Table1[[#This Row],[Daily Volatility ($)]]/Table1[[#This Row],[Open]]</f>
        <v>3.0988534242330336E-3</v>
      </c>
    </row>
    <row r="157" spans="1:12" x14ac:dyDescent="0.3">
      <c r="A157" t="s">
        <v>264</v>
      </c>
      <c r="B157" s="1">
        <v>3231.02</v>
      </c>
      <c r="C157" t="s">
        <v>264</v>
      </c>
      <c r="D157" s="1">
        <v>3208.5</v>
      </c>
      <c r="E157" s="1">
        <v>3220.25</v>
      </c>
      <c r="F157" s="1">
        <v>3204.25</v>
      </c>
      <c r="G157" s="1">
        <v>3231.02</v>
      </c>
      <c r="H157" t="s">
        <v>265</v>
      </c>
      <c r="I157" s="2">
        <v>7.4999999999999997E-3</v>
      </c>
      <c r="J157" s="4">
        <f>ABS(Table1[[#This Row],[Change %]])</f>
        <v>7.4999999999999997E-3</v>
      </c>
      <c r="K157" s="6">
        <f>Table1[[#This Row],[High]]-Table1[[#This Row],[Low]]</f>
        <v>16</v>
      </c>
      <c r="L157" s="7">
        <f>Table1[[#This Row],[Daily Volatility ($)]]/Table1[[#This Row],[Open]]</f>
        <v>4.9867539348605267E-3</v>
      </c>
    </row>
    <row r="158" spans="1:12" x14ac:dyDescent="0.3">
      <c r="A158" t="s">
        <v>266</v>
      </c>
      <c r="B158" s="1">
        <v>3207.1</v>
      </c>
      <c r="C158" t="s">
        <v>266</v>
      </c>
      <c r="D158" s="1">
        <v>3195</v>
      </c>
      <c r="E158" s="1">
        <v>3209</v>
      </c>
      <c r="F158" s="1">
        <v>3190.25</v>
      </c>
      <c r="G158" s="1">
        <v>3207.1</v>
      </c>
      <c r="H158" t="s">
        <v>267</v>
      </c>
      <c r="I158" s="2">
        <v>3.8999999999999998E-3</v>
      </c>
      <c r="J158" s="4">
        <f>ABS(Table1[[#This Row],[Change %]])</f>
        <v>3.8999999999999998E-3</v>
      </c>
      <c r="K158" s="6">
        <f>Table1[[#This Row],[High]]-Table1[[#This Row],[Low]]</f>
        <v>18.75</v>
      </c>
      <c r="L158" s="7">
        <f>Table1[[#This Row],[Daily Volatility ($)]]/Table1[[#This Row],[Open]]</f>
        <v>5.8685446009389668E-3</v>
      </c>
    </row>
    <row r="159" spans="1:12" x14ac:dyDescent="0.3">
      <c r="A159" t="s">
        <v>268</v>
      </c>
      <c r="B159" s="1">
        <v>3194.75</v>
      </c>
      <c r="C159" t="s">
        <v>268</v>
      </c>
      <c r="D159" s="1">
        <v>3189.5</v>
      </c>
      <c r="E159" s="1">
        <v>3199</v>
      </c>
      <c r="F159" s="1">
        <v>3188.5</v>
      </c>
      <c r="G159" s="1">
        <v>3194.75</v>
      </c>
      <c r="H159" t="s">
        <v>269</v>
      </c>
      <c r="I159" s="2">
        <v>8.9999999999999998E-4</v>
      </c>
      <c r="J159" s="4">
        <f>ABS(Table1[[#This Row],[Change %]])</f>
        <v>8.9999999999999998E-4</v>
      </c>
      <c r="K159" s="6">
        <f>Table1[[#This Row],[High]]-Table1[[#This Row],[Low]]</f>
        <v>10.5</v>
      </c>
      <c r="L159" s="7">
        <f>Table1[[#This Row],[Daily Volatility ($)]]/Table1[[#This Row],[Open]]</f>
        <v>3.2920520457751998E-3</v>
      </c>
    </row>
    <row r="160" spans="1:12" x14ac:dyDescent="0.3">
      <c r="A160" t="s">
        <v>270</v>
      </c>
      <c r="B160" s="1">
        <v>3192</v>
      </c>
      <c r="C160" t="s">
        <v>270</v>
      </c>
      <c r="D160" s="1">
        <v>3192.5</v>
      </c>
      <c r="E160" s="1">
        <v>3199.25</v>
      </c>
      <c r="F160" s="1">
        <v>3187.75</v>
      </c>
      <c r="G160" s="1">
        <v>3192</v>
      </c>
      <c r="H160" t="s">
        <v>271</v>
      </c>
      <c r="I160" s="2">
        <v>-6.9999999999999999E-4</v>
      </c>
      <c r="J160" s="4">
        <f>ABS(Table1[[#This Row],[Change %]])</f>
        <v>6.9999999999999999E-4</v>
      </c>
      <c r="K160" s="6">
        <f>Table1[[#This Row],[High]]-Table1[[#This Row],[Low]]</f>
        <v>11.5</v>
      </c>
      <c r="L160" s="7">
        <f>Table1[[#This Row],[Daily Volatility ($)]]/Table1[[#This Row],[Open]]</f>
        <v>3.602192638997651E-3</v>
      </c>
    </row>
    <row r="161" spans="1:12" x14ac:dyDescent="0.3">
      <c r="A161" t="s">
        <v>272</v>
      </c>
      <c r="B161" s="1">
        <v>3194.25</v>
      </c>
      <c r="C161" t="s">
        <v>272</v>
      </c>
      <c r="D161" s="1">
        <v>3176.5</v>
      </c>
      <c r="E161" s="1">
        <v>3198.75</v>
      </c>
      <c r="F161" s="1">
        <v>3173.75</v>
      </c>
      <c r="G161" s="1">
        <v>3194.25</v>
      </c>
      <c r="H161" t="s">
        <v>22</v>
      </c>
      <c r="I161" s="2">
        <v>7.0000000000000001E-3</v>
      </c>
      <c r="J161" s="4">
        <f>ABS(Table1[[#This Row],[Change %]])</f>
        <v>7.0000000000000001E-3</v>
      </c>
      <c r="K161" s="6">
        <f>Table1[[#This Row],[High]]-Table1[[#This Row],[Low]]</f>
        <v>25</v>
      </c>
      <c r="L161" s="7">
        <f>Table1[[#This Row],[Daily Volatility ($)]]/Table1[[#This Row],[Open]]</f>
        <v>7.870297497245396E-3</v>
      </c>
    </row>
    <row r="162" spans="1:12" x14ac:dyDescent="0.3">
      <c r="A162" t="s">
        <v>273</v>
      </c>
      <c r="B162" s="1">
        <v>3172</v>
      </c>
      <c r="C162" t="s">
        <v>273</v>
      </c>
      <c r="D162" s="1">
        <v>3175.75</v>
      </c>
      <c r="E162" s="1">
        <v>3185</v>
      </c>
      <c r="F162" s="1">
        <v>3156.75</v>
      </c>
      <c r="G162" s="1">
        <v>3172</v>
      </c>
      <c r="H162" t="s">
        <v>72</v>
      </c>
      <c r="I162" s="2">
        <v>1.2999999999999999E-3</v>
      </c>
      <c r="J162" s="4">
        <f>ABS(Table1[[#This Row],[Change %]])</f>
        <v>1.2999999999999999E-3</v>
      </c>
      <c r="K162" s="6">
        <f>Table1[[#This Row],[High]]-Table1[[#This Row],[Low]]</f>
        <v>28.25</v>
      </c>
      <c r="L162" s="7">
        <f>Table1[[#This Row],[Daily Volatility ($)]]/Table1[[#This Row],[Open]]</f>
        <v>8.8955364874439107E-3</v>
      </c>
    </row>
    <row r="163" spans="1:12" x14ac:dyDescent="0.3">
      <c r="A163" t="s">
        <v>274</v>
      </c>
      <c r="B163" s="1">
        <v>3168</v>
      </c>
      <c r="C163" t="s">
        <v>274</v>
      </c>
      <c r="D163" s="1">
        <v>3144</v>
      </c>
      <c r="E163" s="1">
        <v>3177.5</v>
      </c>
      <c r="F163" s="1">
        <v>3137.25</v>
      </c>
      <c r="G163" s="1">
        <v>3168</v>
      </c>
      <c r="H163" t="s">
        <v>164</v>
      </c>
      <c r="I163" s="2">
        <v>8.0000000000000002E-3</v>
      </c>
      <c r="J163" s="4">
        <f>ABS(Table1[[#This Row],[Change %]])</f>
        <v>8.0000000000000002E-3</v>
      </c>
      <c r="K163" s="6">
        <f>Table1[[#This Row],[High]]-Table1[[#This Row],[Low]]</f>
        <v>40.25</v>
      </c>
      <c r="L163" s="7">
        <f>Table1[[#This Row],[Daily Volatility ($)]]/Table1[[#This Row],[Open]]</f>
        <v>1.2802162849872773E-2</v>
      </c>
    </row>
    <row r="164" spans="1:12" x14ac:dyDescent="0.3">
      <c r="A164" t="s">
        <v>275</v>
      </c>
      <c r="B164" s="1">
        <v>3143</v>
      </c>
      <c r="C164" t="s">
        <v>275</v>
      </c>
      <c r="D164" s="1">
        <v>3135.5</v>
      </c>
      <c r="E164" s="1">
        <v>3144.5</v>
      </c>
      <c r="F164" s="1">
        <v>3129.5</v>
      </c>
      <c r="G164" s="1">
        <v>3143</v>
      </c>
      <c r="H164" t="s">
        <v>205</v>
      </c>
      <c r="I164" s="2">
        <v>2.2000000000000001E-3</v>
      </c>
      <c r="J164" s="4">
        <f>ABS(Table1[[#This Row],[Change %]])</f>
        <v>2.2000000000000001E-3</v>
      </c>
      <c r="K164" s="6">
        <f>Table1[[#This Row],[High]]-Table1[[#This Row],[Low]]</f>
        <v>15</v>
      </c>
      <c r="L164" s="7">
        <f>Table1[[#This Row],[Daily Volatility ($)]]/Table1[[#This Row],[Open]]</f>
        <v>4.7839260086110667E-3</v>
      </c>
    </row>
    <row r="165" spans="1:12" x14ac:dyDescent="0.3">
      <c r="A165" t="s">
        <v>276</v>
      </c>
      <c r="B165" s="1">
        <v>3136</v>
      </c>
      <c r="C165" t="s">
        <v>276</v>
      </c>
      <c r="D165" s="1">
        <v>3133.5</v>
      </c>
      <c r="E165" s="1">
        <v>3143</v>
      </c>
      <c r="F165" s="1">
        <v>3116.25</v>
      </c>
      <c r="G165" s="1">
        <v>3136</v>
      </c>
      <c r="H165" t="s">
        <v>277</v>
      </c>
      <c r="I165" s="2">
        <v>5.0000000000000001E-4</v>
      </c>
      <c r="J165" s="4">
        <f>ABS(Table1[[#This Row],[Change %]])</f>
        <v>5.0000000000000001E-4</v>
      </c>
      <c r="K165" s="6">
        <f>Table1[[#This Row],[High]]-Table1[[#This Row],[Low]]</f>
        <v>26.75</v>
      </c>
      <c r="L165" s="7">
        <f>Table1[[#This Row],[Daily Volatility ($)]]/Table1[[#This Row],[Open]]</f>
        <v>8.536779958512845E-3</v>
      </c>
    </row>
    <row r="166" spans="1:12" x14ac:dyDescent="0.3">
      <c r="A166" t="s">
        <v>278</v>
      </c>
      <c r="B166" s="1">
        <v>3134.5</v>
      </c>
      <c r="C166" t="s">
        <v>278</v>
      </c>
      <c r="D166" s="1">
        <v>3146.5</v>
      </c>
      <c r="E166" s="1">
        <v>3149.5</v>
      </c>
      <c r="F166" s="1">
        <v>3131.25</v>
      </c>
      <c r="G166" s="1">
        <v>3134.5</v>
      </c>
      <c r="H166" t="s">
        <v>279</v>
      </c>
      <c r="I166" s="2">
        <v>-3.7000000000000002E-3</v>
      </c>
      <c r="J166" s="4">
        <f>ABS(Table1[[#This Row],[Change %]])</f>
        <v>3.7000000000000002E-3</v>
      </c>
      <c r="K166" s="6">
        <f>Table1[[#This Row],[High]]-Table1[[#This Row],[Low]]</f>
        <v>18.25</v>
      </c>
      <c r="L166" s="7">
        <f>Table1[[#This Row],[Daily Volatility ($)]]/Table1[[#This Row],[Open]]</f>
        <v>5.8000953440330528E-3</v>
      </c>
    </row>
    <row r="167" spans="1:12" x14ac:dyDescent="0.3">
      <c r="A167" t="s">
        <v>280</v>
      </c>
      <c r="B167" s="1">
        <v>3146</v>
      </c>
      <c r="C167" t="s">
        <v>280</v>
      </c>
      <c r="D167" s="1">
        <v>3117.75</v>
      </c>
      <c r="E167" s="1">
        <v>3151</v>
      </c>
      <c r="F167" s="1">
        <v>3117</v>
      </c>
      <c r="G167" s="1">
        <v>3146</v>
      </c>
      <c r="H167" t="s">
        <v>242</v>
      </c>
      <c r="I167" s="2">
        <v>9.1000000000000004E-3</v>
      </c>
      <c r="J167" s="4">
        <f>ABS(Table1[[#This Row],[Change %]])</f>
        <v>9.1000000000000004E-3</v>
      </c>
      <c r="K167" s="6">
        <f>Table1[[#This Row],[High]]-Table1[[#This Row],[Low]]</f>
        <v>34</v>
      </c>
      <c r="L167" s="7">
        <f>Table1[[#This Row],[Daily Volatility ($)]]/Table1[[#This Row],[Open]]</f>
        <v>1.0905300296688318E-2</v>
      </c>
    </row>
    <row r="168" spans="1:12" x14ac:dyDescent="0.3">
      <c r="A168" t="s">
        <v>281</v>
      </c>
      <c r="B168" s="1">
        <v>3117.75</v>
      </c>
      <c r="C168" t="s">
        <v>281</v>
      </c>
      <c r="D168" s="1">
        <v>3111</v>
      </c>
      <c r="E168" s="1">
        <v>3124.75</v>
      </c>
      <c r="F168" s="1">
        <v>3103.25</v>
      </c>
      <c r="G168" s="1">
        <v>3117.75</v>
      </c>
      <c r="H168" t="s">
        <v>282</v>
      </c>
      <c r="I168" s="2">
        <v>2.2000000000000001E-3</v>
      </c>
      <c r="J168" s="4">
        <f>ABS(Table1[[#This Row],[Change %]])</f>
        <v>2.2000000000000001E-3</v>
      </c>
      <c r="K168" s="6">
        <f>Table1[[#This Row],[High]]-Table1[[#This Row],[Low]]</f>
        <v>21.5</v>
      </c>
      <c r="L168" s="7">
        <f>Table1[[#This Row],[Daily Volatility ($)]]/Table1[[#This Row],[Open]]</f>
        <v>6.9109611057537766E-3</v>
      </c>
    </row>
    <row r="169" spans="1:12" x14ac:dyDescent="0.3">
      <c r="A169" t="s">
        <v>283</v>
      </c>
      <c r="B169" s="1">
        <v>3111</v>
      </c>
      <c r="C169" t="s">
        <v>283</v>
      </c>
      <c r="D169" s="1">
        <v>3091.75</v>
      </c>
      <c r="E169" s="1">
        <v>3119.5</v>
      </c>
      <c r="F169" s="1">
        <v>3081.75</v>
      </c>
      <c r="G169" s="1">
        <v>3111</v>
      </c>
      <c r="H169" t="s">
        <v>105</v>
      </c>
      <c r="I169" s="2">
        <v>6.4999999999999997E-3</v>
      </c>
      <c r="J169" s="4">
        <f>ABS(Table1[[#This Row],[Change %]])</f>
        <v>6.4999999999999997E-3</v>
      </c>
      <c r="K169" s="6">
        <f>Table1[[#This Row],[High]]-Table1[[#This Row],[Low]]</f>
        <v>37.75</v>
      </c>
      <c r="L169" s="7">
        <f>Table1[[#This Row],[Daily Volatility ($)]]/Table1[[#This Row],[Open]]</f>
        <v>1.220991347942104E-2</v>
      </c>
    </row>
    <row r="170" spans="1:12" x14ac:dyDescent="0.3">
      <c r="A170" t="s">
        <v>284</v>
      </c>
      <c r="B170" s="1">
        <v>3091</v>
      </c>
      <c r="C170" t="s">
        <v>284</v>
      </c>
      <c r="D170" s="1">
        <v>3114.25</v>
      </c>
      <c r="E170" s="1">
        <v>3121.75</v>
      </c>
      <c r="F170" s="1">
        <v>3069.5</v>
      </c>
      <c r="G170" s="1">
        <v>3091</v>
      </c>
      <c r="H170" t="s">
        <v>143</v>
      </c>
      <c r="I170" s="2">
        <v>-7.4999999999999997E-3</v>
      </c>
      <c r="J170" s="4">
        <f>ABS(Table1[[#This Row],[Change %]])</f>
        <v>7.4999999999999997E-3</v>
      </c>
      <c r="K170" s="6">
        <f>Table1[[#This Row],[High]]-Table1[[#This Row],[Low]]</f>
        <v>52.25</v>
      </c>
      <c r="L170" s="7">
        <f>Table1[[#This Row],[Daily Volatility ($)]]/Table1[[#This Row],[Open]]</f>
        <v>1.6777715340772256E-2</v>
      </c>
    </row>
    <row r="171" spans="1:12" x14ac:dyDescent="0.3">
      <c r="A171" t="s">
        <v>285</v>
      </c>
      <c r="B171" s="1">
        <v>3114.25</v>
      </c>
      <c r="C171" t="s">
        <v>285</v>
      </c>
      <c r="D171" s="1">
        <v>3146.25</v>
      </c>
      <c r="E171" s="1">
        <v>3158</v>
      </c>
      <c r="F171" s="1">
        <v>3110.25</v>
      </c>
      <c r="G171" s="1">
        <v>3114.25</v>
      </c>
      <c r="H171" t="s">
        <v>286</v>
      </c>
      <c r="I171" s="2">
        <v>-9.4000000000000004E-3</v>
      </c>
      <c r="J171" s="4">
        <f>ABS(Table1[[#This Row],[Change %]])</f>
        <v>9.4000000000000004E-3</v>
      </c>
      <c r="K171" s="6">
        <f>Table1[[#This Row],[High]]-Table1[[#This Row],[Low]]</f>
        <v>47.75</v>
      </c>
      <c r="L171" s="7">
        <f>Table1[[#This Row],[Daily Volatility ($)]]/Table1[[#This Row],[Open]]</f>
        <v>1.5176797775129121E-2</v>
      </c>
    </row>
    <row r="172" spans="1:12" x14ac:dyDescent="0.3">
      <c r="A172" t="s">
        <v>287</v>
      </c>
      <c r="B172" s="1">
        <v>3143.75</v>
      </c>
      <c r="C172" t="s">
        <v>287</v>
      </c>
      <c r="D172" s="1">
        <v>3154.75</v>
      </c>
      <c r="E172" s="1">
        <v>3155</v>
      </c>
      <c r="F172" s="1">
        <v>3139.5</v>
      </c>
      <c r="G172" s="1">
        <v>3143.75</v>
      </c>
      <c r="H172" t="s">
        <v>288</v>
      </c>
      <c r="I172" s="2">
        <v>-2.3E-3</v>
      </c>
      <c r="J172" s="4">
        <f>ABS(Table1[[#This Row],[Change %]])</f>
        <v>2.3E-3</v>
      </c>
      <c r="K172" s="6">
        <f>Table1[[#This Row],[High]]-Table1[[#This Row],[Low]]</f>
        <v>15.5</v>
      </c>
      <c r="L172" s="7">
        <f>Table1[[#This Row],[Daily Volatility ($)]]/Table1[[#This Row],[Open]]</f>
        <v>4.9132260876456136E-3</v>
      </c>
    </row>
    <row r="173" spans="1:12" x14ac:dyDescent="0.3">
      <c r="A173" t="s">
        <v>289</v>
      </c>
      <c r="B173" s="1">
        <v>3151.12</v>
      </c>
      <c r="C173" t="s">
        <v>289</v>
      </c>
      <c r="D173" s="1">
        <v>3144.62</v>
      </c>
      <c r="E173" s="1">
        <v>3151.62</v>
      </c>
      <c r="F173" s="1">
        <v>3142</v>
      </c>
      <c r="G173" s="1">
        <v>3151.12</v>
      </c>
      <c r="H173" t="s">
        <v>8</v>
      </c>
      <c r="I173" s="2">
        <v>-8.0000000000000004E-4</v>
      </c>
      <c r="J173" s="4">
        <f>ABS(Table1[[#This Row],[Change %]])</f>
        <v>8.0000000000000004E-4</v>
      </c>
      <c r="K173" s="6">
        <f>Table1[[#This Row],[High]]-Table1[[#This Row],[Low]]</f>
        <v>9.6199999999998909</v>
      </c>
      <c r="L173" s="7">
        <f>Table1[[#This Row],[Daily Volatility ($)]]/Table1[[#This Row],[Open]]</f>
        <v>3.0591931616538379E-3</v>
      </c>
    </row>
    <row r="174" spans="1:12" x14ac:dyDescent="0.3">
      <c r="A174" t="s">
        <v>290</v>
      </c>
      <c r="B174" s="1">
        <v>3153.75</v>
      </c>
      <c r="C174" t="s">
        <v>290</v>
      </c>
      <c r="D174" s="1">
        <v>3143.75</v>
      </c>
      <c r="E174" s="1">
        <v>3155</v>
      </c>
      <c r="F174" s="1">
        <v>3141.75</v>
      </c>
      <c r="G174" s="1">
        <v>3153.75</v>
      </c>
      <c r="H174" t="s">
        <v>291</v>
      </c>
      <c r="I174" s="2">
        <v>3.2000000000000002E-3</v>
      </c>
      <c r="J174" s="4">
        <f>ABS(Table1[[#This Row],[Change %]])</f>
        <v>3.2000000000000002E-3</v>
      </c>
      <c r="K174" s="6">
        <f>Table1[[#This Row],[High]]-Table1[[#This Row],[Low]]</f>
        <v>13.25</v>
      </c>
      <c r="L174" s="7">
        <f>Table1[[#This Row],[Daily Volatility ($)]]/Table1[[#This Row],[Open]]</f>
        <v>4.2147117296222666E-3</v>
      </c>
    </row>
    <row r="175" spans="1:12" x14ac:dyDescent="0.3">
      <c r="A175" t="s">
        <v>292</v>
      </c>
      <c r="B175" s="1">
        <v>3143.75</v>
      </c>
      <c r="C175" t="s">
        <v>292</v>
      </c>
      <c r="D175" s="1">
        <v>3131.25</v>
      </c>
      <c r="E175" s="1">
        <v>3145</v>
      </c>
      <c r="F175" s="1">
        <v>3128</v>
      </c>
      <c r="G175" s="1">
        <v>3143.75</v>
      </c>
      <c r="H175" t="s">
        <v>293</v>
      </c>
      <c r="I175" s="2">
        <v>3.5000000000000001E-3</v>
      </c>
      <c r="J175" s="4">
        <f>ABS(Table1[[#This Row],[Change %]])</f>
        <v>3.5000000000000001E-3</v>
      </c>
      <c r="K175" s="6">
        <f>Table1[[#This Row],[High]]-Table1[[#This Row],[Low]]</f>
        <v>17</v>
      </c>
      <c r="L175" s="7">
        <f>Table1[[#This Row],[Daily Volatility ($)]]/Table1[[#This Row],[Open]]</f>
        <v>5.4291417165668659E-3</v>
      </c>
    </row>
    <row r="176" spans="1:12" x14ac:dyDescent="0.3">
      <c r="A176" t="s">
        <v>294</v>
      </c>
      <c r="B176" s="1">
        <v>3132.75</v>
      </c>
      <c r="C176" t="s">
        <v>294</v>
      </c>
      <c r="D176" s="1">
        <v>3119</v>
      </c>
      <c r="E176" s="1">
        <v>3133.5</v>
      </c>
      <c r="F176" s="1">
        <v>3116.5</v>
      </c>
      <c r="G176" s="1">
        <v>3132.75</v>
      </c>
      <c r="H176" t="s">
        <v>295</v>
      </c>
      <c r="I176" s="2">
        <v>6.7999999999999996E-3</v>
      </c>
      <c r="J176" s="4">
        <f>ABS(Table1[[#This Row],[Change %]])</f>
        <v>6.7999999999999996E-3</v>
      </c>
      <c r="K176" s="6">
        <f>Table1[[#This Row],[High]]-Table1[[#This Row],[Low]]</f>
        <v>17</v>
      </c>
      <c r="L176" s="7">
        <f>Table1[[#This Row],[Daily Volatility ($)]]/Table1[[#This Row],[Open]]</f>
        <v>5.4504648925937805E-3</v>
      </c>
    </row>
    <row r="177" spans="1:12" x14ac:dyDescent="0.3">
      <c r="A177" t="s">
        <v>296</v>
      </c>
      <c r="B177" s="1">
        <v>3111.5</v>
      </c>
      <c r="C177" t="s">
        <v>296</v>
      </c>
      <c r="D177" s="1">
        <v>3104</v>
      </c>
      <c r="E177" s="1">
        <v>3114.5</v>
      </c>
      <c r="F177" s="1">
        <v>3097.75</v>
      </c>
      <c r="G177" s="1">
        <v>3111.5</v>
      </c>
      <c r="H177" t="s">
        <v>297</v>
      </c>
      <c r="I177" s="2">
        <v>2.3999999999999998E-3</v>
      </c>
      <c r="J177" s="4">
        <f>ABS(Table1[[#This Row],[Change %]])</f>
        <v>2.3999999999999998E-3</v>
      </c>
      <c r="K177" s="6">
        <f>Table1[[#This Row],[High]]-Table1[[#This Row],[Low]]</f>
        <v>16.75</v>
      </c>
      <c r="L177" s="7">
        <f>Table1[[#This Row],[Daily Volatility ($)]]/Table1[[#This Row],[Open]]</f>
        <v>5.3962628865979381E-3</v>
      </c>
    </row>
    <row r="178" spans="1:12" x14ac:dyDescent="0.3">
      <c r="A178" t="s">
        <v>298</v>
      </c>
      <c r="B178" s="1">
        <v>3104</v>
      </c>
      <c r="C178" t="s">
        <v>298</v>
      </c>
      <c r="D178" s="1">
        <v>3097.25</v>
      </c>
      <c r="E178" s="1">
        <v>3114.5</v>
      </c>
      <c r="F178" s="1">
        <v>3091.25</v>
      </c>
      <c r="G178" s="1">
        <v>3104</v>
      </c>
      <c r="H178" t="s">
        <v>277</v>
      </c>
      <c r="I178" s="2">
        <v>-1.6000000000000001E-3</v>
      </c>
      <c r="J178" s="4">
        <f>ABS(Table1[[#This Row],[Change %]])</f>
        <v>1.6000000000000001E-3</v>
      </c>
      <c r="K178" s="6">
        <f>Table1[[#This Row],[High]]-Table1[[#This Row],[Low]]</f>
        <v>23.25</v>
      </c>
      <c r="L178" s="7">
        <f>Table1[[#This Row],[Daily Volatility ($)]]/Table1[[#This Row],[Open]]</f>
        <v>7.506659133101945E-3</v>
      </c>
    </row>
    <row r="179" spans="1:12" x14ac:dyDescent="0.3">
      <c r="A179" t="s">
        <v>299</v>
      </c>
      <c r="B179" s="1">
        <v>3109</v>
      </c>
      <c r="C179" t="s">
        <v>299</v>
      </c>
      <c r="D179" s="1">
        <v>3116.5</v>
      </c>
      <c r="E179" s="1">
        <v>3118.5</v>
      </c>
      <c r="F179" s="1">
        <v>3090.75</v>
      </c>
      <c r="G179" s="1">
        <v>3109</v>
      </c>
      <c r="H179" t="s">
        <v>237</v>
      </c>
      <c r="I179" s="2">
        <v>-3.0000000000000001E-3</v>
      </c>
      <c r="J179" s="4">
        <f>ABS(Table1[[#This Row],[Change %]])</f>
        <v>3.0000000000000001E-3</v>
      </c>
      <c r="K179" s="6">
        <f>Table1[[#This Row],[High]]-Table1[[#This Row],[Low]]</f>
        <v>27.75</v>
      </c>
      <c r="L179" s="7">
        <f>Table1[[#This Row],[Daily Volatility ($)]]/Table1[[#This Row],[Open]]</f>
        <v>8.9042194769773791E-3</v>
      </c>
    </row>
    <row r="180" spans="1:12" x14ac:dyDescent="0.3">
      <c r="A180" t="s">
        <v>300</v>
      </c>
      <c r="B180" s="1">
        <v>3118.5</v>
      </c>
      <c r="C180" t="s">
        <v>300</v>
      </c>
      <c r="D180" s="1">
        <v>3121.5</v>
      </c>
      <c r="E180" s="1">
        <v>3132.5</v>
      </c>
      <c r="F180" s="1">
        <v>3112.75</v>
      </c>
      <c r="G180" s="1">
        <v>3118.5</v>
      </c>
      <c r="H180" t="s">
        <v>301</v>
      </c>
      <c r="I180" s="2">
        <v>-1E-3</v>
      </c>
      <c r="J180" s="4">
        <f>ABS(Table1[[#This Row],[Change %]])</f>
        <v>1E-3</v>
      </c>
      <c r="K180" s="6">
        <f>Table1[[#This Row],[High]]-Table1[[#This Row],[Low]]</f>
        <v>19.75</v>
      </c>
      <c r="L180" s="7">
        <f>Table1[[#This Row],[Daily Volatility ($)]]/Table1[[#This Row],[Open]]</f>
        <v>6.3270863366971008E-3</v>
      </c>
    </row>
    <row r="181" spans="1:12" x14ac:dyDescent="0.3">
      <c r="A181" t="s">
        <v>302</v>
      </c>
      <c r="B181" s="1">
        <v>3121.75</v>
      </c>
      <c r="C181" t="s">
        <v>302</v>
      </c>
      <c r="D181" s="1">
        <v>3119</v>
      </c>
      <c r="E181" s="1">
        <v>3127.75</v>
      </c>
      <c r="F181" s="1">
        <v>3111</v>
      </c>
      <c r="G181" s="1">
        <v>3121.75</v>
      </c>
      <c r="H181" t="s">
        <v>271</v>
      </c>
      <c r="I181" s="2">
        <v>1.1000000000000001E-3</v>
      </c>
      <c r="J181" s="4">
        <f>ABS(Table1[[#This Row],[Change %]])</f>
        <v>1.1000000000000001E-3</v>
      </c>
      <c r="K181" s="6">
        <f>Table1[[#This Row],[High]]-Table1[[#This Row],[Low]]</f>
        <v>16.75</v>
      </c>
      <c r="L181" s="7">
        <f>Table1[[#This Row],[Daily Volatility ($)]]/Table1[[#This Row],[Open]]</f>
        <v>5.3703109971144601E-3</v>
      </c>
    </row>
    <row r="182" spans="1:12" x14ac:dyDescent="0.3">
      <c r="A182" t="s">
        <v>303</v>
      </c>
      <c r="B182" s="1">
        <v>3118.25</v>
      </c>
      <c r="C182" t="s">
        <v>303</v>
      </c>
      <c r="D182" s="1">
        <v>3097</v>
      </c>
      <c r="E182" s="1">
        <v>3119.5</v>
      </c>
      <c r="F182" s="1">
        <v>3095.75</v>
      </c>
      <c r="G182" s="1">
        <v>3118.25</v>
      </c>
      <c r="H182" t="s">
        <v>304</v>
      </c>
      <c r="I182" s="2">
        <v>6.8999999999999999E-3</v>
      </c>
      <c r="J182" s="4">
        <f>ABS(Table1[[#This Row],[Change %]])</f>
        <v>6.8999999999999999E-3</v>
      </c>
      <c r="K182" s="6">
        <f>Table1[[#This Row],[High]]-Table1[[#This Row],[Low]]</f>
        <v>23.75</v>
      </c>
      <c r="L182" s="7">
        <f>Table1[[#This Row],[Daily Volatility ($)]]/Table1[[#This Row],[Open]]</f>
        <v>7.6687116564417178E-3</v>
      </c>
    </row>
    <row r="183" spans="1:12" x14ac:dyDescent="0.3">
      <c r="A183" t="s">
        <v>305</v>
      </c>
      <c r="B183" s="1">
        <v>3097</v>
      </c>
      <c r="C183" t="s">
        <v>305</v>
      </c>
      <c r="D183" s="1">
        <v>3096.25</v>
      </c>
      <c r="E183" s="1">
        <v>3099.75</v>
      </c>
      <c r="F183" s="1">
        <v>3081.75</v>
      </c>
      <c r="G183" s="1">
        <v>3097</v>
      </c>
      <c r="H183" t="s">
        <v>306</v>
      </c>
      <c r="I183" s="2">
        <v>5.0000000000000001E-4</v>
      </c>
      <c r="J183" s="4">
        <f>ABS(Table1[[#This Row],[Change %]])</f>
        <v>5.0000000000000001E-4</v>
      </c>
      <c r="K183" s="6">
        <f>Table1[[#This Row],[High]]-Table1[[#This Row],[Low]]</f>
        <v>18</v>
      </c>
      <c r="L183" s="7">
        <f>Table1[[#This Row],[Daily Volatility ($)]]/Table1[[#This Row],[Open]]</f>
        <v>5.8134840532902705E-3</v>
      </c>
    </row>
    <row r="184" spans="1:12" x14ac:dyDescent="0.3">
      <c r="A184" t="s">
        <v>307</v>
      </c>
      <c r="B184" s="1">
        <v>3095.5</v>
      </c>
      <c r="C184" t="s">
        <v>307</v>
      </c>
      <c r="D184" s="1">
        <v>3091.25</v>
      </c>
      <c r="E184" s="1">
        <v>3097</v>
      </c>
      <c r="F184" s="1">
        <v>3075.75</v>
      </c>
      <c r="G184" s="1">
        <v>3095.5</v>
      </c>
      <c r="H184" t="s">
        <v>304</v>
      </c>
      <c r="I184" s="2">
        <v>1.1000000000000001E-3</v>
      </c>
      <c r="J184" s="4">
        <f>ABS(Table1[[#This Row],[Change %]])</f>
        <v>1.1000000000000001E-3</v>
      </c>
      <c r="K184" s="6">
        <f>Table1[[#This Row],[High]]-Table1[[#This Row],[Low]]</f>
        <v>21.25</v>
      </c>
      <c r="L184" s="7">
        <f>Table1[[#This Row],[Daily Volatility ($)]]/Table1[[#This Row],[Open]]</f>
        <v>6.8742418115649009E-3</v>
      </c>
    </row>
    <row r="185" spans="1:12" x14ac:dyDescent="0.3">
      <c r="A185" t="s">
        <v>308</v>
      </c>
      <c r="B185" s="1">
        <v>3092</v>
      </c>
      <c r="C185" t="s">
        <v>308</v>
      </c>
      <c r="D185" s="1">
        <v>3087.75</v>
      </c>
      <c r="E185" s="1">
        <v>3102</v>
      </c>
      <c r="F185" s="1">
        <v>3081.25</v>
      </c>
      <c r="G185" s="1">
        <v>3092</v>
      </c>
      <c r="H185" t="s">
        <v>309</v>
      </c>
      <c r="I185" s="2">
        <v>1.5E-3</v>
      </c>
      <c r="J185" s="4">
        <f>ABS(Table1[[#This Row],[Change %]])</f>
        <v>1.5E-3</v>
      </c>
      <c r="K185" s="6">
        <f>Table1[[#This Row],[High]]-Table1[[#This Row],[Low]]</f>
        <v>20.75</v>
      </c>
      <c r="L185" s="7">
        <f>Table1[[#This Row],[Daily Volatility ($)]]/Table1[[#This Row],[Open]]</f>
        <v>6.7201036353331713E-3</v>
      </c>
    </row>
    <row r="186" spans="1:12" x14ac:dyDescent="0.3">
      <c r="A186" t="s">
        <v>310</v>
      </c>
      <c r="B186" s="1">
        <v>3087.5</v>
      </c>
      <c r="C186" t="s">
        <v>310</v>
      </c>
      <c r="D186" s="1">
        <v>3090.5</v>
      </c>
      <c r="E186" s="1">
        <v>3092.25</v>
      </c>
      <c r="F186" s="1">
        <v>3074.5</v>
      </c>
      <c r="G186" s="1">
        <v>3087.5</v>
      </c>
      <c r="H186" t="s">
        <v>311</v>
      </c>
      <c r="I186" s="2">
        <v>-1E-3</v>
      </c>
      <c r="J186" s="4">
        <f>ABS(Table1[[#This Row],[Change %]])</f>
        <v>1E-3</v>
      </c>
      <c r="K186" s="6">
        <f>Table1[[#This Row],[High]]-Table1[[#This Row],[Low]]</f>
        <v>17.75</v>
      </c>
      <c r="L186" s="7">
        <f>Table1[[#This Row],[Daily Volatility ($)]]/Table1[[#This Row],[Open]]</f>
        <v>5.7434072156608961E-3</v>
      </c>
    </row>
    <row r="187" spans="1:12" x14ac:dyDescent="0.3">
      <c r="A187" t="s">
        <v>312</v>
      </c>
      <c r="B187" s="1">
        <v>3090.5</v>
      </c>
      <c r="C187" t="s">
        <v>312</v>
      </c>
      <c r="D187" s="1">
        <v>3086.25</v>
      </c>
      <c r="E187" s="1">
        <v>3092.5</v>
      </c>
      <c r="F187" s="1">
        <v>3072.5</v>
      </c>
      <c r="G187" s="1">
        <v>3090.5</v>
      </c>
      <c r="H187" t="s">
        <v>313</v>
      </c>
      <c r="I187" s="2">
        <v>1.5E-3</v>
      </c>
      <c r="J187" s="4">
        <f>ABS(Table1[[#This Row],[Change %]])</f>
        <v>1.5E-3</v>
      </c>
      <c r="K187" s="6">
        <f>Table1[[#This Row],[High]]-Table1[[#This Row],[Low]]</f>
        <v>20</v>
      </c>
      <c r="L187" s="7">
        <f>Table1[[#This Row],[Daily Volatility ($)]]/Table1[[#This Row],[Open]]</f>
        <v>6.4803564196030785E-3</v>
      </c>
    </row>
    <row r="188" spans="1:12" x14ac:dyDescent="0.3">
      <c r="A188" t="s">
        <v>314</v>
      </c>
      <c r="B188" s="1">
        <v>3086</v>
      </c>
      <c r="C188" t="s">
        <v>314</v>
      </c>
      <c r="D188" s="1">
        <v>3077.25</v>
      </c>
      <c r="E188" s="1">
        <v>3097</v>
      </c>
      <c r="F188" s="1">
        <v>3070.25</v>
      </c>
      <c r="G188" s="1">
        <v>3086</v>
      </c>
      <c r="H188" t="s">
        <v>315</v>
      </c>
      <c r="I188" s="2">
        <v>3.3999999999999998E-3</v>
      </c>
      <c r="J188" s="4">
        <f>ABS(Table1[[#This Row],[Change %]])</f>
        <v>3.3999999999999998E-3</v>
      </c>
      <c r="K188" s="6">
        <f>Table1[[#This Row],[High]]-Table1[[#This Row],[Low]]</f>
        <v>26.75</v>
      </c>
      <c r="L188" s="7">
        <f>Table1[[#This Row],[Daily Volatility ($)]]/Table1[[#This Row],[Open]]</f>
        <v>8.6928263871963608E-3</v>
      </c>
    </row>
    <row r="189" spans="1:12" x14ac:dyDescent="0.3">
      <c r="A189" t="s">
        <v>316</v>
      </c>
      <c r="B189" s="1">
        <v>3075.5</v>
      </c>
      <c r="C189" t="s">
        <v>316</v>
      </c>
      <c r="D189" s="1">
        <v>3071.5</v>
      </c>
      <c r="E189" s="1">
        <v>3078</v>
      </c>
      <c r="F189" s="1">
        <v>3063</v>
      </c>
      <c r="G189" s="1">
        <v>3075.5</v>
      </c>
      <c r="H189" t="s">
        <v>313</v>
      </c>
      <c r="I189" s="2">
        <v>1.1000000000000001E-3</v>
      </c>
      <c r="J189" s="4">
        <f>ABS(Table1[[#This Row],[Change %]])</f>
        <v>1.1000000000000001E-3</v>
      </c>
      <c r="K189" s="6">
        <f>Table1[[#This Row],[High]]-Table1[[#This Row],[Low]]</f>
        <v>15</v>
      </c>
      <c r="L189" s="7">
        <f>Table1[[#This Row],[Daily Volatility ($)]]/Table1[[#This Row],[Open]]</f>
        <v>4.8836073579684195E-3</v>
      </c>
    </row>
    <row r="190" spans="1:12" x14ac:dyDescent="0.3">
      <c r="A190" t="s">
        <v>317</v>
      </c>
      <c r="B190" s="1">
        <v>3072</v>
      </c>
      <c r="C190" t="s">
        <v>317</v>
      </c>
      <c r="D190" s="1">
        <v>3076.75</v>
      </c>
      <c r="E190" s="1">
        <v>3085.75</v>
      </c>
      <c r="F190" s="1">
        <v>3069.75</v>
      </c>
      <c r="G190" s="1">
        <v>3072</v>
      </c>
      <c r="H190" t="s">
        <v>254</v>
      </c>
      <c r="I190" s="2">
        <v>-1.1999999999999999E-3</v>
      </c>
      <c r="J190" s="4">
        <f>ABS(Table1[[#This Row],[Change %]])</f>
        <v>1.1999999999999999E-3</v>
      </c>
      <c r="K190" s="6">
        <f>Table1[[#This Row],[High]]-Table1[[#This Row],[Low]]</f>
        <v>16</v>
      </c>
      <c r="L190" s="7">
        <f>Table1[[#This Row],[Daily Volatility ($)]]/Table1[[#This Row],[Open]]</f>
        <v>5.2002925164540501E-3</v>
      </c>
    </row>
    <row r="191" spans="1:12" x14ac:dyDescent="0.3">
      <c r="A191" t="s">
        <v>318</v>
      </c>
      <c r="B191" s="1">
        <v>3075.75</v>
      </c>
      <c r="C191" t="s">
        <v>318</v>
      </c>
      <c r="D191" s="1">
        <v>3064.75</v>
      </c>
      <c r="E191" s="1">
        <v>3083.75</v>
      </c>
      <c r="F191" s="1">
        <v>3064.75</v>
      </c>
      <c r="G191" s="1">
        <v>3075.75</v>
      </c>
      <c r="H191" t="s">
        <v>319</v>
      </c>
      <c r="I191" s="2">
        <v>4.1000000000000003E-3</v>
      </c>
      <c r="J191" s="4">
        <f>ABS(Table1[[#This Row],[Change %]])</f>
        <v>4.1000000000000003E-3</v>
      </c>
      <c r="K191" s="6">
        <f>Table1[[#This Row],[High]]-Table1[[#This Row],[Low]]</f>
        <v>19</v>
      </c>
      <c r="L191" s="7">
        <f>Table1[[#This Row],[Daily Volatility ($)]]/Table1[[#This Row],[Open]]</f>
        <v>6.1995268782119263E-3</v>
      </c>
    </row>
    <row r="192" spans="1:12" x14ac:dyDescent="0.3">
      <c r="A192" t="s">
        <v>320</v>
      </c>
      <c r="B192" s="1">
        <v>3063.25</v>
      </c>
      <c r="C192" t="s">
        <v>320</v>
      </c>
      <c r="D192" s="1">
        <v>3036</v>
      </c>
      <c r="E192" s="1">
        <v>3065</v>
      </c>
      <c r="F192" s="1">
        <v>3033</v>
      </c>
      <c r="G192" s="1">
        <v>3063.25</v>
      </c>
      <c r="H192" t="s">
        <v>77</v>
      </c>
      <c r="I192" s="2">
        <v>9.1000000000000004E-3</v>
      </c>
      <c r="J192" s="4">
        <f>ABS(Table1[[#This Row],[Change %]])</f>
        <v>9.1000000000000004E-3</v>
      </c>
      <c r="K192" s="6">
        <f>Table1[[#This Row],[High]]-Table1[[#This Row],[Low]]</f>
        <v>32</v>
      </c>
      <c r="L192" s="7">
        <f>Table1[[#This Row],[Daily Volatility ($)]]/Table1[[#This Row],[Open]]</f>
        <v>1.0540184453227932E-2</v>
      </c>
    </row>
    <row r="193" spans="1:12" x14ac:dyDescent="0.3">
      <c r="A193" t="s">
        <v>321</v>
      </c>
      <c r="B193" s="1">
        <v>3035.75</v>
      </c>
      <c r="C193" t="s">
        <v>321</v>
      </c>
      <c r="D193" s="1">
        <v>3051.75</v>
      </c>
      <c r="E193" s="1">
        <v>3052</v>
      </c>
      <c r="F193" s="1">
        <v>3020.25</v>
      </c>
      <c r="G193" s="1">
        <v>3035.75</v>
      </c>
      <c r="H193" t="s">
        <v>203</v>
      </c>
      <c r="I193" s="2">
        <v>-3.8999999999999998E-3</v>
      </c>
      <c r="J193" s="4">
        <f>ABS(Table1[[#This Row],[Change %]])</f>
        <v>3.8999999999999998E-3</v>
      </c>
      <c r="K193" s="6">
        <f>Table1[[#This Row],[High]]-Table1[[#This Row],[Low]]</f>
        <v>31.75</v>
      </c>
      <c r="L193" s="7">
        <f>Table1[[#This Row],[Daily Volatility ($)]]/Table1[[#This Row],[Open]]</f>
        <v>1.0403866633898582E-2</v>
      </c>
    </row>
    <row r="194" spans="1:12" x14ac:dyDescent="0.3">
      <c r="A194" t="s">
        <v>322</v>
      </c>
      <c r="B194" s="1">
        <v>3047.75</v>
      </c>
      <c r="C194" t="s">
        <v>322</v>
      </c>
      <c r="D194" s="1">
        <v>3036.5</v>
      </c>
      <c r="E194" s="1">
        <v>3055</v>
      </c>
      <c r="F194" s="1">
        <v>3023.25</v>
      </c>
      <c r="G194" s="1">
        <v>3047.75</v>
      </c>
      <c r="H194" t="s">
        <v>319</v>
      </c>
      <c r="I194" s="2">
        <v>4.0000000000000001E-3</v>
      </c>
      <c r="J194" s="4">
        <f>ABS(Table1[[#This Row],[Change %]])</f>
        <v>4.0000000000000001E-3</v>
      </c>
      <c r="K194" s="6">
        <f>Table1[[#This Row],[High]]-Table1[[#This Row],[Low]]</f>
        <v>31.75</v>
      </c>
      <c r="L194" s="7">
        <f>Table1[[#This Row],[Daily Volatility ($)]]/Table1[[#This Row],[Open]]</f>
        <v>1.0456117240243701E-2</v>
      </c>
    </row>
    <row r="195" spans="1:12" x14ac:dyDescent="0.3">
      <c r="A195" t="s">
        <v>323</v>
      </c>
      <c r="B195" s="1">
        <v>3035.75</v>
      </c>
      <c r="C195" t="s">
        <v>323</v>
      </c>
      <c r="D195" s="1">
        <v>3038.25</v>
      </c>
      <c r="E195" s="1">
        <v>3046.25</v>
      </c>
      <c r="F195" s="1">
        <v>3029.5</v>
      </c>
      <c r="G195" s="1">
        <v>3035.75</v>
      </c>
      <c r="H195" t="s">
        <v>324</v>
      </c>
      <c r="I195" s="2">
        <v>-2.0000000000000001E-4</v>
      </c>
      <c r="J195" s="4">
        <f>ABS(Table1[[#This Row],[Change %]])</f>
        <v>2.0000000000000001E-4</v>
      </c>
      <c r="K195" s="6">
        <f>Table1[[#This Row],[High]]-Table1[[#This Row],[Low]]</f>
        <v>16.75</v>
      </c>
      <c r="L195" s="7">
        <f>Table1[[#This Row],[Daily Volatility ($)]]/Table1[[#This Row],[Open]]</f>
        <v>5.5130420472311367E-3</v>
      </c>
    </row>
    <row r="196" spans="1:12" x14ac:dyDescent="0.3">
      <c r="A196" t="s">
        <v>325</v>
      </c>
      <c r="B196" s="1">
        <v>3036.25</v>
      </c>
      <c r="C196" t="s">
        <v>325</v>
      </c>
      <c r="D196" s="1">
        <v>3023</v>
      </c>
      <c r="E196" s="1">
        <v>3042.75</v>
      </c>
      <c r="F196" s="1">
        <v>3022.75</v>
      </c>
      <c r="G196" s="1">
        <v>3036.25</v>
      </c>
      <c r="H196" t="s">
        <v>324</v>
      </c>
      <c r="I196" s="2">
        <v>5.3E-3</v>
      </c>
      <c r="J196" s="4">
        <f>ABS(Table1[[#This Row],[Change %]])</f>
        <v>5.3E-3</v>
      </c>
      <c r="K196" s="6">
        <f>Table1[[#This Row],[High]]-Table1[[#This Row],[Low]]</f>
        <v>20</v>
      </c>
      <c r="L196" s="7">
        <f>Table1[[#This Row],[Daily Volatility ($)]]/Table1[[#This Row],[Open]]</f>
        <v>6.6159444260668211E-3</v>
      </c>
    </row>
    <row r="197" spans="1:12" x14ac:dyDescent="0.3">
      <c r="A197" t="s">
        <v>326</v>
      </c>
      <c r="B197" s="1">
        <v>3020.25</v>
      </c>
      <c r="C197" t="s">
        <v>326</v>
      </c>
      <c r="D197" s="1">
        <v>3003.75</v>
      </c>
      <c r="E197" s="1">
        <v>3026.5</v>
      </c>
      <c r="F197" s="1">
        <v>3000</v>
      </c>
      <c r="G197" s="1">
        <v>3020.25</v>
      </c>
      <c r="H197" t="s">
        <v>309</v>
      </c>
      <c r="I197" s="2">
        <v>5.3E-3</v>
      </c>
      <c r="J197" s="4">
        <f>ABS(Table1[[#This Row],[Change %]])</f>
        <v>5.3E-3</v>
      </c>
      <c r="K197" s="6">
        <f>Table1[[#This Row],[High]]-Table1[[#This Row],[Low]]</f>
        <v>26.5</v>
      </c>
      <c r="L197" s="7">
        <f>Table1[[#This Row],[Daily Volatility ($)]]/Table1[[#This Row],[Open]]</f>
        <v>8.8223054515189341E-3</v>
      </c>
    </row>
    <row r="198" spans="1:12" x14ac:dyDescent="0.3">
      <c r="A198" t="s">
        <v>327</v>
      </c>
      <c r="B198" s="1">
        <v>3004.25</v>
      </c>
      <c r="C198" t="s">
        <v>327</v>
      </c>
      <c r="D198" s="1">
        <v>3006</v>
      </c>
      <c r="E198" s="1">
        <v>3015.25</v>
      </c>
      <c r="F198" s="1">
        <v>2998.75</v>
      </c>
      <c r="G198" s="1">
        <v>3004.25</v>
      </c>
      <c r="H198" t="s">
        <v>328</v>
      </c>
      <c r="I198" s="2">
        <v>-5.0000000000000001E-4</v>
      </c>
      <c r="J198" s="4">
        <f>ABS(Table1[[#This Row],[Change %]])</f>
        <v>5.0000000000000001E-4</v>
      </c>
      <c r="K198" s="6">
        <f>Table1[[#This Row],[High]]-Table1[[#This Row],[Low]]</f>
        <v>16.5</v>
      </c>
      <c r="L198" s="7">
        <f>Table1[[#This Row],[Daily Volatility ($)]]/Table1[[#This Row],[Open]]</f>
        <v>5.4890219560878245E-3</v>
      </c>
    </row>
    <row r="199" spans="1:12" x14ac:dyDescent="0.3">
      <c r="A199" t="s">
        <v>329</v>
      </c>
      <c r="B199" s="1">
        <v>3005.75</v>
      </c>
      <c r="C199" t="s">
        <v>329</v>
      </c>
      <c r="D199" s="1">
        <v>2992</v>
      </c>
      <c r="E199" s="1">
        <v>3006</v>
      </c>
      <c r="F199" s="1">
        <v>2982</v>
      </c>
      <c r="G199" s="1">
        <v>3005.75</v>
      </c>
      <c r="H199" t="s">
        <v>328</v>
      </c>
      <c r="I199" s="2">
        <v>3.8E-3</v>
      </c>
      <c r="J199" s="4">
        <f>ABS(Table1[[#This Row],[Change %]])</f>
        <v>3.8E-3</v>
      </c>
      <c r="K199" s="6">
        <f>Table1[[#This Row],[High]]-Table1[[#This Row],[Low]]</f>
        <v>24</v>
      </c>
      <c r="L199" s="7">
        <f>Table1[[#This Row],[Daily Volatility ($)]]/Table1[[#This Row],[Open]]</f>
        <v>8.0213903743315516E-3</v>
      </c>
    </row>
    <row r="200" spans="1:12" x14ac:dyDescent="0.3">
      <c r="A200" t="s">
        <v>330</v>
      </c>
      <c r="B200" s="1">
        <v>2994.5</v>
      </c>
      <c r="C200" t="s">
        <v>330</v>
      </c>
      <c r="D200" s="1">
        <v>3006.5</v>
      </c>
      <c r="E200" s="1">
        <v>3014.25</v>
      </c>
      <c r="F200" s="1">
        <v>2988.25</v>
      </c>
      <c r="G200" s="1">
        <v>2994.5</v>
      </c>
      <c r="H200" t="s">
        <v>331</v>
      </c>
      <c r="I200" s="2">
        <v>-4.0000000000000001E-3</v>
      </c>
      <c r="J200" s="4">
        <f>ABS(Table1[[#This Row],[Change %]])</f>
        <v>4.0000000000000001E-3</v>
      </c>
      <c r="K200" s="6">
        <f>Table1[[#This Row],[High]]-Table1[[#This Row],[Low]]</f>
        <v>26</v>
      </c>
      <c r="L200" s="7">
        <f>Table1[[#This Row],[Daily Volatility ($)]]/Table1[[#This Row],[Open]]</f>
        <v>8.6479294861134207E-3</v>
      </c>
    </row>
    <row r="201" spans="1:12" x14ac:dyDescent="0.3">
      <c r="A201" t="s">
        <v>332</v>
      </c>
      <c r="B201" s="1">
        <v>3006.5</v>
      </c>
      <c r="C201" t="s">
        <v>332</v>
      </c>
      <c r="D201" s="1">
        <v>2984.75</v>
      </c>
      <c r="E201" s="1">
        <v>3007.5</v>
      </c>
      <c r="F201" s="1">
        <v>2983.75</v>
      </c>
      <c r="G201" s="1">
        <v>3006.5</v>
      </c>
      <c r="H201" t="s">
        <v>333</v>
      </c>
      <c r="I201" s="2">
        <v>6.1000000000000004E-3</v>
      </c>
      <c r="J201" s="4">
        <f>ABS(Table1[[#This Row],[Change %]])</f>
        <v>6.1000000000000004E-3</v>
      </c>
      <c r="K201" s="6">
        <f>Table1[[#This Row],[High]]-Table1[[#This Row],[Low]]</f>
        <v>23.75</v>
      </c>
      <c r="L201" s="7">
        <f>Table1[[#This Row],[Daily Volatility ($)]]/Table1[[#This Row],[Open]]</f>
        <v>7.9571153362928224E-3</v>
      </c>
    </row>
    <row r="202" spans="1:12" x14ac:dyDescent="0.3">
      <c r="A202" t="s">
        <v>334</v>
      </c>
      <c r="B202" s="1">
        <v>2988.25</v>
      </c>
      <c r="C202" t="s">
        <v>334</v>
      </c>
      <c r="D202" s="1">
        <v>2997.75</v>
      </c>
      <c r="E202" s="1">
        <v>3001.25</v>
      </c>
      <c r="F202" s="1">
        <v>2975</v>
      </c>
      <c r="G202" s="1">
        <v>2988.25</v>
      </c>
      <c r="H202" t="s">
        <v>234</v>
      </c>
      <c r="I202" s="2">
        <v>-3.3E-3</v>
      </c>
      <c r="J202" s="4">
        <f>ABS(Table1[[#This Row],[Change %]])</f>
        <v>3.3E-3</v>
      </c>
      <c r="K202" s="6">
        <f>Table1[[#This Row],[High]]-Table1[[#This Row],[Low]]</f>
        <v>26.25</v>
      </c>
      <c r="L202" s="7">
        <f>Table1[[#This Row],[Daily Volatility ($)]]/Table1[[#This Row],[Open]]</f>
        <v>8.7565674255691769E-3</v>
      </c>
    </row>
    <row r="203" spans="1:12" x14ac:dyDescent="0.3">
      <c r="A203" t="s">
        <v>335</v>
      </c>
      <c r="B203" s="1">
        <v>2998</v>
      </c>
      <c r="C203" t="s">
        <v>335</v>
      </c>
      <c r="D203" s="1">
        <v>2992.25</v>
      </c>
      <c r="E203" s="1">
        <v>3008</v>
      </c>
      <c r="F203" s="1">
        <v>2985.25</v>
      </c>
      <c r="G203" s="1">
        <v>2998</v>
      </c>
      <c r="H203" t="s">
        <v>254</v>
      </c>
      <c r="I203" s="2">
        <v>2.2000000000000001E-3</v>
      </c>
      <c r="J203" s="4">
        <f>ABS(Table1[[#This Row],[Change %]])</f>
        <v>2.2000000000000001E-3</v>
      </c>
      <c r="K203" s="6">
        <f>Table1[[#This Row],[High]]-Table1[[#This Row],[Low]]</f>
        <v>22.75</v>
      </c>
      <c r="L203" s="7">
        <f>Table1[[#This Row],[Daily Volatility ($)]]/Table1[[#This Row],[Open]]</f>
        <v>7.6029743504052137E-3</v>
      </c>
    </row>
    <row r="204" spans="1:12" x14ac:dyDescent="0.3">
      <c r="A204" t="s">
        <v>336</v>
      </c>
      <c r="B204" s="1">
        <v>2991.5</v>
      </c>
      <c r="C204" t="s">
        <v>336</v>
      </c>
      <c r="D204" s="1">
        <v>2996.5</v>
      </c>
      <c r="E204" s="1">
        <v>2997.75</v>
      </c>
      <c r="F204" s="1">
        <v>2984.75</v>
      </c>
      <c r="G204" s="1">
        <v>2991.5</v>
      </c>
      <c r="H204" t="s">
        <v>279</v>
      </c>
      <c r="I204" s="2">
        <v>-2.0999999999999999E-3</v>
      </c>
      <c r="J204" s="4">
        <f>ABS(Table1[[#This Row],[Change %]])</f>
        <v>2.0999999999999999E-3</v>
      </c>
      <c r="K204" s="6">
        <f>Table1[[#This Row],[High]]-Table1[[#This Row],[Low]]</f>
        <v>13</v>
      </c>
      <c r="L204" s="7">
        <f>Table1[[#This Row],[Daily Volatility ($)]]/Table1[[#This Row],[Open]]</f>
        <v>4.3383947939262474E-3</v>
      </c>
    </row>
    <row r="205" spans="1:12" x14ac:dyDescent="0.3">
      <c r="A205" t="s">
        <v>337</v>
      </c>
      <c r="B205" s="1">
        <v>2997.75</v>
      </c>
      <c r="C205" t="s">
        <v>337</v>
      </c>
      <c r="D205" s="1">
        <v>2966.75</v>
      </c>
      <c r="E205" s="1">
        <v>3003.25</v>
      </c>
      <c r="F205" s="1">
        <v>2966.5</v>
      </c>
      <c r="G205" s="1">
        <v>2997.75</v>
      </c>
      <c r="H205" t="s">
        <v>319</v>
      </c>
      <c r="I205" s="2">
        <v>1.09E-2</v>
      </c>
      <c r="J205" s="4">
        <f>ABS(Table1[[#This Row],[Change %]])</f>
        <v>1.09E-2</v>
      </c>
      <c r="K205" s="6">
        <f>Table1[[#This Row],[High]]-Table1[[#This Row],[Low]]</f>
        <v>36.75</v>
      </c>
      <c r="L205" s="7">
        <f>Table1[[#This Row],[Daily Volatility ($)]]/Table1[[#This Row],[Open]]</f>
        <v>1.2387292491783939E-2</v>
      </c>
    </row>
    <row r="206" spans="1:12" x14ac:dyDescent="0.3">
      <c r="A206" t="s">
        <v>338</v>
      </c>
      <c r="B206" s="1">
        <v>2965.5</v>
      </c>
      <c r="C206" t="s">
        <v>338</v>
      </c>
      <c r="D206" s="1">
        <v>2968</v>
      </c>
      <c r="E206" s="1">
        <v>2982.5</v>
      </c>
      <c r="F206" s="1">
        <v>2953.75</v>
      </c>
      <c r="G206" s="1">
        <v>2965.5</v>
      </c>
      <c r="H206" t="s">
        <v>339</v>
      </c>
      <c r="I206" s="2">
        <v>-1.8E-3</v>
      </c>
      <c r="J206" s="4">
        <f>ABS(Table1[[#This Row],[Change %]])</f>
        <v>1.8E-3</v>
      </c>
      <c r="K206" s="6">
        <f>Table1[[#This Row],[High]]-Table1[[#This Row],[Low]]</f>
        <v>28.75</v>
      </c>
      <c r="L206" s="7">
        <f>Table1[[#This Row],[Daily Volatility ($)]]/Table1[[#This Row],[Open]]</f>
        <v>9.6866576819407014E-3</v>
      </c>
    </row>
    <row r="207" spans="1:12" x14ac:dyDescent="0.3">
      <c r="A207" t="s">
        <v>340</v>
      </c>
      <c r="B207" s="1">
        <v>2970.75</v>
      </c>
      <c r="C207" t="s">
        <v>340</v>
      </c>
      <c r="D207" s="1">
        <v>2949</v>
      </c>
      <c r="E207" s="1">
        <v>2994</v>
      </c>
      <c r="F207" s="1">
        <v>2941.75</v>
      </c>
      <c r="G207" s="1">
        <v>2970.75</v>
      </c>
      <c r="H207" t="s">
        <v>115</v>
      </c>
      <c r="I207" s="2">
        <v>1.01E-2</v>
      </c>
      <c r="J207" s="4">
        <f>ABS(Table1[[#This Row],[Change %]])</f>
        <v>1.01E-2</v>
      </c>
      <c r="K207" s="6">
        <f>Table1[[#This Row],[High]]-Table1[[#This Row],[Low]]</f>
        <v>52.25</v>
      </c>
      <c r="L207" s="7">
        <f>Table1[[#This Row],[Daily Volatility ($)]]/Table1[[#This Row],[Open]]</f>
        <v>1.7717870464564259E-2</v>
      </c>
    </row>
    <row r="208" spans="1:12" x14ac:dyDescent="0.3">
      <c r="A208" t="s">
        <v>341</v>
      </c>
      <c r="B208" s="1">
        <v>2941</v>
      </c>
      <c r="C208" t="s">
        <v>341</v>
      </c>
      <c r="D208" s="1">
        <v>2920.5</v>
      </c>
      <c r="E208" s="1">
        <v>2954</v>
      </c>
      <c r="F208" s="1">
        <v>2881.75</v>
      </c>
      <c r="G208" s="1">
        <v>2941</v>
      </c>
      <c r="H208" t="s">
        <v>342</v>
      </c>
      <c r="I208" s="2">
        <v>7.4999999999999997E-3</v>
      </c>
      <c r="J208" s="4">
        <f>ABS(Table1[[#This Row],[Change %]])</f>
        <v>7.4999999999999997E-3</v>
      </c>
      <c r="K208" s="6">
        <f>Table1[[#This Row],[High]]-Table1[[#This Row],[Low]]</f>
        <v>72.25</v>
      </c>
      <c r="L208" s="7">
        <f>Table1[[#This Row],[Daily Volatility ($)]]/Table1[[#This Row],[Open]]</f>
        <v>2.4738914569423044E-2</v>
      </c>
    </row>
    <row r="209" spans="1:12" x14ac:dyDescent="0.3">
      <c r="A209" t="s">
        <v>343</v>
      </c>
      <c r="B209" s="1">
        <v>2919</v>
      </c>
      <c r="C209" t="s">
        <v>343</v>
      </c>
      <c r="D209" s="1">
        <v>2893.5</v>
      </c>
      <c r="E209" s="1">
        <v>2934.25</v>
      </c>
      <c r="F209" s="1">
        <v>2888.25</v>
      </c>
      <c r="G209" s="1">
        <v>2919</v>
      </c>
      <c r="H209" t="s">
        <v>232</v>
      </c>
      <c r="I209" s="2">
        <v>9.1999999999999998E-3</v>
      </c>
      <c r="J209" s="4">
        <f>ABS(Table1[[#This Row],[Change %]])</f>
        <v>9.1999999999999998E-3</v>
      </c>
      <c r="K209" s="6">
        <f>Table1[[#This Row],[High]]-Table1[[#This Row],[Low]]</f>
        <v>46</v>
      </c>
      <c r="L209" s="7">
        <f>Table1[[#This Row],[Daily Volatility ($)]]/Table1[[#This Row],[Open]]</f>
        <v>1.5897701745291169E-2</v>
      </c>
    </row>
    <row r="210" spans="1:12" x14ac:dyDescent="0.3">
      <c r="A210" t="s">
        <v>344</v>
      </c>
      <c r="B210" s="1">
        <v>2892.5</v>
      </c>
      <c r="C210" t="s">
        <v>344</v>
      </c>
      <c r="D210" s="1">
        <v>2934.5</v>
      </c>
      <c r="E210" s="1">
        <v>2950</v>
      </c>
      <c r="F210" s="1">
        <v>2890.5</v>
      </c>
      <c r="G210" s="1">
        <v>2892.5</v>
      </c>
      <c r="H210" t="s">
        <v>345</v>
      </c>
      <c r="I210" s="2">
        <v>-1.5299999999999999E-2</v>
      </c>
      <c r="J210" s="4">
        <f>ABS(Table1[[#This Row],[Change %]])</f>
        <v>1.5299999999999999E-2</v>
      </c>
      <c r="K210" s="6">
        <f>Table1[[#This Row],[High]]-Table1[[#This Row],[Low]]</f>
        <v>59.5</v>
      </c>
      <c r="L210" s="7">
        <f>Table1[[#This Row],[Daily Volatility ($)]]/Table1[[#This Row],[Open]]</f>
        <v>2.0276026580337368E-2</v>
      </c>
    </row>
    <row r="211" spans="1:12" x14ac:dyDescent="0.3">
      <c r="A211" t="s">
        <v>346</v>
      </c>
      <c r="B211" s="1">
        <v>2937.5</v>
      </c>
      <c r="C211" t="s">
        <v>346</v>
      </c>
      <c r="D211" s="1">
        <v>2929.75</v>
      </c>
      <c r="E211" s="1">
        <v>2959.5</v>
      </c>
      <c r="F211" s="1">
        <v>2928</v>
      </c>
      <c r="G211" s="1">
        <v>2937.5</v>
      </c>
      <c r="H211" t="s">
        <v>347</v>
      </c>
      <c r="I211" s="2">
        <v>-4.5999999999999999E-3</v>
      </c>
      <c r="J211" s="4">
        <f>ABS(Table1[[#This Row],[Change %]])</f>
        <v>4.5999999999999999E-3</v>
      </c>
      <c r="K211" s="6">
        <f>Table1[[#This Row],[High]]-Table1[[#This Row],[Low]]</f>
        <v>31.5</v>
      </c>
      <c r="L211" s="7">
        <f>Table1[[#This Row],[Daily Volatility ($)]]/Table1[[#This Row],[Open]]</f>
        <v>1.0751770628893251E-2</v>
      </c>
    </row>
    <row r="212" spans="1:12" x14ac:dyDescent="0.3">
      <c r="A212" t="s">
        <v>348</v>
      </c>
      <c r="B212" s="1">
        <v>2951</v>
      </c>
      <c r="C212" t="s">
        <v>348</v>
      </c>
      <c r="D212" s="1">
        <v>2911.5</v>
      </c>
      <c r="E212" s="1">
        <v>2953.25</v>
      </c>
      <c r="F212" s="1">
        <v>2896.75</v>
      </c>
      <c r="G212" s="1">
        <v>2951</v>
      </c>
      <c r="H212" t="s">
        <v>247</v>
      </c>
      <c r="I212" s="2">
        <v>1.35E-2</v>
      </c>
      <c r="J212" s="4">
        <f>ABS(Table1[[#This Row],[Change %]])</f>
        <v>1.35E-2</v>
      </c>
      <c r="K212" s="6">
        <f>Table1[[#This Row],[High]]-Table1[[#This Row],[Low]]</f>
        <v>56.5</v>
      </c>
      <c r="L212" s="7">
        <f>Table1[[#This Row],[Daily Volatility ($)]]/Table1[[#This Row],[Open]]</f>
        <v>1.9405804568092048E-2</v>
      </c>
    </row>
    <row r="213" spans="1:12" x14ac:dyDescent="0.3">
      <c r="A213" t="s">
        <v>349</v>
      </c>
      <c r="B213" s="1">
        <v>2911.75</v>
      </c>
      <c r="C213" t="s">
        <v>349</v>
      </c>
      <c r="D213" s="1">
        <v>2883.75</v>
      </c>
      <c r="E213" s="1">
        <v>2912.5</v>
      </c>
      <c r="F213" s="1">
        <v>2855</v>
      </c>
      <c r="G213" s="1">
        <v>2911.75</v>
      </c>
      <c r="H213" t="s">
        <v>350</v>
      </c>
      <c r="I213" s="2">
        <v>1.0800000000000001E-2</v>
      </c>
      <c r="J213" s="4">
        <f>ABS(Table1[[#This Row],[Change %]])</f>
        <v>1.0800000000000001E-2</v>
      </c>
      <c r="K213" s="6">
        <f>Table1[[#This Row],[High]]-Table1[[#This Row],[Low]]</f>
        <v>57.5</v>
      </c>
      <c r="L213" s="7">
        <f>Table1[[#This Row],[Daily Volatility ($)]]/Table1[[#This Row],[Open]]</f>
        <v>1.9939315127871695E-2</v>
      </c>
    </row>
    <row r="214" spans="1:12" x14ac:dyDescent="0.3">
      <c r="A214" t="s">
        <v>351</v>
      </c>
      <c r="B214" s="1">
        <v>2880.5</v>
      </c>
      <c r="C214" t="s">
        <v>351</v>
      </c>
      <c r="D214" s="1">
        <v>2942.25</v>
      </c>
      <c r="E214" s="1">
        <v>2949</v>
      </c>
      <c r="F214" s="1">
        <v>2874</v>
      </c>
      <c r="G214" s="1">
        <v>2880.5</v>
      </c>
      <c r="H214" t="s">
        <v>352</v>
      </c>
      <c r="I214" s="2">
        <v>-1.95E-2</v>
      </c>
      <c r="J214" s="4">
        <f>ABS(Table1[[#This Row],[Change %]])</f>
        <v>1.95E-2</v>
      </c>
      <c r="K214" s="6">
        <f>Table1[[#This Row],[High]]-Table1[[#This Row],[Low]]</f>
        <v>75</v>
      </c>
      <c r="L214" s="7">
        <f>Table1[[#This Row],[Daily Volatility ($)]]/Table1[[#This Row],[Open]]</f>
        <v>2.5490695895997961E-2</v>
      </c>
    </row>
    <row r="215" spans="1:12" x14ac:dyDescent="0.3">
      <c r="A215" t="s">
        <v>353</v>
      </c>
      <c r="B215" s="1">
        <v>2937.75</v>
      </c>
      <c r="C215" t="s">
        <v>353</v>
      </c>
      <c r="D215" s="1">
        <v>2984</v>
      </c>
      <c r="E215" s="1">
        <v>2994.5</v>
      </c>
      <c r="F215" s="1">
        <v>2937</v>
      </c>
      <c r="G215" s="1">
        <v>2937.75</v>
      </c>
      <c r="H215" t="s">
        <v>68</v>
      </c>
      <c r="I215" s="2">
        <v>-1.37E-2</v>
      </c>
      <c r="J215" s="4">
        <f>ABS(Table1[[#This Row],[Change %]])</f>
        <v>1.37E-2</v>
      </c>
      <c r="K215" s="6">
        <f>Table1[[#This Row],[High]]-Table1[[#This Row],[Low]]</f>
        <v>57.5</v>
      </c>
      <c r="L215" s="7">
        <f>Table1[[#This Row],[Daily Volatility ($)]]/Table1[[#This Row],[Open]]</f>
        <v>1.9269436997319034E-2</v>
      </c>
    </row>
    <row r="216" spans="1:12" x14ac:dyDescent="0.3">
      <c r="A216" t="s">
        <v>354</v>
      </c>
      <c r="B216" s="1">
        <v>2978.5</v>
      </c>
      <c r="C216" t="s">
        <v>354</v>
      </c>
      <c r="D216" s="1">
        <v>2976</v>
      </c>
      <c r="E216" s="1">
        <v>2986.25</v>
      </c>
      <c r="F216" s="1">
        <v>2964.5</v>
      </c>
      <c r="G216" s="1">
        <v>2978.5</v>
      </c>
      <c r="H216" t="s">
        <v>197</v>
      </c>
      <c r="I216" s="2">
        <v>5.0000000000000001E-3</v>
      </c>
      <c r="J216" s="4">
        <f>ABS(Table1[[#This Row],[Change %]])</f>
        <v>5.0000000000000001E-3</v>
      </c>
      <c r="K216" s="6">
        <f>Table1[[#This Row],[High]]-Table1[[#This Row],[Low]]</f>
        <v>21.75</v>
      </c>
      <c r="L216" s="7">
        <f>Table1[[#This Row],[Daily Volatility ($)]]/Table1[[#This Row],[Open]]</f>
        <v>7.3084677419354835E-3</v>
      </c>
    </row>
    <row r="217" spans="1:12" x14ac:dyDescent="0.3">
      <c r="A217" t="s">
        <v>355</v>
      </c>
      <c r="B217" s="1">
        <v>2963.75</v>
      </c>
      <c r="C217" t="s">
        <v>355</v>
      </c>
      <c r="D217" s="1">
        <v>2979.75</v>
      </c>
      <c r="E217" s="1">
        <v>2993</v>
      </c>
      <c r="F217" s="1">
        <v>2946.25</v>
      </c>
      <c r="G217" s="1">
        <v>2963.75</v>
      </c>
      <c r="H217" t="s">
        <v>220</v>
      </c>
      <c r="I217" s="2">
        <v>-5.5999999999999999E-3</v>
      </c>
      <c r="J217" s="4">
        <f>ABS(Table1[[#This Row],[Change %]])</f>
        <v>5.5999999999999999E-3</v>
      </c>
      <c r="K217" s="6">
        <f>Table1[[#This Row],[High]]-Table1[[#This Row],[Low]]</f>
        <v>46.75</v>
      </c>
      <c r="L217" s="7">
        <f>Table1[[#This Row],[Daily Volatility ($)]]/Table1[[#This Row],[Open]]</f>
        <v>1.5689235674133738E-2</v>
      </c>
    </row>
    <row r="218" spans="1:12" x14ac:dyDescent="0.3">
      <c r="A218" t="s">
        <v>356</v>
      </c>
      <c r="B218" s="1">
        <v>2980.5</v>
      </c>
      <c r="C218" t="s">
        <v>356</v>
      </c>
      <c r="D218" s="1">
        <v>2985.75</v>
      </c>
      <c r="E218" s="1">
        <v>2995</v>
      </c>
      <c r="F218" s="1">
        <v>2964.25</v>
      </c>
      <c r="G218" s="1">
        <v>2980.5</v>
      </c>
      <c r="H218" t="s">
        <v>315</v>
      </c>
      <c r="I218" s="2">
        <v>-1.9E-3</v>
      </c>
      <c r="J218" s="4">
        <f>ABS(Table1[[#This Row],[Change %]])</f>
        <v>1.9E-3</v>
      </c>
      <c r="K218" s="6">
        <f>Table1[[#This Row],[High]]-Table1[[#This Row],[Low]]</f>
        <v>30.75</v>
      </c>
      <c r="L218" s="7">
        <f>Table1[[#This Row],[Daily Volatility ($)]]/Table1[[#This Row],[Open]]</f>
        <v>1.0298919869379553E-2</v>
      </c>
    </row>
    <row r="219" spans="1:12" x14ac:dyDescent="0.3">
      <c r="A219" t="s">
        <v>357</v>
      </c>
      <c r="B219" s="1">
        <v>2986.25</v>
      </c>
      <c r="C219" t="s">
        <v>357</v>
      </c>
      <c r="D219" s="1">
        <v>2971</v>
      </c>
      <c r="E219" s="1">
        <v>2991.75</v>
      </c>
      <c r="F219" s="1">
        <v>2953.75</v>
      </c>
      <c r="G219" s="1">
        <v>2986.25</v>
      </c>
      <c r="H219" t="s">
        <v>247</v>
      </c>
      <c r="I219" s="2">
        <v>5.4000000000000003E-3</v>
      </c>
      <c r="J219" s="4">
        <f>ABS(Table1[[#This Row],[Change %]])</f>
        <v>5.4000000000000003E-3</v>
      </c>
      <c r="K219" s="6">
        <f>Table1[[#This Row],[High]]-Table1[[#This Row],[Low]]</f>
        <v>38</v>
      </c>
      <c r="L219" s="7">
        <f>Table1[[#This Row],[Daily Volatility ($)]]/Table1[[#This Row],[Open]]</f>
        <v>1.2790306294177045E-2</v>
      </c>
    </row>
    <row r="220" spans="1:12" x14ac:dyDescent="0.3">
      <c r="A220" t="s">
        <v>358</v>
      </c>
      <c r="B220" s="1">
        <v>2970.25</v>
      </c>
      <c r="C220" t="s">
        <v>358</v>
      </c>
      <c r="D220" s="1">
        <v>3001</v>
      </c>
      <c r="E220" s="1">
        <v>3012.25</v>
      </c>
      <c r="F220" s="1">
        <v>2958.5</v>
      </c>
      <c r="G220" s="1">
        <v>2970.25</v>
      </c>
      <c r="H220" t="s">
        <v>16</v>
      </c>
      <c r="I220" s="2">
        <v>-8.8999999999999999E-3</v>
      </c>
      <c r="J220" s="4">
        <f>ABS(Table1[[#This Row],[Change %]])</f>
        <v>8.8999999999999999E-3</v>
      </c>
      <c r="K220" s="6">
        <f>Table1[[#This Row],[High]]-Table1[[#This Row],[Low]]</f>
        <v>53.75</v>
      </c>
      <c r="L220" s="7">
        <f>Table1[[#This Row],[Daily Volatility ($)]]/Table1[[#This Row],[Open]]</f>
        <v>1.7910696434521825E-2</v>
      </c>
    </row>
    <row r="221" spans="1:12" x14ac:dyDescent="0.3">
      <c r="A221" t="s">
        <v>359</v>
      </c>
      <c r="B221" s="1">
        <v>2997</v>
      </c>
      <c r="C221" t="s">
        <v>359</v>
      </c>
      <c r="D221" s="1">
        <v>2995.75</v>
      </c>
      <c r="E221" s="1">
        <v>3008.25</v>
      </c>
      <c r="F221" s="1">
        <v>2982</v>
      </c>
      <c r="G221" s="1">
        <v>2997</v>
      </c>
      <c r="H221" t="s">
        <v>324</v>
      </c>
      <c r="I221" s="2">
        <v>-5.4999999999999997E-3</v>
      </c>
      <c r="J221" s="4">
        <f>ABS(Table1[[#This Row],[Change %]])</f>
        <v>5.4999999999999997E-3</v>
      </c>
      <c r="K221" s="6">
        <f>Table1[[#This Row],[High]]-Table1[[#This Row],[Low]]</f>
        <v>26.25</v>
      </c>
      <c r="L221" s="7">
        <f>Table1[[#This Row],[Daily Volatility ($)]]/Table1[[#This Row],[Open]]</f>
        <v>8.7624134190102641E-3</v>
      </c>
    </row>
    <row r="222" spans="1:12" x14ac:dyDescent="0.3">
      <c r="A222" t="s">
        <v>360</v>
      </c>
      <c r="B222" s="1">
        <v>3013.61</v>
      </c>
      <c r="C222" t="s">
        <v>360</v>
      </c>
      <c r="D222" s="1">
        <v>3005.5</v>
      </c>
      <c r="E222" s="1">
        <v>3015.5</v>
      </c>
      <c r="F222" s="1">
        <v>3001.75</v>
      </c>
      <c r="G222" s="1">
        <v>3013.61</v>
      </c>
      <c r="H222" t="s">
        <v>361</v>
      </c>
      <c r="I222" s="2">
        <v>2.5000000000000001E-3</v>
      </c>
      <c r="J222" s="4">
        <f>ABS(Table1[[#This Row],[Change %]])</f>
        <v>2.5000000000000001E-3</v>
      </c>
      <c r="K222" s="6">
        <f>Table1[[#This Row],[High]]-Table1[[#This Row],[Low]]</f>
        <v>13.75</v>
      </c>
      <c r="L222" s="7">
        <f>Table1[[#This Row],[Daily Volatility ($)]]/Table1[[#This Row],[Open]]</f>
        <v>4.5749459324571622E-3</v>
      </c>
    </row>
    <row r="223" spans="1:12" x14ac:dyDescent="0.3">
      <c r="A223" t="s">
        <v>362</v>
      </c>
      <c r="B223" s="1">
        <v>3006</v>
      </c>
      <c r="C223" t="s">
        <v>362</v>
      </c>
      <c r="D223" s="1">
        <v>3008</v>
      </c>
      <c r="E223" s="1">
        <v>3022.25</v>
      </c>
      <c r="F223" s="1">
        <v>2988.75</v>
      </c>
      <c r="G223" s="1">
        <v>3006</v>
      </c>
      <c r="H223" t="s">
        <v>363</v>
      </c>
      <c r="I223" s="2">
        <v>-1E-4</v>
      </c>
      <c r="J223" s="4">
        <f>ABS(Table1[[#This Row],[Change %]])</f>
        <v>1E-4</v>
      </c>
      <c r="K223" s="6">
        <f>Table1[[#This Row],[High]]-Table1[[#This Row],[Low]]</f>
        <v>33.5</v>
      </c>
      <c r="L223" s="7">
        <f>Table1[[#This Row],[Daily Volatility ($)]]/Table1[[#This Row],[Open]]</f>
        <v>1.1136968085106383E-2</v>
      </c>
    </row>
    <row r="224" spans="1:12" x14ac:dyDescent="0.3">
      <c r="A224" t="s">
        <v>364</v>
      </c>
      <c r="B224" s="1">
        <v>3006.25</v>
      </c>
      <c r="C224" t="s">
        <v>364</v>
      </c>
      <c r="D224" s="1">
        <v>3006</v>
      </c>
      <c r="E224" s="1">
        <v>3011</v>
      </c>
      <c r="F224" s="1">
        <v>2978.5</v>
      </c>
      <c r="G224" s="1">
        <v>3006.25</v>
      </c>
      <c r="H224" t="s">
        <v>365</v>
      </c>
      <c r="I224" s="2">
        <v>2.0000000000000001E-4</v>
      </c>
      <c r="J224" s="4">
        <f>ABS(Table1[[#This Row],[Change %]])</f>
        <v>2.0000000000000001E-4</v>
      </c>
      <c r="K224" s="6">
        <f>Table1[[#This Row],[High]]-Table1[[#This Row],[Low]]</f>
        <v>32.5</v>
      </c>
      <c r="L224" s="7">
        <f>Table1[[#This Row],[Daily Volatility ($)]]/Table1[[#This Row],[Open]]</f>
        <v>1.081170991350632E-2</v>
      </c>
    </row>
    <row r="225" spans="1:12" x14ac:dyDescent="0.3">
      <c r="A225" t="s">
        <v>366</v>
      </c>
      <c r="B225" s="1">
        <v>3005.5</v>
      </c>
      <c r="C225" t="s">
        <v>366</v>
      </c>
      <c r="D225" s="1">
        <v>3001.75</v>
      </c>
      <c r="E225" s="1">
        <v>3006.5</v>
      </c>
      <c r="F225" s="1">
        <v>2991.5</v>
      </c>
      <c r="G225" s="1">
        <v>3005.5</v>
      </c>
      <c r="H225" t="s">
        <v>309</v>
      </c>
      <c r="I225" s="2">
        <v>2.2000000000000001E-3</v>
      </c>
      <c r="J225" s="4">
        <f>ABS(Table1[[#This Row],[Change %]])</f>
        <v>2.2000000000000001E-3</v>
      </c>
      <c r="K225" s="6">
        <f>Table1[[#This Row],[High]]-Table1[[#This Row],[Low]]</f>
        <v>15</v>
      </c>
      <c r="L225" s="7">
        <f>Table1[[#This Row],[Daily Volatility ($)]]/Table1[[#This Row],[Open]]</f>
        <v>4.9970850337303242E-3</v>
      </c>
    </row>
    <row r="226" spans="1:12" x14ac:dyDescent="0.3">
      <c r="A226" t="s">
        <v>367</v>
      </c>
      <c r="B226" s="1">
        <v>2999</v>
      </c>
      <c r="C226" t="s">
        <v>367</v>
      </c>
      <c r="D226" s="1">
        <v>2993.5</v>
      </c>
      <c r="E226" s="1">
        <v>3003.25</v>
      </c>
      <c r="F226" s="1">
        <v>2981.25</v>
      </c>
      <c r="G226" s="1">
        <v>2999</v>
      </c>
      <c r="H226" t="s">
        <v>301</v>
      </c>
      <c r="I226" s="2">
        <v>-2.5000000000000001E-3</v>
      </c>
      <c r="J226" s="4">
        <f>ABS(Table1[[#This Row],[Change %]])</f>
        <v>2.5000000000000001E-3</v>
      </c>
      <c r="K226" s="6">
        <f>Table1[[#This Row],[High]]-Table1[[#This Row],[Low]]</f>
        <v>22</v>
      </c>
      <c r="L226" s="7">
        <f>Table1[[#This Row],[Daily Volatility ($)]]/Table1[[#This Row],[Open]]</f>
        <v>7.3492567228996162E-3</v>
      </c>
    </row>
    <row r="227" spans="1:12" x14ac:dyDescent="0.3">
      <c r="A227" t="s">
        <v>368</v>
      </c>
      <c r="B227" s="1">
        <v>3006.5</v>
      </c>
      <c r="C227" t="s">
        <v>368</v>
      </c>
      <c r="D227" s="1">
        <v>3010</v>
      </c>
      <c r="E227" s="1">
        <v>3023.75</v>
      </c>
      <c r="F227" s="1">
        <v>3003.5</v>
      </c>
      <c r="G227" s="1">
        <v>3006.5</v>
      </c>
      <c r="H227" t="s">
        <v>77</v>
      </c>
      <c r="I227" s="2">
        <v>-1.6999999999999999E-3</v>
      </c>
      <c r="J227" s="4">
        <f>ABS(Table1[[#This Row],[Change %]])</f>
        <v>1.6999999999999999E-3</v>
      </c>
      <c r="K227" s="6">
        <f>Table1[[#This Row],[High]]-Table1[[#This Row],[Low]]</f>
        <v>20.25</v>
      </c>
      <c r="L227" s="7">
        <f>Table1[[#This Row],[Daily Volatility ($)]]/Table1[[#This Row],[Open]]</f>
        <v>6.7275747508305644E-3</v>
      </c>
    </row>
    <row r="228" spans="1:12" x14ac:dyDescent="0.3">
      <c r="A228" t="s">
        <v>369</v>
      </c>
      <c r="B228" s="1">
        <v>3011.75</v>
      </c>
      <c r="C228" t="s">
        <v>369</v>
      </c>
      <c r="D228" s="1">
        <v>3003</v>
      </c>
      <c r="E228" s="1">
        <v>3021.75</v>
      </c>
      <c r="F228" s="1">
        <v>3001</v>
      </c>
      <c r="G228" s="1">
        <v>3011.75</v>
      </c>
      <c r="H228" t="s">
        <v>129</v>
      </c>
      <c r="I228" s="2">
        <v>3.2000000000000002E-3</v>
      </c>
      <c r="J228" s="4">
        <f>ABS(Table1[[#This Row],[Change %]])</f>
        <v>3.2000000000000002E-3</v>
      </c>
      <c r="K228" s="6">
        <f>Table1[[#This Row],[High]]-Table1[[#This Row],[Low]]</f>
        <v>20.75</v>
      </c>
      <c r="L228" s="7">
        <f>Table1[[#This Row],[Daily Volatility ($)]]/Table1[[#This Row],[Open]]</f>
        <v>6.90975690975691E-3</v>
      </c>
    </row>
    <row r="229" spans="1:12" x14ac:dyDescent="0.3">
      <c r="A229" t="s">
        <v>370</v>
      </c>
      <c r="B229" s="1">
        <v>3002</v>
      </c>
      <c r="C229" t="s">
        <v>370</v>
      </c>
      <c r="D229" s="1">
        <v>2979</v>
      </c>
      <c r="E229" s="1">
        <v>3004.25</v>
      </c>
      <c r="F229" s="1">
        <v>2972</v>
      </c>
      <c r="G229" s="1">
        <v>3002</v>
      </c>
      <c r="H229" t="s">
        <v>250</v>
      </c>
      <c r="I229" s="2">
        <v>7.9000000000000008E-3</v>
      </c>
      <c r="J229" s="4">
        <f>ABS(Table1[[#This Row],[Change %]])</f>
        <v>7.9000000000000008E-3</v>
      </c>
      <c r="K229" s="6">
        <f>Table1[[#This Row],[High]]-Table1[[#This Row],[Low]]</f>
        <v>32.25</v>
      </c>
      <c r="L229" s="7">
        <f>Table1[[#This Row],[Daily Volatility ($)]]/Table1[[#This Row],[Open]]</f>
        <v>1.08257804632427E-2</v>
      </c>
    </row>
    <row r="230" spans="1:12" x14ac:dyDescent="0.3">
      <c r="A230" t="s">
        <v>371</v>
      </c>
      <c r="B230" s="1">
        <v>2978.5</v>
      </c>
      <c r="C230" t="s">
        <v>371</v>
      </c>
      <c r="D230" s="1">
        <v>2979.25</v>
      </c>
      <c r="E230" s="1">
        <v>2985</v>
      </c>
      <c r="F230" s="1">
        <v>2957.25</v>
      </c>
      <c r="G230" s="1">
        <v>2978.5</v>
      </c>
      <c r="H230" t="s">
        <v>105</v>
      </c>
      <c r="I230" s="2">
        <v>1E-4</v>
      </c>
      <c r="J230" s="4">
        <f>ABS(Table1[[#This Row],[Change %]])</f>
        <v>1E-4</v>
      </c>
      <c r="K230" s="6">
        <f>Table1[[#This Row],[High]]-Table1[[#This Row],[Low]]</f>
        <v>27.75</v>
      </c>
      <c r="L230" s="7">
        <f>Table1[[#This Row],[Daily Volatility ($)]]/Table1[[#This Row],[Open]]</f>
        <v>9.314424771335067E-3</v>
      </c>
    </row>
    <row r="231" spans="1:12" x14ac:dyDescent="0.3">
      <c r="A231" t="s">
        <v>372</v>
      </c>
      <c r="B231" s="1">
        <v>2978.25</v>
      </c>
      <c r="C231" t="s">
        <v>372</v>
      </c>
      <c r="D231" s="1">
        <v>2980.25</v>
      </c>
      <c r="E231" s="1">
        <v>2991.5</v>
      </c>
      <c r="F231" s="1">
        <v>2969.5</v>
      </c>
      <c r="G231" s="1">
        <v>2978.25</v>
      </c>
      <c r="H231" t="s">
        <v>301</v>
      </c>
      <c r="I231" s="2">
        <v>-8.0000000000000004E-4</v>
      </c>
      <c r="J231" s="4">
        <f>ABS(Table1[[#This Row],[Change %]])</f>
        <v>8.0000000000000004E-4</v>
      </c>
      <c r="K231" s="6">
        <f>Table1[[#This Row],[High]]-Table1[[#This Row],[Low]]</f>
        <v>22</v>
      </c>
      <c r="L231" s="7">
        <f>Table1[[#This Row],[Daily Volatility ($)]]/Table1[[#This Row],[Open]]</f>
        <v>7.3819310460531834E-3</v>
      </c>
    </row>
    <row r="232" spans="1:12" x14ac:dyDescent="0.3">
      <c r="A232" t="s">
        <v>373</v>
      </c>
      <c r="B232" s="1">
        <v>2980.75</v>
      </c>
      <c r="C232" t="s">
        <v>373</v>
      </c>
      <c r="D232" s="1">
        <v>2970.75</v>
      </c>
      <c r="E232" s="1">
        <v>2988.25</v>
      </c>
      <c r="F232" s="1">
        <v>2970.25</v>
      </c>
      <c r="G232" s="1">
        <v>2980.75</v>
      </c>
      <c r="H232" t="s">
        <v>319</v>
      </c>
      <c r="I232" s="2">
        <v>2.8999999999999998E-3</v>
      </c>
      <c r="J232" s="4">
        <f>ABS(Table1[[#This Row],[Change %]])</f>
        <v>2.8999999999999998E-3</v>
      </c>
      <c r="K232" s="6">
        <f>Table1[[#This Row],[High]]-Table1[[#This Row],[Low]]</f>
        <v>18</v>
      </c>
      <c r="L232" s="7">
        <f>Table1[[#This Row],[Daily Volatility ($)]]/Table1[[#This Row],[Open]]</f>
        <v>6.0590759909113856E-3</v>
      </c>
    </row>
    <row r="233" spans="1:12" x14ac:dyDescent="0.3">
      <c r="A233" t="s">
        <v>374</v>
      </c>
      <c r="B233" s="1">
        <v>2972</v>
      </c>
      <c r="C233" t="s">
        <v>374</v>
      </c>
      <c r="D233" s="1">
        <v>2938</v>
      </c>
      <c r="E233" s="1">
        <v>2986.5</v>
      </c>
      <c r="F233" s="1">
        <v>2936.5</v>
      </c>
      <c r="G233" s="1">
        <v>2972</v>
      </c>
      <c r="H233" t="s">
        <v>220</v>
      </c>
      <c r="I233" s="2">
        <v>1.14E-2</v>
      </c>
      <c r="J233" s="4">
        <f>ABS(Table1[[#This Row],[Change %]])</f>
        <v>1.14E-2</v>
      </c>
      <c r="K233" s="6">
        <f>Table1[[#This Row],[High]]-Table1[[#This Row],[Low]]</f>
        <v>50</v>
      </c>
      <c r="L233" s="7">
        <f>Table1[[#This Row],[Daily Volatility ($)]]/Table1[[#This Row],[Open]]</f>
        <v>1.7018379850238258E-2</v>
      </c>
    </row>
    <row r="234" spans="1:12" x14ac:dyDescent="0.3">
      <c r="A234" t="s">
        <v>375</v>
      </c>
      <c r="B234" s="1">
        <v>2938.5</v>
      </c>
      <c r="C234" t="s">
        <v>375</v>
      </c>
      <c r="D234" s="1">
        <v>2903</v>
      </c>
      <c r="E234" s="1">
        <v>2939.5</v>
      </c>
      <c r="F234" s="1">
        <v>2902</v>
      </c>
      <c r="G234" s="1">
        <v>2938.5</v>
      </c>
      <c r="H234" t="s">
        <v>304</v>
      </c>
      <c r="I234" s="2">
        <v>1.12E-2</v>
      </c>
      <c r="J234" s="4">
        <f>ABS(Table1[[#This Row],[Change %]])</f>
        <v>1.12E-2</v>
      </c>
      <c r="K234" s="6">
        <f>Table1[[#This Row],[High]]-Table1[[#This Row],[Low]]</f>
        <v>37.5</v>
      </c>
      <c r="L234" s="7">
        <f>Table1[[#This Row],[Daily Volatility ($)]]/Table1[[#This Row],[Open]]</f>
        <v>1.2917671374440234E-2</v>
      </c>
    </row>
    <row r="235" spans="1:12" x14ac:dyDescent="0.3">
      <c r="A235" t="s">
        <v>376</v>
      </c>
      <c r="B235" s="1">
        <v>2906</v>
      </c>
      <c r="C235" t="s">
        <v>376</v>
      </c>
      <c r="D235" s="1">
        <v>2901</v>
      </c>
      <c r="E235" s="1">
        <v>2926.5</v>
      </c>
      <c r="F235" s="1">
        <v>2889</v>
      </c>
      <c r="G235" s="1">
        <v>2906</v>
      </c>
      <c r="H235" t="s">
        <v>64</v>
      </c>
      <c r="I235" s="2">
        <v>1.1000000000000001E-3</v>
      </c>
      <c r="J235" s="4">
        <f>ABS(Table1[[#This Row],[Change %]])</f>
        <v>1.1000000000000001E-3</v>
      </c>
      <c r="K235" s="6">
        <f>Table1[[#This Row],[High]]-Table1[[#This Row],[Low]]</f>
        <v>37.5</v>
      </c>
      <c r="L235" s="7">
        <f>Table1[[#This Row],[Daily Volatility ($)]]/Table1[[#This Row],[Open]]</f>
        <v>1.2926577042399173E-2</v>
      </c>
    </row>
    <row r="236" spans="1:12" x14ac:dyDescent="0.3">
      <c r="A236" t="s">
        <v>377</v>
      </c>
      <c r="B236" s="1">
        <v>2902.88</v>
      </c>
      <c r="C236" t="s">
        <v>377</v>
      </c>
      <c r="D236" s="1">
        <v>2909.12</v>
      </c>
      <c r="E236" s="1">
        <v>2926.5</v>
      </c>
      <c r="F236" s="1">
        <v>2890.5</v>
      </c>
      <c r="G236" s="1">
        <v>2902.88</v>
      </c>
      <c r="H236" t="s">
        <v>8</v>
      </c>
      <c r="I236" s="2">
        <v>-2.0999999999999999E-3</v>
      </c>
      <c r="J236" s="4">
        <f>ABS(Table1[[#This Row],[Change %]])</f>
        <v>2.0999999999999999E-3</v>
      </c>
      <c r="K236" s="6">
        <f>Table1[[#This Row],[High]]-Table1[[#This Row],[Low]]</f>
        <v>36</v>
      </c>
      <c r="L236" s="7">
        <f>Table1[[#This Row],[Daily Volatility ($)]]/Table1[[#This Row],[Open]]</f>
        <v>1.2374876251237487E-2</v>
      </c>
    </row>
    <row r="237" spans="1:12" x14ac:dyDescent="0.3">
      <c r="A237" t="s">
        <v>378</v>
      </c>
      <c r="B237" s="1">
        <v>2908.88</v>
      </c>
      <c r="C237" t="s">
        <v>378</v>
      </c>
      <c r="D237" s="1">
        <v>2923.5</v>
      </c>
      <c r="E237" s="1">
        <v>2923.5</v>
      </c>
      <c r="F237" s="1">
        <v>2893.75</v>
      </c>
      <c r="G237" s="1">
        <v>2908.88</v>
      </c>
      <c r="H237" t="s">
        <v>8</v>
      </c>
      <c r="I237" s="2">
        <v>-5.4000000000000003E-3</v>
      </c>
      <c r="J237" s="4">
        <f>ABS(Table1[[#This Row],[Change %]])</f>
        <v>5.4000000000000003E-3</v>
      </c>
      <c r="K237" s="6">
        <f>Table1[[#This Row],[High]]-Table1[[#This Row],[Low]]</f>
        <v>29.75</v>
      </c>
      <c r="L237" s="7">
        <f>Table1[[#This Row],[Daily Volatility ($)]]/Table1[[#This Row],[Open]]</f>
        <v>1.0176158713870362E-2</v>
      </c>
    </row>
    <row r="238" spans="1:12" x14ac:dyDescent="0.3">
      <c r="A238" t="s">
        <v>379</v>
      </c>
      <c r="B238" s="1">
        <v>2924.75</v>
      </c>
      <c r="C238" t="s">
        <v>379</v>
      </c>
      <c r="D238" s="1">
        <v>2923.25</v>
      </c>
      <c r="E238" s="1">
        <v>2946.5</v>
      </c>
      <c r="F238" s="1">
        <v>2913.25</v>
      </c>
      <c r="G238" s="1">
        <v>2924.75</v>
      </c>
      <c r="H238" t="s">
        <v>380</v>
      </c>
      <c r="I238" s="2">
        <v>-6.9999999999999999E-4</v>
      </c>
      <c r="J238" s="4">
        <f>ABS(Table1[[#This Row],[Change %]])</f>
        <v>6.9999999999999999E-4</v>
      </c>
      <c r="K238" s="6">
        <f>Table1[[#This Row],[High]]-Table1[[#This Row],[Low]]</f>
        <v>33.25</v>
      </c>
      <c r="L238" s="7">
        <f>Table1[[#This Row],[Daily Volatility ($)]]/Table1[[#This Row],[Open]]</f>
        <v>1.1374326520140254E-2</v>
      </c>
    </row>
    <row r="239" spans="1:12" x14ac:dyDescent="0.3">
      <c r="A239" t="s">
        <v>381</v>
      </c>
      <c r="B239" s="1">
        <v>2926.75</v>
      </c>
      <c r="C239" t="s">
        <v>381</v>
      </c>
      <c r="D239" s="1">
        <v>2883.25</v>
      </c>
      <c r="E239" s="1">
        <v>2930.75</v>
      </c>
      <c r="F239" s="1">
        <v>2875.25</v>
      </c>
      <c r="G239" s="1">
        <v>2926.75</v>
      </c>
      <c r="H239" t="s">
        <v>105</v>
      </c>
      <c r="I239" s="2">
        <v>1.2800000000000001E-2</v>
      </c>
      <c r="J239" s="4">
        <f>ABS(Table1[[#This Row],[Change %]])</f>
        <v>1.2800000000000001E-2</v>
      </c>
      <c r="K239" s="6">
        <f>Table1[[#This Row],[High]]-Table1[[#This Row],[Low]]</f>
        <v>55.5</v>
      </c>
      <c r="L239" s="7">
        <f>Table1[[#This Row],[Daily Volatility ($)]]/Table1[[#This Row],[Open]]</f>
        <v>1.924911124598977E-2</v>
      </c>
    </row>
    <row r="240" spans="1:12" x14ac:dyDescent="0.3">
      <c r="A240" t="s">
        <v>382</v>
      </c>
      <c r="B240" s="1">
        <v>2889.75</v>
      </c>
      <c r="C240" t="s">
        <v>382</v>
      </c>
      <c r="D240" s="1">
        <v>2866.25</v>
      </c>
      <c r="E240" s="1">
        <v>2890.5</v>
      </c>
      <c r="F240" s="1">
        <v>2851.75</v>
      </c>
      <c r="G240" s="1">
        <v>2889.75</v>
      </c>
      <c r="H240" t="s">
        <v>105</v>
      </c>
      <c r="I240" s="2">
        <v>8.5000000000000006E-3</v>
      </c>
      <c r="J240" s="4">
        <f>ABS(Table1[[#This Row],[Change %]])</f>
        <v>8.5000000000000006E-3</v>
      </c>
      <c r="K240" s="6">
        <f>Table1[[#This Row],[High]]-Table1[[#This Row],[Low]]</f>
        <v>38.75</v>
      </c>
      <c r="L240" s="7">
        <f>Table1[[#This Row],[Daily Volatility ($)]]/Table1[[#This Row],[Open]]</f>
        <v>1.3519406890536415E-2</v>
      </c>
    </row>
    <row r="241" spans="1:12" x14ac:dyDescent="0.3">
      <c r="A241" t="s">
        <v>383</v>
      </c>
      <c r="B241" s="1">
        <v>2865.5</v>
      </c>
      <c r="C241" t="s">
        <v>383</v>
      </c>
      <c r="D241" s="1">
        <v>2882.75</v>
      </c>
      <c r="E241" s="1">
        <v>2899.5</v>
      </c>
      <c r="F241" s="1">
        <v>2860</v>
      </c>
      <c r="G241" s="1">
        <v>2865.5</v>
      </c>
      <c r="H241" t="s">
        <v>26</v>
      </c>
      <c r="I241" s="2">
        <v>-6.1999999999999998E-3</v>
      </c>
      <c r="J241" s="4">
        <f>ABS(Table1[[#This Row],[Change %]])</f>
        <v>6.1999999999999998E-3</v>
      </c>
      <c r="K241" s="6">
        <f>Table1[[#This Row],[High]]-Table1[[#This Row],[Low]]</f>
        <v>39.5</v>
      </c>
      <c r="L241" s="7">
        <f>Table1[[#This Row],[Daily Volatility ($)]]/Table1[[#This Row],[Open]]</f>
        <v>1.3702194085508629E-2</v>
      </c>
    </row>
    <row r="242" spans="1:12" x14ac:dyDescent="0.3">
      <c r="A242" t="s">
        <v>384</v>
      </c>
      <c r="B242" s="1">
        <v>2883.25</v>
      </c>
      <c r="C242" t="s">
        <v>384</v>
      </c>
      <c r="D242" s="1">
        <v>2831</v>
      </c>
      <c r="E242" s="1">
        <v>2888.5</v>
      </c>
      <c r="F242" s="1">
        <v>2810.25</v>
      </c>
      <c r="G242" s="1">
        <v>2883.25</v>
      </c>
      <c r="H242" t="s">
        <v>385</v>
      </c>
      <c r="I242" s="2">
        <v>9.7000000000000003E-3</v>
      </c>
      <c r="J242" s="4">
        <f>ABS(Table1[[#This Row],[Change %]])</f>
        <v>9.7000000000000003E-3</v>
      </c>
      <c r="K242" s="6">
        <f>Table1[[#This Row],[High]]-Table1[[#This Row],[Low]]</f>
        <v>78.25</v>
      </c>
      <c r="L242" s="7">
        <f>Table1[[#This Row],[Daily Volatility ($)]]/Table1[[#This Row],[Open]]</f>
        <v>2.7640409749205227E-2</v>
      </c>
    </row>
    <row r="243" spans="1:12" x14ac:dyDescent="0.3">
      <c r="A243" t="s">
        <v>386</v>
      </c>
      <c r="B243" s="1">
        <v>2855.5</v>
      </c>
      <c r="C243" t="s">
        <v>386</v>
      </c>
      <c r="D243" s="1">
        <v>2920.25</v>
      </c>
      <c r="E243" s="1">
        <v>2936.75</v>
      </c>
      <c r="F243" s="1">
        <v>2834</v>
      </c>
      <c r="G243" s="1">
        <v>2855.5</v>
      </c>
      <c r="H243" t="s">
        <v>387</v>
      </c>
      <c r="I243" s="2">
        <v>-2.2800000000000001E-2</v>
      </c>
      <c r="J243" s="4">
        <f>ABS(Table1[[#This Row],[Change %]])</f>
        <v>2.2800000000000001E-2</v>
      </c>
      <c r="K243" s="6">
        <f>Table1[[#This Row],[High]]-Table1[[#This Row],[Low]]</f>
        <v>102.75</v>
      </c>
      <c r="L243" s="7">
        <f>Table1[[#This Row],[Daily Volatility ($)]]/Table1[[#This Row],[Open]]</f>
        <v>3.5185343720571867E-2</v>
      </c>
    </row>
    <row r="244" spans="1:12" x14ac:dyDescent="0.3">
      <c r="A244" t="s">
        <v>388</v>
      </c>
      <c r="B244" s="1">
        <v>2922.25</v>
      </c>
      <c r="C244" t="s">
        <v>388</v>
      </c>
      <c r="D244" s="1">
        <v>2931.25</v>
      </c>
      <c r="E244" s="1">
        <v>2939.75</v>
      </c>
      <c r="F244" s="1">
        <v>2904.25</v>
      </c>
      <c r="G244" s="1">
        <v>2922.25</v>
      </c>
      <c r="H244" t="s">
        <v>14</v>
      </c>
      <c r="I244" s="2">
        <v>-2.3999999999999998E-3</v>
      </c>
      <c r="J244" s="4">
        <f>ABS(Table1[[#This Row],[Change %]])</f>
        <v>2.3999999999999998E-3</v>
      </c>
      <c r="K244" s="6">
        <f>Table1[[#This Row],[High]]-Table1[[#This Row],[Low]]</f>
        <v>35.5</v>
      </c>
      <c r="L244" s="7">
        <f>Table1[[#This Row],[Daily Volatility ($)]]/Table1[[#This Row],[Open]]</f>
        <v>1.211087420042644E-2</v>
      </c>
    </row>
    <row r="245" spans="1:12" x14ac:dyDescent="0.3">
      <c r="A245" t="s">
        <v>389</v>
      </c>
      <c r="B245" s="1">
        <v>2929.25</v>
      </c>
      <c r="C245" t="s">
        <v>389</v>
      </c>
      <c r="D245" s="1">
        <v>2893.25</v>
      </c>
      <c r="E245" s="1">
        <v>2932.5</v>
      </c>
      <c r="F245" s="1">
        <v>2893</v>
      </c>
      <c r="G245" s="1">
        <v>2929.25</v>
      </c>
      <c r="H245" t="s">
        <v>319</v>
      </c>
      <c r="I245" s="2">
        <v>1.0699999999999999E-2</v>
      </c>
      <c r="J245" s="4">
        <f>ABS(Table1[[#This Row],[Change %]])</f>
        <v>1.0699999999999999E-2</v>
      </c>
      <c r="K245" s="6">
        <f>Table1[[#This Row],[High]]-Table1[[#This Row],[Low]]</f>
        <v>39.5</v>
      </c>
      <c r="L245" s="7">
        <f>Table1[[#This Row],[Daily Volatility ($)]]/Table1[[#This Row],[Open]]</f>
        <v>1.3652466948932861E-2</v>
      </c>
    </row>
    <row r="246" spans="1:12" x14ac:dyDescent="0.3">
      <c r="A246" t="s">
        <v>390</v>
      </c>
      <c r="B246" s="1">
        <v>2898.25</v>
      </c>
      <c r="C246" t="s">
        <v>390</v>
      </c>
      <c r="D246" s="1">
        <v>2921.25</v>
      </c>
      <c r="E246" s="1">
        <v>2932.25</v>
      </c>
      <c r="F246" s="1">
        <v>2894.25</v>
      </c>
      <c r="G246" s="1">
        <v>2898.25</v>
      </c>
      <c r="H246" t="s">
        <v>391</v>
      </c>
      <c r="I246" s="2">
        <v>-8.6999999999999994E-3</v>
      </c>
      <c r="J246" s="4">
        <f>ABS(Table1[[#This Row],[Change %]])</f>
        <v>8.6999999999999994E-3</v>
      </c>
      <c r="K246" s="6">
        <f>Table1[[#This Row],[High]]-Table1[[#This Row],[Low]]</f>
        <v>38</v>
      </c>
      <c r="L246" s="7">
        <f>Table1[[#This Row],[Daily Volatility ($)]]/Table1[[#This Row],[Open]]</f>
        <v>1.3008130081300813E-2</v>
      </c>
    </row>
    <row r="247" spans="1:12" x14ac:dyDescent="0.3">
      <c r="A247" t="s">
        <v>392</v>
      </c>
      <c r="B247" s="1">
        <v>2923.75</v>
      </c>
      <c r="C247" t="s">
        <v>392</v>
      </c>
      <c r="D247" s="1">
        <v>2893</v>
      </c>
      <c r="E247" s="1">
        <v>2932.25</v>
      </c>
      <c r="F247" s="1">
        <v>2892.5</v>
      </c>
      <c r="G247" s="1">
        <v>2923.75</v>
      </c>
      <c r="H247" t="s">
        <v>120</v>
      </c>
      <c r="I247" s="2">
        <v>1.12E-2</v>
      </c>
      <c r="J247" s="4">
        <f>ABS(Table1[[#This Row],[Change %]])</f>
        <v>1.12E-2</v>
      </c>
      <c r="K247" s="6">
        <f>Table1[[#This Row],[High]]-Table1[[#This Row],[Low]]</f>
        <v>39.75</v>
      </c>
      <c r="L247" s="7">
        <f>Table1[[#This Row],[Daily Volatility ($)]]/Table1[[#This Row],[Open]]</f>
        <v>1.3740062219149671E-2</v>
      </c>
    </row>
    <row r="248" spans="1:12" x14ac:dyDescent="0.3">
      <c r="A248" t="s">
        <v>393</v>
      </c>
      <c r="B248" s="1">
        <v>2891.5</v>
      </c>
      <c r="C248" t="s">
        <v>393</v>
      </c>
      <c r="D248" s="1">
        <v>2851</v>
      </c>
      <c r="E248" s="1">
        <v>2894.75</v>
      </c>
      <c r="F248" s="1">
        <v>2849.5</v>
      </c>
      <c r="G248" s="1">
        <v>2891.5</v>
      </c>
      <c r="H248" t="s">
        <v>394</v>
      </c>
      <c r="I248" s="2">
        <v>1.5100000000000001E-2</v>
      </c>
      <c r="J248" s="4">
        <f>ABS(Table1[[#This Row],[Change %]])</f>
        <v>1.5100000000000001E-2</v>
      </c>
      <c r="K248" s="6">
        <f>Table1[[#This Row],[High]]-Table1[[#This Row],[Low]]</f>
        <v>45.25</v>
      </c>
      <c r="L248" s="7">
        <f>Table1[[#This Row],[Daily Volatility ($)]]/Table1[[#This Row],[Open]]</f>
        <v>1.5871623991581901E-2</v>
      </c>
    </row>
    <row r="249" spans="1:12" x14ac:dyDescent="0.3">
      <c r="A249" t="s">
        <v>395</v>
      </c>
      <c r="B249" s="1">
        <v>2848.5</v>
      </c>
      <c r="C249" t="s">
        <v>395</v>
      </c>
      <c r="D249" s="1">
        <v>2836</v>
      </c>
      <c r="E249" s="1">
        <v>2871.75</v>
      </c>
      <c r="F249" s="1">
        <v>2817.75</v>
      </c>
      <c r="G249" s="1">
        <v>2848.5</v>
      </c>
      <c r="H249" t="s">
        <v>97</v>
      </c>
      <c r="I249" s="2">
        <v>2.7000000000000001E-3</v>
      </c>
      <c r="J249" s="4">
        <f>ABS(Table1[[#This Row],[Change %]])</f>
        <v>2.7000000000000001E-3</v>
      </c>
      <c r="K249" s="6">
        <f>Table1[[#This Row],[High]]-Table1[[#This Row],[Low]]</f>
        <v>54</v>
      </c>
      <c r="L249" s="7">
        <f>Table1[[#This Row],[Daily Volatility ($)]]/Table1[[#This Row],[Open]]</f>
        <v>1.9040902679830749E-2</v>
      </c>
    </row>
    <row r="250" spans="1:12" x14ac:dyDescent="0.3">
      <c r="A250" t="s">
        <v>396</v>
      </c>
      <c r="B250" s="1">
        <v>2840.75</v>
      </c>
      <c r="C250" t="s">
        <v>396</v>
      </c>
      <c r="D250" s="1">
        <v>2931</v>
      </c>
      <c r="E250" s="1">
        <v>2936.5</v>
      </c>
      <c r="F250" s="1">
        <v>2835.75</v>
      </c>
      <c r="G250" s="1">
        <v>2840.75</v>
      </c>
      <c r="H250" t="s">
        <v>397</v>
      </c>
      <c r="I250" s="2">
        <v>-3.1099999999999999E-2</v>
      </c>
      <c r="J250" s="4">
        <f>ABS(Table1[[#This Row],[Change %]])</f>
        <v>3.1099999999999999E-2</v>
      </c>
      <c r="K250" s="6">
        <f>Table1[[#This Row],[High]]-Table1[[#This Row],[Low]]</f>
        <v>100.75</v>
      </c>
      <c r="L250" s="7">
        <f>Table1[[#This Row],[Daily Volatility ($)]]/Table1[[#This Row],[Open]]</f>
        <v>3.437393381098601E-2</v>
      </c>
    </row>
    <row r="251" spans="1:12" x14ac:dyDescent="0.3">
      <c r="A251" t="s">
        <v>398</v>
      </c>
      <c r="B251" s="1">
        <v>2932</v>
      </c>
      <c r="C251" t="s">
        <v>398</v>
      </c>
      <c r="D251" s="1">
        <v>2882.25</v>
      </c>
      <c r="E251" s="1">
        <v>2944.25</v>
      </c>
      <c r="F251" s="1">
        <v>2866.75</v>
      </c>
      <c r="G251" s="1">
        <v>2932</v>
      </c>
      <c r="H251" t="s">
        <v>399</v>
      </c>
      <c r="I251" s="2">
        <v>1.7999999999999999E-2</v>
      </c>
      <c r="J251" s="4">
        <f>ABS(Table1[[#This Row],[Change %]])</f>
        <v>1.7999999999999999E-2</v>
      </c>
      <c r="K251" s="6">
        <f>Table1[[#This Row],[High]]-Table1[[#This Row],[Low]]</f>
        <v>77.5</v>
      </c>
      <c r="L251" s="7">
        <f>Table1[[#This Row],[Daily Volatility ($)]]/Table1[[#This Row],[Open]]</f>
        <v>2.6888715413305578E-2</v>
      </c>
    </row>
    <row r="252" spans="1:12" x14ac:dyDescent="0.3">
      <c r="A252" t="s">
        <v>400</v>
      </c>
      <c r="B252" s="1">
        <v>2880.25</v>
      </c>
      <c r="C252" t="s">
        <v>400</v>
      </c>
      <c r="D252" s="1">
        <v>2918.75</v>
      </c>
      <c r="E252" s="1">
        <v>2931</v>
      </c>
      <c r="F252" s="1">
        <v>2872.5</v>
      </c>
      <c r="G252" s="1">
        <v>2880.25</v>
      </c>
      <c r="H252" t="s">
        <v>401</v>
      </c>
      <c r="I252" s="2">
        <v>-1.35E-2</v>
      </c>
      <c r="J252" s="4">
        <f>ABS(Table1[[#This Row],[Change %]])</f>
        <v>1.35E-2</v>
      </c>
      <c r="K252" s="6">
        <f>Table1[[#This Row],[High]]-Table1[[#This Row],[Low]]</f>
        <v>58.5</v>
      </c>
      <c r="L252" s="7">
        <f>Table1[[#This Row],[Daily Volatility ($)]]/Table1[[#This Row],[Open]]</f>
        <v>2.0042826552462527E-2</v>
      </c>
    </row>
    <row r="253" spans="1:12" x14ac:dyDescent="0.3">
      <c r="A253" t="s">
        <v>402</v>
      </c>
      <c r="B253" s="1">
        <v>2919.75</v>
      </c>
      <c r="C253" t="s">
        <v>402</v>
      </c>
      <c r="D253" s="1">
        <v>2928</v>
      </c>
      <c r="E253" s="1">
        <v>2935.75</v>
      </c>
      <c r="F253" s="1">
        <v>2899</v>
      </c>
      <c r="G253" s="1">
        <v>2919.75</v>
      </c>
      <c r="H253" t="s">
        <v>113</v>
      </c>
      <c r="I253" s="2">
        <v>-6.8999999999999999E-3</v>
      </c>
      <c r="J253" s="4">
        <f>ABS(Table1[[#This Row],[Change %]])</f>
        <v>6.8999999999999999E-3</v>
      </c>
      <c r="K253" s="6">
        <f>Table1[[#This Row],[High]]-Table1[[#This Row],[Low]]</f>
        <v>36.75</v>
      </c>
      <c r="L253" s="7">
        <f>Table1[[#This Row],[Daily Volatility ($)]]/Table1[[#This Row],[Open]]</f>
        <v>1.2551229508196721E-2</v>
      </c>
    </row>
    <row r="254" spans="1:12" x14ac:dyDescent="0.3">
      <c r="A254" t="s">
        <v>403</v>
      </c>
      <c r="B254" s="1">
        <v>2940</v>
      </c>
      <c r="C254" t="s">
        <v>403</v>
      </c>
      <c r="D254" s="1">
        <v>2879</v>
      </c>
      <c r="E254" s="1">
        <v>2940.75</v>
      </c>
      <c r="F254" s="1">
        <v>2870.5</v>
      </c>
      <c r="G254" s="1">
        <v>2940</v>
      </c>
      <c r="H254" t="s">
        <v>83</v>
      </c>
      <c r="I254" s="2">
        <v>2.07E-2</v>
      </c>
      <c r="J254" s="4">
        <f>ABS(Table1[[#This Row],[Change %]])</f>
        <v>2.07E-2</v>
      </c>
      <c r="K254" s="6">
        <f>Table1[[#This Row],[High]]-Table1[[#This Row],[Low]]</f>
        <v>70.25</v>
      </c>
      <c r="L254" s="7">
        <f>Table1[[#This Row],[Daily Volatility ($)]]/Table1[[#This Row],[Open]]</f>
        <v>2.4400833622785688E-2</v>
      </c>
    </row>
    <row r="255" spans="1:12" x14ac:dyDescent="0.3">
      <c r="A255" t="s">
        <v>404</v>
      </c>
      <c r="B255" s="1">
        <v>2880.5</v>
      </c>
      <c r="C255" t="s">
        <v>404</v>
      </c>
      <c r="D255" s="1">
        <v>2873.75</v>
      </c>
      <c r="E255" s="1">
        <v>2891.5</v>
      </c>
      <c r="F255" s="1">
        <v>2823.25</v>
      </c>
      <c r="G255" s="1">
        <v>2880.5</v>
      </c>
      <c r="H255" t="s">
        <v>405</v>
      </c>
      <c r="I255" s="2">
        <v>1.6000000000000001E-3</v>
      </c>
      <c r="J255" s="4">
        <f>ABS(Table1[[#This Row],[Change %]])</f>
        <v>1.6000000000000001E-3</v>
      </c>
      <c r="K255" s="6">
        <f>Table1[[#This Row],[High]]-Table1[[#This Row],[Low]]</f>
        <v>68.25</v>
      </c>
      <c r="L255" s="7">
        <f>Table1[[#This Row],[Daily Volatility ($)]]/Table1[[#This Row],[Open]]</f>
        <v>2.3749456285341454E-2</v>
      </c>
    </row>
    <row r="256" spans="1:12" x14ac:dyDescent="0.3">
      <c r="A256" t="s">
        <v>406</v>
      </c>
      <c r="B256" s="1">
        <v>2876</v>
      </c>
      <c r="C256" t="s">
        <v>406</v>
      </c>
      <c r="D256" s="1">
        <v>2816.25</v>
      </c>
      <c r="E256" s="1">
        <v>2883.75</v>
      </c>
      <c r="F256" s="1">
        <v>2775.75</v>
      </c>
      <c r="G256" s="1">
        <v>2876</v>
      </c>
      <c r="H256" t="s">
        <v>407</v>
      </c>
      <c r="I256" s="2">
        <v>1.6299999999999999E-2</v>
      </c>
      <c r="J256" s="4">
        <f>ABS(Table1[[#This Row],[Change %]])</f>
        <v>1.6299999999999999E-2</v>
      </c>
      <c r="K256" s="6">
        <f>Table1[[#This Row],[High]]-Table1[[#This Row],[Low]]</f>
        <v>108</v>
      </c>
      <c r="L256" s="7">
        <f>Table1[[#This Row],[Daily Volatility ($)]]/Table1[[#This Row],[Open]]</f>
        <v>3.8348868175765646E-2</v>
      </c>
    </row>
    <row r="257" spans="1:12" x14ac:dyDescent="0.3">
      <c r="A257" t="s">
        <v>408</v>
      </c>
      <c r="B257" s="1">
        <v>2830</v>
      </c>
      <c r="C257" t="s">
        <v>408</v>
      </c>
      <c r="D257" s="1">
        <v>2929.25</v>
      </c>
      <c r="E257" s="1">
        <v>2933.5</v>
      </c>
      <c r="F257" s="1">
        <v>2820.5</v>
      </c>
      <c r="G257" s="1">
        <v>2830</v>
      </c>
      <c r="H257" t="s">
        <v>409</v>
      </c>
      <c r="I257" s="2">
        <v>-3.5000000000000003E-2</v>
      </c>
      <c r="J257" s="4">
        <f>ABS(Table1[[#This Row],[Change %]])</f>
        <v>3.5000000000000003E-2</v>
      </c>
      <c r="K257" s="6">
        <f>Table1[[#This Row],[High]]-Table1[[#This Row],[Low]]</f>
        <v>113</v>
      </c>
      <c r="L257" s="7">
        <f>Table1[[#This Row],[Daily Volatility ($)]]/Table1[[#This Row],[Open]]</f>
        <v>3.8576427413160363E-2</v>
      </c>
    </row>
    <row r="258" spans="1:12" x14ac:dyDescent="0.3">
      <c r="A258" t="s">
        <v>410</v>
      </c>
      <c r="B258" s="1">
        <v>2932.5</v>
      </c>
      <c r="C258" t="s">
        <v>410</v>
      </c>
      <c r="D258" s="1">
        <v>2950.25</v>
      </c>
      <c r="E258" s="1">
        <v>2961</v>
      </c>
      <c r="F258" s="1">
        <v>2913.5</v>
      </c>
      <c r="G258" s="1">
        <v>2932.5</v>
      </c>
      <c r="H258" t="s">
        <v>411</v>
      </c>
      <c r="I258" s="2">
        <v>-6.6E-3</v>
      </c>
      <c r="J258" s="4">
        <f>ABS(Table1[[#This Row],[Change %]])</f>
        <v>6.6E-3</v>
      </c>
      <c r="K258" s="6">
        <f>Table1[[#This Row],[High]]-Table1[[#This Row],[Low]]</f>
        <v>47.5</v>
      </c>
      <c r="L258" s="7">
        <f>Table1[[#This Row],[Daily Volatility ($)]]/Table1[[#This Row],[Open]]</f>
        <v>1.6100330480467755E-2</v>
      </c>
    </row>
    <row r="259" spans="1:12" x14ac:dyDescent="0.3">
      <c r="A259" t="s">
        <v>412</v>
      </c>
      <c r="B259" s="1">
        <v>2952</v>
      </c>
      <c r="C259" t="s">
        <v>412</v>
      </c>
      <c r="D259" s="1">
        <v>2970.25</v>
      </c>
      <c r="E259" s="1">
        <v>3014.25</v>
      </c>
      <c r="F259" s="1">
        <v>2944.5</v>
      </c>
      <c r="G259" s="1">
        <v>2952</v>
      </c>
      <c r="H259" t="s">
        <v>413</v>
      </c>
      <c r="I259" s="2">
        <v>-1.01E-2</v>
      </c>
      <c r="J259" s="4">
        <f>ABS(Table1[[#This Row],[Change %]])</f>
        <v>1.01E-2</v>
      </c>
      <c r="K259" s="6">
        <f>Table1[[#This Row],[High]]-Table1[[#This Row],[Low]]</f>
        <v>69.75</v>
      </c>
      <c r="L259" s="7">
        <f>Table1[[#This Row],[Daily Volatility ($)]]/Table1[[#This Row],[Open]]</f>
        <v>2.3482871812137027E-2</v>
      </c>
    </row>
    <row r="260" spans="1:12" x14ac:dyDescent="0.3">
      <c r="A260" t="s">
        <v>414</v>
      </c>
      <c r="B260" s="1">
        <v>2982.25</v>
      </c>
      <c r="C260" t="s">
        <v>414</v>
      </c>
      <c r="D260" s="1">
        <v>3016.25</v>
      </c>
      <c r="E260" s="1">
        <v>3020.75</v>
      </c>
      <c r="F260" s="1">
        <v>2958</v>
      </c>
      <c r="G260" s="1">
        <v>2982.25</v>
      </c>
      <c r="H260" t="s">
        <v>58</v>
      </c>
      <c r="I260" s="2">
        <v>-0.01</v>
      </c>
      <c r="J260" s="4">
        <f>ABS(Table1[[#This Row],[Change %]])</f>
        <v>0.01</v>
      </c>
      <c r="K260" s="6">
        <f>Table1[[#This Row],[High]]-Table1[[#This Row],[Low]]</f>
        <v>62.75</v>
      </c>
      <c r="L260" s="7">
        <f>Table1[[#This Row],[Daily Volatility ($)]]/Table1[[#This Row],[Open]]</f>
        <v>2.0803978450062162E-2</v>
      </c>
    </row>
    <row r="261" spans="1:12" x14ac:dyDescent="0.3">
      <c r="A261" t="s">
        <v>415</v>
      </c>
      <c r="B261" s="1">
        <v>3012.25</v>
      </c>
      <c r="C261" t="s">
        <v>415</v>
      </c>
      <c r="D261" s="1">
        <v>3022.25</v>
      </c>
      <c r="E261" s="1">
        <v>3027.5</v>
      </c>
      <c r="F261" s="1">
        <v>3001.5</v>
      </c>
      <c r="G261" s="1">
        <v>3012.25</v>
      </c>
      <c r="H261" t="s">
        <v>319</v>
      </c>
      <c r="I261" s="2">
        <v>-3.0999999999999999E-3</v>
      </c>
      <c r="J261" s="4">
        <f>ABS(Table1[[#This Row],[Change %]])</f>
        <v>3.0999999999999999E-3</v>
      </c>
      <c r="K261" s="6">
        <f>Table1[[#This Row],[High]]-Table1[[#This Row],[Low]]</f>
        <v>26</v>
      </c>
      <c r="L261" s="7">
        <f>Table1[[#This Row],[Daily Volatility ($)]]/Table1[[#This Row],[Open]]</f>
        <v>8.6028621060468199E-3</v>
      </c>
    </row>
    <row r="262" spans="1:12" x14ac:dyDescent="0.3">
      <c r="A262" t="s">
        <v>416</v>
      </c>
      <c r="B262" s="1">
        <v>3021.75</v>
      </c>
      <c r="C262" t="s">
        <v>416</v>
      </c>
      <c r="D262" s="1">
        <v>3022</v>
      </c>
      <c r="E262" s="1">
        <v>3027.25</v>
      </c>
      <c r="F262" s="1">
        <v>3015.5</v>
      </c>
      <c r="G262" s="1">
        <v>3021.75</v>
      </c>
      <c r="H262" t="s">
        <v>417</v>
      </c>
      <c r="I262" s="2">
        <v>-8.9999999999999998E-4</v>
      </c>
      <c r="J262" s="4">
        <f>ABS(Table1[[#This Row],[Change %]])</f>
        <v>8.9999999999999998E-4</v>
      </c>
      <c r="K262" s="6">
        <f>Table1[[#This Row],[High]]-Table1[[#This Row],[Low]]</f>
        <v>11.75</v>
      </c>
      <c r="L262" s="7">
        <f>Table1[[#This Row],[Daily Volatility ($)]]/Table1[[#This Row],[Open]]</f>
        <v>3.8881535407015223E-3</v>
      </c>
    </row>
    <row r="263" spans="1:12" x14ac:dyDescent="0.3">
      <c r="A263" t="s">
        <v>418</v>
      </c>
      <c r="B263" s="1">
        <v>3024.5</v>
      </c>
      <c r="C263" t="s">
        <v>418</v>
      </c>
      <c r="D263" s="1">
        <v>3006.5</v>
      </c>
      <c r="E263" s="1">
        <v>3029.5</v>
      </c>
      <c r="F263" s="1">
        <v>3006</v>
      </c>
      <c r="G263" s="1">
        <v>3024.5</v>
      </c>
      <c r="H263" t="s">
        <v>419</v>
      </c>
      <c r="I263" s="2">
        <v>6.0000000000000001E-3</v>
      </c>
      <c r="J263" s="4">
        <f>ABS(Table1[[#This Row],[Change %]])</f>
        <v>6.0000000000000001E-3</v>
      </c>
      <c r="K263" s="6">
        <f>Table1[[#This Row],[High]]-Table1[[#This Row],[Low]]</f>
        <v>23.5</v>
      </c>
      <c r="L263" s="7">
        <f>Table1[[#This Row],[Daily Volatility ($)]]/Table1[[#This Row],[Open]]</f>
        <v>7.8163978047563615E-3</v>
      </c>
    </row>
    <row r="264" spans="1:12" x14ac:dyDescent="0.3">
      <c r="A264" t="s">
        <v>420</v>
      </c>
      <c r="B264" s="1">
        <v>3006.5</v>
      </c>
      <c r="C264" t="s">
        <v>420</v>
      </c>
      <c r="D264" s="1">
        <v>3018</v>
      </c>
      <c r="E264" s="1">
        <v>3027.75</v>
      </c>
      <c r="F264" s="1">
        <v>2998</v>
      </c>
      <c r="G264" s="1">
        <v>3006.5</v>
      </c>
      <c r="H264" t="s">
        <v>28</v>
      </c>
      <c r="I264" s="2">
        <v>-5.0000000000000001E-3</v>
      </c>
      <c r="J264" s="4">
        <f>ABS(Table1[[#This Row],[Change %]])</f>
        <v>5.0000000000000001E-3</v>
      </c>
      <c r="K264" s="6">
        <f>Table1[[#This Row],[High]]-Table1[[#This Row],[Low]]</f>
        <v>29.75</v>
      </c>
      <c r="L264" s="7">
        <f>Table1[[#This Row],[Daily Volatility ($)]]/Table1[[#This Row],[Open]]</f>
        <v>9.8575215374420138E-3</v>
      </c>
    </row>
    <row r="265" spans="1:12" x14ac:dyDescent="0.3">
      <c r="A265" t="s">
        <v>421</v>
      </c>
      <c r="B265" s="1">
        <v>3021.5</v>
      </c>
      <c r="C265" t="s">
        <v>421</v>
      </c>
      <c r="D265" s="1">
        <v>3003</v>
      </c>
      <c r="E265" s="1">
        <v>3022</v>
      </c>
      <c r="F265" s="1">
        <v>2996</v>
      </c>
      <c r="G265" s="1">
        <v>3021.5</v>
      </c>
      <c r="H265" t="s">
        <v>293</v>
      </c>
      <c r="I265" s="2">
        <v>4.4999999999999997E-3</v>
      </c>
      <c r="J265" s="4">
        <f>ABS(Table1[[#This Row],[Change %]])</f>
        <v>4.4999999999999997E-3</v>
      </c>
      <c r="K265" s="6">
        <f>Table1[[#This Row],[High]]-Table1[[#This Row],[Low]]</f>
        <v>26</v>
      </c>
      <c r="L265" s="7">
        <f>Table1[[#This Row],[Daily Volatility ($)]]/Table1[[#This Row],[Open]]</f>
        <v>8.658008658008658E-3</v>
      </c>
    </row>
    <row r="266" spans="1:12" x14ac:dyDescent="0.3">
      <c r="A266" t="s">
        <v>422</v>
      </c>
      <c r="B266" s="1">
        <v>3008</v>
      </c>
      <c r="C266" t="s">
        <v>422</v>
      </c>
      <c r="D266" s="1">
        <v>2988.75</v>
      </c>
      <c r="E266" s="1">
        <v>3008.5</v>
      </c>
      <c r="F266" s="1">
        <v>2987.5</v>
      </c>
      <c r="G266" s="1">
        <v>3008</v>
      </c>
      <c r="H266" t="s">
        <v>328</v>
      </c>
      <c r="I266" s="2">
        <v>6.4000000000000003E-3</v>
      </c>
      <c r="J266" s="4">
        <f>ABS(Table1[[#This Row],[Change %]])</f>
        <v>6.4000000000000003E-3</v>
      </c>
      <c r="K266" s="6">
        <f>Table1[[#This Row],[High]]-Table1[[#This Row],[Low]]</f>
        <v>21</v>
      </c>
      <c r="L266" s="7">
        <f>Table1[[#This Row],[Daily Volatility ($)]]/Table1[[#This Row],[Open]]</f>
        <v>7.0263488080301133E-3</v>
      </c>
    </row>
    <row r="267" spans="1:12" x14ac:dyDescent="0.3">
      <c r="A267" t="s">
        <v>423</v>
      </c>
      <c r="B267" s="1">
        <v>2989</v>
      </c>
      <c r="C267" t="s">
        <v>423</v>
      </c>
      <c r="D267" s="1">
        <v>2974.5</v>
      </c>
      <c r="E267" s="1">
        <v>2993.5</v>
      </c>
      <c r="F267" s="1">
        <v>2972.5</v>
      </c>
      <c r="G267" s="1">
        <v>2989</v>
      </c>
      <c r="H267" t="s">
        <v>309</v>
      </c>
      <c r="I267" s="2">
        <v>4.0000000000000001E-3</v>
      </c>
      <c r="J267" s="4">
        <f>ABS(Table1[[#This Row],[Change %]])</f>
        <v>4.0000000000000001E-3</v>
      </c>
      <c r="K267" s="6">
        <f>Table1[[#This Row],[High]]-Table1[[#This Row],[Low]]</f>
        <v>21</v>
      </c>
      <c r="L267" s="7">
        <f>Table1[[#This Row],[Daily Volatility ($)]]/Table1[[#This Row],[Open]]</f>
        <v>7.0600100857286935E-3</v>
      </c>
    </row>
  </sheetData>
  <mergeCells count="25">
    <mergeCell ref="AN8:AO9"/>
    <mergeCell ref="AN7:AO7"/>
    <mergeCell ref="Z4:AO5"/>
    <mergeCell ref="Z10:AC24"/>
    <mergeCell ref="AD10:AG24"/>
    <mergeCell ref="AH10:AK24"/>
    <mergeCell ref="AL10:AO24"/>
    <mergeCell ref="AF8:AG9"/>
    <mergeCell ref="AH6:AK6"/>
    <mergeCell ref="AL6:AO6"/>
    <mergeCell ref="AH7:AI7"/>
    <mergeCell ref="AJ7:AK7"/>
    <mergeCell ref="AH8:AI9"/>
    <mergeCell ref="AJ8:AK9"/>
    <mergeCell ref="AL7:AM7"/>
    <mergeCell ref="AL8:AM9"/>
    <mergeCell ref="Z6:AC6"/>
    <mergeCell ref="Z7:AA7"/>
    <mergeCell ref="AB7:AC7"/>
    <mergeCell ref="Z8:AA9"/>
    <mergeCell ref="AB8:AC9"/>
    <mergeCell ref="AD6:AG6"/>
    <mergeCell ref="AD7:AE7"/>
    <mergeCell ref="AF7:AG7"/>
    <mergeCell ref="AD8:AE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1 year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Kanduri</dc:creator>
  <cp:lastModifiedBy>Vishnu Kanduri</cp:lastModifiedBy>
  <dcterms:created xsi:type="dcterms:W3CDTF">2020-07-21T07:46:51Z</dcterms:created>
  <dcterms:modified xsi:type="dcterms:W3CDTF">2020-07-21T09:52:44Z</dcterms:modified>
</cp:coreProperties>
</file>