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91837\Downloads\"/>
    </mc:Choice>
  </mc:AlternateContent>
  <xr:revisionPtr revIDLastSave="0" documentId="8_{6972E678-BEE2-4FD0-A902-D9D86640092A}" xr6:coauthVersionLast="47" xr6:coauthVersionMax="47" xr10:uidLastSave="{00000000-0000-0000-0000-000000000000}"/>
  <bookViews>
    <workbookView xWindow="-110" yWindow="-110" windowWidth="19420" windowHeight="10300" firstSheet="1" activeTab="1" xr2:uid="{00000000-000D-0000-FFFF-FFFF00000000}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  <sheet name="Finance Dashboard" sheetId="6" r:id="rId6"/>
  </sheets>
  <definedNames>
    <definedName name="_xlnm._FilterDatabase" localSheetId="3" hidden="1">'Cost analysis Pie chart'!$B$5:$C$5</definedName>
    <definedName name="_xlchart.v1.0" hidden="1">'Net profit Line Chart'!$B$6:$B$11</definedName>
    <definedName name="_xlchart.v1.1" hidden="1">'Net profit Line Chart'!$C$6:$C$11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 s="1"/>
  <c r="C17" i="1"/>
  <c r="C16" i="1"/>
</calcChain>
</file>

<file path=xl/sharedStrings.xml><?xml version="1.0" encoding="utf-8"?>
<sst xmlns="http://schemas.openxmlformats.org/spreadsheetml/2006/main" count="42" uniqueCount="32">
  <si>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</si>
  <si>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</si>
  <si>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</si>
  <si>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</si>
  <si>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</si>
  <si>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</si>
  <si>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</si>
  <si>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</si>
  <si>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</si>
  <si>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</si>
  <si>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</si>
  <si>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</si>
  <si>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</si>
  <si>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</si>
  <si>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</si>
  <si>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</si>
  <si>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</si>
  <si>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</si>
  <si>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</si>
  <si>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</si>
  <si>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</si>
  <si>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</si>
  <si>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</si>
  <si>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</si>
  <si>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</si>
  <si>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</si>
  <si>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</si>
  <si>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</si>
  <si>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</si>
  <si>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</si>
  <si>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</si>
  <si>
    <t>Finance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</si>
</sst>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5" x14ac:knownFonts="1">
    <font>
      <sz val="11"/>
      <color theme="1"/>
      <name val="Calibri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6"/>
      <color theme="1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</a:t>
            </a:r>
            <a:r>
              <a:rPr lang="en-IN" baseline="0"/>
              <a:t> and Profit Margin</a:t>
            </a:r>
            <a:endParaRPr lang="en-IN"/>
          </a:p>
        </c:rich>
      </c:tx>
      <c:layout>
        <c:manualLayout>
          <c:xMode val="edge"/>
          <c:yMode val="edge"/>
          <c:x val="0.33010411198600176"/>
          <c:y val="3.4177165354330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891426071741033"/>
          <c:y val="0.16734481627296585"/>
          <c:w val="0.72466797900262481"/>
          <c:h val="0.61652952755905521"/>
        </c:manualLayout>
      </c:layout>
      <c:lineChart>
        <c:grouping val="standard"/>
        <c:varyColors val="0"/>
        <c:ser>
          <c:idx val="0"/>
          <c:order val="0"/>
          <c:tx>
            <c:v>Net Profit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D0-43FC-9012-D66CCF2A1DDE}"/>
            </c:ext>
          </c:extLst>
        </c:ser>
        <c:ser>
          <c:idx val="1"/>
          <c:order val="1"/>
          <c:tx>
            <c:v>Net Profit Margin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D0-43FC-9012-D66CCF2A1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2018095"/>
        <c:axId val="1322023919"/>
      </c:lineChart>
      <c:catAx>
        <c:axId val="132201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023919"/>
        <c:crosses val="autoZero"/>
        <c:auto val="1"/>
        <c:lblAlgn val="ctr"/>
        <c:lblOffset val="100"/>
        <c:noMultiLvlLbl val="0"/>
      </c:catAx>
      <c:valAx>
        <c:axId val="132202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01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691557305336835"/>
          <c:y val="0.85561286089238842"/>
          <c:w val="0.26086220472440946"/>
          <c:h val="0.140625984251968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chart'!$C$5</c:f>
              <c:strCache>
                <c:ptCount val="1"/>
                <c:pt idx="0">
                  <c:v>Year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48-4E2F-9FE5-5CAC53D07FC6}"/>
            </c:ext>
          </c:extLst>
        </c:ser>
        <c:ser>
          <c:idx val="1"/>
          <c:order val="1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48-4E2F-9FE5-5CAC53D07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80848751"/>
        <c:axId val="2080847503"/>
      </c:barChart>
      <c:catAx>
        <c:axId val="2080848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847503"/>
        <c:crosses val="autoZero"/>
        <c:auto val="1"/>
        <c:lblAlgn val="ctr"/>
        <c:lblOffset val="100"/>
        <c:noMultiLvlLbl val="0"/>
      </c:catAx>
      <c:valAx>
        <c:axId val="208084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84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Expense Breakup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chart'!$A$6:$B$10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4C-4B19-A17B-C0C3F59309F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Target</a:t>
            </a:r>
            <a:r>
              <a:rPr lang="en-IN" baseline="0"/>
              <a:t> Vs Expenditure</a:t>
            </a:r>
            <a:endParaRPr lang="en-IN"/>
          </a:p>
        </c:rich>
      </c:tx>
      <c:layout>
        <c:manualLayout>
          <c:xMode val="edge"/>
          <c:yMode val="edge"/>
          <c:x val="0.34838888888888886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charts'!$A$7:$B$7</c:f>
              <c:strCache>
                <c:ptCount val="2"/>
                <c:pt idx="1">
                  <c:v>Advertising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charts'!$C$5:$E$6</c:f>
              <c:strCache>
                <c:ptCount val="3"/>
                <c:pt idx="0">
                  <c:v>Target</c:v>
                </c:pt>
                <c:pt idx="1">
                  <c:v>YTD</c:v>
                </c:pt>
                <c:pt idx="2">
                  <c:v>Achieved</c:v>
                </c:pt>
              </c:strCache>
            </c:strRef>
          </c:cat>
          <c:val>
            <c:numRef>
              <c:f>'Target Bar charts'!$C$7:$E$7</c:f>
              <c:numCache>
                <c:formatCode>General</c:formatCode>
                <c:ptCount val="3"/>
                <c:pt idx="0">
                  <c:v>300000</c:v>
                </c:pt>
                <c:pt idx="1">
                  <c:v>210000</c:v>
                </c:pt>
                <c:pt idx="2" formatCode="0%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63-43CF-BC31-C2F15EC5A7C0}"/>
            </c:ext>
          </c:extLst>
        </c:ser>
        <c:ser>
          <c:idx val="1"/>
          <c:order val="1"/>
          <c:tx>
            <c:strRef>
              <c:f>'Target Bar charts'!$A$8:$B$8</c:f>
              <c:strCache>
                <c:ptCount val="2"/>
                <c:pt idx="1">
                  <c:v>Payroll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charts'!$C$5:$E$6</c:f>
              <c:strCache>
                <c:ptCount val="3"/>
                <c:pt idx="0">
                  <c:v>Target</c:v>
                </c:pt>
                <c:pt idx="1">
                  <c:v>YTD</c:v>
                </c:pt>
                <c:pt idx="2">
                  <c:v>Achieved</c:v>
                </c:pt>
              </c:strCache>
            </c:strRef>
          </c:cat>
          <c:val>
            <c:numRef>
              <c:f>'Target Bar charts'!$C$8:$E$8</c:f>
              <c:numCache>
                <c:formatCode>General</c:formatCode>
                <c:ptCount val="3"/>
                <c:pt idx="0">
                  <c:v>270000</c:v>
                </c:pt>
                <c:pt idx="1">
                  <c:v>165000</c:v>
                </c:pt>
                <c:pt idx="2" formatCode="0%">
                  <c:v>0.61111111111111116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63-43CF-BC31-C2F15EC5A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6251023"/>
        <c:axId val="266250607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'Target Bar charts'!$A$9:$B$9</c15:sqref>
                        </c15:formulaRef>
                      </c:ext>
                    </c:extLst>
                    <c:strCache>
                      <c:ptCount val="2"/>
                      <c:pt idx="1">
                        <c:v>Payroll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'Target Bar charts'!$C$5:$E$6</c15:sqref>
                        </c15:formulaRef>
                      </c:ext>
                    </c:extLst>
                    <c:strCache>
                      <c:ptCount val="3"/>
                      <c:pt idx="0">
                        <c:v>Target</c:v>
                      </c:pt>
                      <c:pt idx="1">
                        <c:v>YTD</c:v>
                      </c:pt>
                      <c:pt idx="2">
                        <c:v>Achieved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'Target Bar charts'!$C$9:$E$9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363-43CF-BC31-C2F15EC5A7C0}"/>
                  </c:ext>
                </c:extLst>
              </c15:ser>
            </c15:filteredBarSeries>
          </c:ext>
        </c:extLst>
      </c:barChart>
      <c:catAx>
        <c:axId val="26625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50607"/>
        <c:crosses val="autoZero"/>
        <c:auto val="1"/>
        <c:lblAlgn val="ctr"/>
        <c:lblOffset val="100"/>
        <c:noMultiLvlLbl val="0"/>
      </c:catAx>
      <c:valAx>
        <c:axId val="26625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5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</a:t>
            </a:r>
            <a:r>
              <a:rPr lang="en-IN" baseline="0"/>
              <a:t> and Profit Margin</a:t>
            </a:r>
            <a:endParaRPr lang="en-IN"/>
          </a:p>
        </c:rich>
      </c:tx>
      <c:layout>
        <c:manualLayout>
          <c:xMode val="edge"/>
          <c:yMode val="edge"/>
          <c:x val="0.33010411198600176"/>
          <c:y val="3.4177165354330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891426071741033"/>
          <c:y val="0.16734481627296585"/>
          <c:w val="0.72466797900262481"/>
          <c:h val="0.61652952755905521"/>
        </c:manualLayout>
      </c:layout>
      <c:lineChart>
        <c:grouping val="standard"/>
        <c:varyColors val="0"/>
        <c:ser>
          <c:idx val="0"/>
          <c:order val="0"/>
          <c:tx>
            <c:v>Net Profit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3D-4E68-8F0E-78FAF1ED8BE4}"/>
            </c:ext>
          </c:extLst>
        </c:ser>
        <c:ser>
          <c:idx val="1"/>
          <c:order val="1"/>
          <c:tx>
            <c:v>Net Profit Margin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3D-4E68-8F0E-78FAF1ED8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2018095"/>
        <c:axId val="1322023919"/>
      </c:lineChart>
      <c:catAx>
        <c:axId val="132201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023919"/>
        <c:crosses val="autoZero"/>
        <c:auto val="1"/>
        <c:lblAlgn val="ctr"/>
        <c:lblOffset val="100"/>
        <c:noMultiLvlLbl val="0"/>
      </c:catAx>
      <c:valAx>
        <c:axId val="132202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01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691557305336835"/>
          <c:y val="0.85561286089238842"/>
          <c:w val="0.26086220472440946"/>
          <c:h val="0.140625984251968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chart'!$C$5</c:f>
              <c:strCache>
                <c:ptCount val="1"/>
                <c:pt idx="0">
                  <c:v>Year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D-45A1-8395-E2904D23DFC3}"/>
            </c:ext>
          </c:extLst>
        </c:ser>
        <c:ser>
          <c:idx val="1"/>
          <c:order val="1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BD-45A1-8395-E2904D23D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80848751"/>
        <c:axId val="2080847503"/>
      </c:barChart>
      <c:catAx>
        <c:axId val="2080848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847503"/>
        <c:crosses val="autoZero"/>
        <c:auto val="1"/>
        <c:lblAlgn val="ctr"/>
        <c:lblOffset val="100"/>
        <c:noMultiLvlLbl val="0"/>
      </c:catAx>
      <c:valAx>
        <c:axId val="208084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84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Expense Breakup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603-43F7-96E7-BE58F3C6F6C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603-43F7-96E7-BE58F3C6F6C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603-43F7-96E7-BE58F3C6F6C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603-43F7-96E7-BE58F3C6F6C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603-43F7-96E7-BE58F3C6F6C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chart'!$A$6:$B$10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603-43F7-96E7-BE58F3C6F6C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Target</a:t>
            </a:r>
            <a:r>
              <a:rPr lang="en-IN" baseline="0"/>
              <a:t> Vs Expenditure</a:t>
            </a:r>
            <a:endParaRPr lang="en-IN"/>
          </a:p>
        </c:rich>
      </c:tx>
      <c:layout>
        <c:manualLayout>
          <c:xMode val="edge"/>
          <c:yMode val="edge"/>
          <c:x val="0.34838888888888886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charts'!$A$7:$B$7</c:f>
              <c:strCache>
                <c:ptCount val="2"/>
                <c:pt idx="1">
                  <c:v>Advertising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charts'!$C$5:$E$6</c:f>
              <c:strCache>
                <c:ptCount val="3"/>
                <c:pt idx="0">
                  <c:v>Target</c:v>
                </c:pt>
                <c:pt idx="1">
                  <c:v>YTD</c:v>
                </c:pt>
                <c:pt idx="2">
                  <c:v>Achieved</c:v>
                </c:pt>
              </c:strCache>
            </c:strRef>
          </c:cat>
          <c:val>
            <c:numRef>
              <c:f>'Target Bar charts'!$C$7:$E$7</c:f>
              <c:numCache>
                <c:formatCode>General</c:formatCode>
                <c:ptCount val="3"/>
                <c:pt idx="0">
                  <c:v>300000</c:v>
                </c:pt>
                <c:pt idx="1">
                  <c:v>210000</c:v>
                </c:pt>
                <c:pt idx="2" formatCode="0%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9-4922-BB5F-FFA2B46769C1}"/>
            </c:ext>
          </c:extLst>
        </c:ser>
        <c:ser>
          <c:idx val="1"/>
          <c:order val="1"/>
          <c:tx>
            <c:strRef>
              <c:f>'Target Bar charts'!$A$8:$B$8</c:f>
              <c:strCache>
                <c:ptCount val="2"/>
                <c:pt idx="1">
                  <c:v>Payroll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charts'!$C$5:$E$6</c:f>
              <c:strCache>
                <c:ptCount val="3"/>
                <c:pt idx="0">
                  <c:v>Target</c:v>
                </c:pt>
                <c:pt idx="1">
                  <c:v>YTD</c:v>
                </c:pt>
                <c:pt idx="2">
                  <c:v>Achieved</c:v>
                </c:pt>
              </c:strCache>
            </c:strRef>
          </c:cat>
          <c:val>
            <c:numRef>
              <c:f>'Target Bar charts'!$C$8:$E$8</c:f>
              <c:numCache>
                <c:formatCode>General</c:formatCode>
                <c:ptCount val="3"/>
                <c:pt idx="0">
                  <c:v>270000</c:v>
                </c:pt>
                <c:pt idx="1">
                  <c:v>165000</c:v>
                </c:pt>
                <c:pt idx="2" formatCode="0%">
                  <c:v>0.61111111111111116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99-4922-BB5F-FFA2B4676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6251023"/>
        <c:axId val="266250607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'Target Bar charts'!$A$9:$B$9</c15:sqref>
                        </c15:formulaRef>
                      </c:ext>
                    </c:extLst>
                    <c:strCache>
                      <c:ptCount val="2"/>
                      <c:pt idx="1">
                        <c:v>Payroll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'Target Bar charts'!$C$5:$E$6</c15:sqref>
                        </c15:formulaRef>
                      </c:ext>
                    </c:extLst>
                    <c:strCache>
                      <c:ptCount val="3"/>
                      <c:pt idx="0">
                        <c:v>Target</c:v>
                      </c:pt>
                      <c:pt idx="1">
                        <c:v>YTD</c:v>
                      </c:pt>
                      <c:pt idx="2">
                        <c:v>Achieved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'Target Bar charts'!$C$9:$E$9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299-4922-BB5F-FFA2B46769C1}"/>
                  </c:ext>
                </c:extLst>
              </c15:ser>
            </c15:filteredBarSeries>
          </c:ext>
        </c:extLst>
      </c:barChart>
      <c:catAx>
        <c:axId val="26625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50607"/>
        <c:crosses val="autoZero"/>
        <c:auto val="1"/>
        <c:lblAlgn val="ctr"/>
        <c:lblOffset val="100"/>
        <c:noMultiLvlLbl val="0"/>
      </c:catAx>
      <c:valAx>
        <c:axId val="26625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5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460375</xdr:colOff>
      <xdr:row>1</xdr:row>
      <xdr:rowOff>76200</xdr:rowOff>
    </xdr:from>
    <xdr:to>
      <xdr:col>12</xdr:col>
      <xdr:colOff>155575</xdr:colOff>
      <xdr:row>17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9101D5-B62B-0415-F6DF-253DC15C8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41275</xdr:colOff>
      <xdr:row>1</xdr:row>
      <xdr:rowOff>130175</xdr:rowOff>
    </xdr:from>
    <xdr:to>
      <xdr:col>12</xdr:col>
      <xdr:colOff>346075</xdr:colOff>
      <xdr:row>16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7CC55-8496-A66A-3C2B-59FEE1C105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34925</xdr:colOff>
      <xdr:row>2</xdr:row>
      <xdr:rowOff>193675</xdr:rowOff>
    </xdr:from>
    <xdr:to>
      <xdr:col>11</xdr:col>
      <xdr:colOff>339725</xdr:colOff>
      <xdr:row>17</xdr:row>
      <xdr:rowOff>98425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F06EF4-5EBE-1C47-EAD0-C246B209F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1</xdr:row>
      <xdr:rowOff>117475</xdr:rowOff>
    </xdr:from>
    <xdr:to>
      <xdr:col>13</xdr:col>
      <xdr:colOff>409575</xdr:colOff>
      <xdr:row>15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093CBB-0FBE-13D8-D66D-F324E2C2C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431800</xdr:colOff>
      <xdr:row>0</xdr:row>
      <xdr:rowOff>120650</xdr:rowOff>
    </xdr:from>
    <xdr:to>
      <xdr:col>6</xdr:col>
      <xdr:colOff>463550</xdr:colOff>
      <xdr:row>11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621613-FB86-4205-889C-BD49D7298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171450</xdr:colOff>
      <xdr:row>0</xdr:row>
      <xdr:rowOff>133350</xdr:rowOff>
    </xdr:from>
    <xdr:to>
      <xdr:col>15</xdr:col>
      <xdr:colOff>292100</xdr:colOff>
      <xdr:row>11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98A4D5-6E88-47C6-B71E-80BAA717F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438150</xdr:colOff>
      <xdr:row>13</xdr:row>
      <xdr:rowOff>63500</xdr:rowOff>
    </xdr:from>
    <xdr:to>
      <xdr:col>6</xdr:col>
      <xdr:colOff>590550</xdr:colOff>
      <xdr:row>23</xdr:row>
      <xdr:rowOff>107950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703AF0-D64D-45EB-AB21-78FA9692F2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133350</xdr:colOff>
      <xdr:row>13</xdr:row>
      <xdr:rowOff>57150</xdr:rowOff>
    </xdr:from>
    <xdr:to>
      <xdr:col>15</xdr:col>
      <xdr:colOff>463550</xdr:colOff>
      <xdr:row>23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56E7514-0299-43F5-B357-3E67BC831A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00"/>
  <sheetViews>
    <sheetView showGridLines="0" workbookViewId="0"/>
  </sheetViews>
  <sheetFormatPr defaultColWidth="14.453125" defaultRowHeight="15" customHeight="1" x14ac:dyDescent="0.35"/>
  <cols>
    <col min="1" max="1" width="8.7265625" customWidth="1"/>
    <col min="2" max="2" width="26.08984375" customWidth="1"/>
    <col min="3" max="3" width="12.26953125" customWidth="1"/>
    <col min="4" max="26" width="8.7265625" customWidth="1"/>
  </cols>
  <sheetData>
    <row r="3" spans="2:3" ht="18.5" x14ac:dyDescent="0.45">
      <c r="B3" s="1" t="s">
        <v>0</v>
      </c>
    </row>
    <row r="5" spans="2:3" ht="14.5" x14ac:dyDescent="0.35">
      <c r="B5" s="2" t="s">
        <v>1</v>
      </c>
      <c r="C5" s="3">
        <v>2439535.25</v>
      </c>
    </row>
    <row r="6" spans="2:3" ht="14.5" x14ac:dyDescent="0.35">
      <c r="B6" s="4" t="s">
        <v>2</v>
      </c>
      <c r="C6" s="5">
        <v>1188534.6000000001</v>
      </c>
    </row>
    <row r="7" spans="2:3" ht="14.5" x14ac:dyDescent="0.35">
      <c r="B7" s="6" t="s">
        <v>3</v>
      </c>
      <c r="C7" s="5">
        <v>951000.65</v>
      </c>
    </row>
    <row r="8" spans="2:3" ht="14.5" x14ac:dyDescent="0.35">
      <c r="B8" s="7" t="s">
        <v>4</v>
      </c>
      <c r="C8" s="5"/>
    </row>
    <row r="9" spans="2:3" ht="14.5" x14ac:dyDescent="0.35">
      <c r="B9" s="8" t="s">
        <v>5</v>
      </c>
      <c r="C9" s="5">
        <v>390371.02500000002</v>
      </c>
    </row>
    <row r="10" spans="2:3" ht="14.5" x14ac:dyDescent="0.35">
      <c r="B10" s="8" t="s">
        <v>6</v>
      </c>
      <c r="C10" s="5">
        <v>55000</v>
      </c>
    </row>
    <row r="11" spans="2:3" ht="14.5" x14ac:dyDescent="0.35">
      <c r="B11" s="8" t="s">
        <v>7</v>
      </c>
      <c r="C11" s="5">
        <v>80847.349999999991</v>
      </c>
    </row>
    <row r="12" spans="2:3" ht="14.5" x14ac:dyDescent="0.35">
      <c r="B12" s="8" t="s">
        <v>8</v>
      </c>
      <c r="C12" s="5">
        <v>45000</v>
      </c>
    </row>
    <row r="13" spans="2:3" ht="14.5" x14ac:dyDescent="0.35">
      <c r="B13" s="8" t="s">
        <v>9</v>
      </c>
      <c r="C13" s="5">
        <v>323869.92499999999</v>
      </c>
    </row>
    <row r="14" spans="2:3" ht="14.5" x14ac:dyDescent="0.35">
      <c r="B14" s="8" t="s">
        <v>10</v>
      </c>
      <c r="C14" s="5">
        <v>68865.399999999994</v>
      </c>
    </row>
    <row r="15" spans="2:3" ht="14.5" x14ac:dyDescent="0.35">
      <c r="B15" s="6" t="s">
        <v>11</v>
      </c>
      <c r="C15" s="5">
        <v>287046.95</v>
      </c>
    </row>
    <row r="16" spans="2:3" ht="14.5" x14ac:dyDescent="0.35">
      <c r="B16" s="9" t="s">
        <v>12</v>
      </c>
      <c r="C16" s="5">
        <f>0.25*C15</f>
        <v>71761.737500000003</v>
      </c>
    </row>
    <row r="17" spans="2:3" ht="14.5" x14ac:dyDescent="0.35">
      <c r="B17" s="10" t="s">
        <v>13</v>
      </c>
      <c r="C17" s="11">
        <f>C15-C16</f>
        <v>215285.21250000002</v>
      </c>
    </row>
    <row r="21" spans="2:3" ht="15.75" customHeight="1" x14ac:dyDescent="0.35"/>
    <row r="22" spans="2:3" ht="15.75" customHeight="1" x14ac:dyDescent="0.35"/>
    <row r="23" spans="2:3" ht="15.75" customHeight="1" x14ac:dyDescent="0.35"/>
    <row r="24" spans="2:3" ht="15.75" customHeight="1" x14ac:dyDescent="0.35"/>
    <row r="25" spans="2:3" ht="15.75" customHeight="1" x14ac:dyDescent="0.35"/>
    <row r="26" spans="2:3" ht="15.75" customHeight="1" x14ac:dyDescent="0.35"/>
    <row r="27" spans="2:3" ht="15.75" customHeight="1" x14ac:dyDescent="0.35"/>
    <row r="28" spans="2:3" ht="15.75" customHeight="1" x14ac:dyDescent="0.35"/>
    <row r="29" spans="2:3" ht="15.75" customHeight="1" x14ac:dyDescent="0.35"/>
    <row r="30" spans="2:3" ht="15.75" customHeight="1" x14ac:dyDescent="0.35"/>
    <row r="31" spans="2:3" ht="15.75" customHeight="1" x14ac:dyDescent="0.35"/>
    <row r="32" spans="2:3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000"/>
  <sheetViews>
    <sheetView showGridLines="0" tabSelected="1" workbookViewId="0">
      <selection activeCell="Q11" sqref="Q11"/>
    </sheetView>
  </sheetViews>
  <sheetFormatPr defaultColWidth="14.453125" defaultRowHeight="15" customHeight="1" x14ac:dyDescent="0.35"/>
  <cols>
    <col min="1" max="1" width="8.7265625" customWidth="1"/>
    <col min="2" max="2" width="10.54296875" customWidth="1"/>
    <col min="3" max="3" width="14" customWidth="1"/>
    <col min="4" max="4" width="16.453125" customWidth="1"/>
    <col min="5" max="26" width="8.7265625" customWidth="1"/>
  </cols>
  <sheetData>
    <row r="3" spans="2:4" ht="18.5" x14ac:dyDescent="0.45">
      <c r="B3" s="1" t="s">
        <v>14</v>
      </c>
    </row>
    <row r="5" spans="2:4" ht="14.5" x14ac:dyDescent="0.35">
      <c r="B5" s="12"/>
      <c r="C5" s="13" t="s">
        <v>15</v>
      </c>
      <c r="D5" s="14" t="s">
        <v>16</v>
      </c>
    </row>
    <row r="6" spans="2:4" ht="14.5" x14ac:dyDescent="0.35">
      <c r="B6" s="4">
        <v>2015</v>
      </c>
      <c r="C6" s="15">
        <v>155075.59355813666</v>
      </c>
      <c r="D6" s="16">
        <v>0.08</v>
      </c>
    </row>
    <row r="7" spans="2:4" ht="14.5" x14ac:dyDescent="0.35">
      <c r="B7" s="4">
        <v>2016</v>
      </c>
      <c r="C7" s="15">
        <v>193189.15111382809</v>
      </c>
      <c r="D7" s="16">
        <v>0.09</v>
      </c>
    </row>
    <row r="8" spans="2:4" ht="14.5" x14ac:dyDescent="0.35">
      <c r="B8" s="4">
        <v>2017</v>
      </c>
      <c r="C8" s="15">
        <v>182970.15906718749</v>
      </c>
      <c r="D8" s="16">
        <v>0.11</v>
      </c>
    </row>
    <row r="9" spans="2:4" ht="14.5" x14ac:dyDescent="0.35">
      <c r="B9" s="4">
        <v>2018</v>
      </c>
      <c r="C9" s="15">
        <v>202514.90428125</v>
      </c>
      <c r="D9" s="16">
        <v>0.115</v>
      </c>
    </row>
    <row r="10" spans="2:4" ht="14.5" x14ac:dyDescent="0.35">
      <c r="B10" s="4">
        <v>2019</v>
      </c>
      <c r="C10" s="15">
        <v>182098.951875</v>
      </c>
      <c r="D10" s="16">
        <v>0.11</v>
      </c>
    </row>
    <row r="11" spans="2:4" ht="14.5" x14ac:dyDescent="0.35">
      <c r="B11" s="17">
        <v>2020</v>
      </c>
      <c r="C11" s="18">
        <v>215285.21250000002</v>
      </c>
      <c r="D11" s="19">
        <v>0.09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000"/>
  <sheetViews>
    <sheetView showGridLines="0" workbookViewId="0">
      <selection activeCell="O10" sqref="O10"/>
    </sheetView>
  </sheetViews>
  <sheetFormatPr defaultColWidth="14.453125" defaultRowHeight="15" customHeight="1" x14ac:dyDescent="0.35"/>
  <cols>
    <col min="1" max="2" width="8.7265625" customWidth="1"/>
    <col min="3" max="3" width="12.54296875" customWidth="1"/>
    <col min="4" max="4" width="11" customWidth="1"/>
    <col min="5" max="26" width="8.7265625" customWidth="1"/>
  </cols>
  <sheetData>
    <row r="3" spans="2:4" ht="18.5" x14ac:dyDescent="0.45">
      <c r="B3" s="1" t="s">
        <v>17</v>
      </c>
    </row>
    <row r="5" spans="2:4" ht="14.5" x14ac:dyDescent="0.35">
      <c r="C5" s="20" t="s">
        <v>18</v>
      </c>
      <c r="D5" s="21" t="s">
        <v>19</v>
      </c>
    </row>
    <row r="6" spans="2:4" ht="14.5" x14ac:dyDescent="0.35">
      <c r="C6" s="4">
        <v>2016</v>
      </c>
      <c r="D6" s="22">
        <v>1653633.8787718401</v>
      </c>
    </row>
    <row r="7" spans="2:4" ht="14.5" x14ac:dyDescent="0.35">
      <c r="C7" s="4">
        <v>2017</v>
      </c>
      <c r="D7" s="22">
        <v>1986831.8247520002</v>
      </c>
    </row>
    <row r="8" spans="2:4" ht="14.5" x14ac:dyDescent="0.35">
      <c r="C8" s="4">
        <v>2018</v>
      </c>
      <c r="D8" s="22">
        <v>1997534.6356000002</v>
      </c>
    </row>
    <row r="9" spans="2:4" ht="14.5" x14ac:dyDescent="0.35">
      <c r="C9" s="4">
        <v>2019</v>
      </c>
      <c r="D9" s="22">
        <v>2187475.4300000002</v>
      </c>
    </row>
    <row r="10" spans="2:4" ht="14.5" x14ac:dyDescent="0.35">
      <c r="C10" s="4">
        <v>2020</v>
      </c>
      <c r="D10" s="22">
        <v>2439535.25</v>
      </c>
    </row>
    <row r="11" spans="2:4" ht="14.5" x14ac:dyDescent="0.35">
      <c r="B11" s="23" t="s">
        <v>20</v>
      </c>
      <c r="C11" s="24">
        <v>2021</v>
      </c>
      <c r="D11" s="25">
        <v>2584736.1081360602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1000"/>
  <sheetViews>
    <sheetView showGridLines="0" workbookViewId="0">
      <selection activeCell="P14" sqref="P14"/>
    </sheetView>
  </sheetViews>
  <sheetFormatPr defaultColWidth="14.453125" defaultRowHeight="15" customHeight="1" x14ac:dyDescent="0.35"/>
  <cols>
    <col min="1" max="1" width="8.7265625" customWidth="1"/>
    <col min="2" max="2" width="21.08984375" customWidth="1"/>
    <col min="3" max="3" width="12.26953125" customWidth="1"/>
    <col min="4" max="26" width="8.7265625" customWidth="1"/>
  </cols>
  <sheetData>
    <row r="3" spans="2:3" ht="18.5" x14ac:dyDescent="0.45">
      <c r="B3" s="1" t="s">
        <v>21</v>
      </c>
    </row>
    <row r="5" spans="2:3" ht="14.5" x14ac:dyDescent="0.35">
      <c r="B5" s="26" t="s">
        <v>22</v>
      </c>
      <c r="C5" s="27" t="s">
        <v>23</v>
      </c>
    </row>
    <row r="6" spans="2:3" ht="14.5" x14ac:dyDescent="0.35">
      <c r="B6" s="28" t="s">
        <v>24</v>
      </c>
      <c r="C6" s="29">
        <v>1188534.6000000001</v>
      </c>
    </row>
    <row r="7" spans="2:3" ht="14.5" x14ac:dyDescent="0.35">
      <c r="B7" s="30" t="s">
        <v>5</v>
      </c>
      <c r="C7" s="29">
        <v>390371.02500000002</v>
      </c>
    </row>
    <row r="8" spans="2:3" ht="14.5" x14ac:dyDescent="0.35">
      <c r="B8" s="30" t="s">
        <v>9</v>
      </c>
      <c r="C8" s="29">
        <v>323869.92499999999</v>
      </c>
    </row>
    <row r="9" spans="2:3" ht="14.5" x14ac:dyDescent="0.35">
      <c r="B9" s="30" t="s">
        <v>7</v>
      </c>
      <c r="C9" s="29">
        <v>80847.349999999991</v>
      </c>
    </row>
    <row r="10" spans="2:3" ht="14.5" x14ac:dyDescent="0.35">
      <c r="B10" s="31" t="s">
        <v>8</v>
      </c>
      <c r="C10" s="32">
        <f>SUM(C15:C18)</f>
        <v>180115.4</v>
      </c>
    </row>
    <row r="13" spans="2:3" ht="14.5" x14ac:dyDescent="0.35">
      <c r="B13" s="33" t="s">
        <v>25</v>
      </c>
    </row>
    <row r="15" spans="2:3" ht="14.5" x14ac:dyDescent="0.35">
      <c r="B15" s="34" t="s">
        <v>10</v>
      </c>
      <c r="C15" s="35">
        <v>68865.399999999994</v>
      </c>
    </row>
    <row r="16" spans="2:3" ht="14.5" x14ac:dyDescent="0.35">
      <c r="B16" s="30" t="s">
        <v>6</v>
      </c>
      <c r="C16" s="29">
        <v>55000</v>
      </c>
    </row>
    <row r="17" spans="2:3" ht="14.5" x14ac:dyDescent="0.35">
      <c r="B17" s="30" t="s">
        <v>8</v>
      </c>
      <c r="C17" s="29">
        <v>45000</v>
      </c>
    </row>
    <row r="18" spans="2:3" ht="14.5" x14ac:dyDescent="0.35">
      <c r="B18" s="31" t="s">
        <v>12</v>
      </c>
      <c r="C18" s="32">
        <f>0.25*C17</f>
        <v>11250</v>
      </c>
    </row>
    <row r="21" spans="2:3" ht="15.75" customHeight="1" x14ac:dyDescent="0.35"/>
    <row r="22" spans="2:3" ht="15.75" customHeight="1" x14ac:dyDescent="0.35"/>
    <row r="23" spans="2:3" ht="15.75" customHeight="1" x14ac:dyDescent="0.35"/>
    <row r="24" spans="2:3" ht="15.75" customHeight="1" x14ac:dyDescent="0.35"/>
    <row r="25" spans="2:3" ht="15.75" customHeight="1" x14ac:dyDescent="0.35"/>
    <row r="26" spans="2:3" ht="15.75" customHeight="1" x14ac:dyDescent="0.35"/>
    <row r="27" spans="2:3" ht="15.75" customHeight="1" x14ac:dyDescent="0.35"/>
    <row r="28" spans="2:3" ht="15.75" customHeight="1" x14ac:dyDescent="0.35"/>
    <row r="29" spans="2:3" ht="15.75" customHeight="1" x14ac:dyDescent="0.35"/>
    <row r="30" spans="2:3" ht="15.75" customHeight="1" x14ac:dyDescent="0.35"/>
    <row r="31" spans="2:3" ht="15.75" customHeight="1" x14ac:dyDescent="0.35"/>
    <row r="32" spans="2:3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autoFilter ref="B5:C5" xr:uid="{00000000-0009-0000-0000-000003000000}">
    <sortState xmlns:xlrd2="http://schemas.microsoft.com/office/spreadsheetml/2017/richdata2"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E1000"/>
  <sheetViews>
    <sheetView showGridLines="0" workbookViewId="0">
      <selection activeCell="P11" sqref="P11"/>
    </sheetView>
  </sheetViews>
  <sheetFormatPr defaultColWidth="14.453125" defaultRowHeight="15" customHeight="1" x14ac:dyDescent="0.35"/>
  <cols>
    <col min="1" max="1" width="8.7265625" customWidth="1"/>
    <col min="2" max="2" width="18" customWidth="1"/>
    <col min="3" max="26" width="8.7265625" customWidth="1"/>
  </cols>
  <sheetData>
    <row r="4" spans="2:5" ht="18.5" x14ac:dyDescent="0.45">
      <c r="B4" s="1" t="s">
        <v>26</v>
      </c>
    </row>
    <row r="6" spans="2:5" ht="14.5" x14ac:dyDescent="0.35">
      <c r="B6" s="36" t="s">
        <v>27</v>
      </c>
      <c r="C6" s="37" t="s">
        <v>28</v>
      </c>
      <c r="D6" s="37" t="s">
        <v>29</v>
      </c>
      <c r="E6" s="38" t="s">
        <v>30</v>
      </c>
    </row>
    <row r="7" spans="2:5" ht="14.5" x14ac:dyDescent="0.35">
      <c r="B7" s="4" t="s">
        <v>5</v>
      </c>
      <c r="C7" s="39">
        <v>300000</v>
      </c>
      <c r="D7" s="39">
        <v>210000</v>
      </c>
      <c r="E7" s="16">
        <f t="shared" ref="E7:E8" si="0">D7/C7</f>
        <v>0.7</v>
      </c>
    </row>
    <row r="8" spans="2:5" ht="14.5" x14ac:dyDescent="0.35">
      <c r="B8" s="17" t="s">
        <v>9</v>
      </c>
      <c r="C8" s="40">
        <v>270000</v>
      </c>
      <c r="D8" s="40">
        <v>165000</v>
      </c>
      <c r="E8" s="19">
        <f t="shared" si="0"/>
        <v>0.61111111111111116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932E1-DF09-4420-ADE8-50CF94A676B0}">
  <dimension ref="G26"/>
  <sheetViews>
    <sheetView workbookViewId="0">
      <selection activeCell="Q13" sqref="Q13"/>
    </sheetView>
  </sheetViews>
  <sheetFormatPr defaultRowHeight="14.5" x14ac:dyDescent="0.35"/>
  <sheetData>
    <row r="26" spans="7:7" ht="24.5" x14ac:dyDescent="0.7">
      <c r="G26" s="41" t="s">
        <v>31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 &amp; L</vt:lpstr>
      <vt:lpstr>Net profit Line Chart</vt:lpstr>
      <vt:lpstr>Revenue column chart</vt:lpstr>
      <vt:lpstr>Cost analysis Pie chart</vt:lpstr>
      <vt:lpstr>Target Bar charts</vt:lpstr>
      <vt:lpstr>Finance 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91837</cp:lastModifiedBy>
  <dcterms:created xsi:type="dcterms:W3CDTF">2020-08-28T11:25:48Z</dcterms:created>
  <dcterms:modified xsi:type="dcterms:W3CDTF">2022-06-06T09:31:30Z</dcterms:modified>
</cp:coreProperties>
</file>