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9635" windowHeight="7650" tabRatio="813"/>
  </bookViews>
  <sheets>
    <sheet name="Dashboard" sheetId="25" r:id="rId1"/>
    <sheet name="Problem" sheetId="9" r:id="rId2"/>
    <sheet name="reach" sheetId="26" state="hidden" r:id="rId3"/>
    <sheet name="profile_visits" sheetId="27" state="hidden" r:id="rId4"/>
    <sheet name="new_followers" sheetId="28" state="hidden" r:id="rId5"/>
    <sheet name="dailystat data" sheetId="14" r:id="rId6"/>
    <sheet name="content_data" sheetId="17" r:id="rId7"/>
    <sheet name="content_analysis" sheetId="18" r:id="rId8"/>
    <sheet name="pivot daily stat" sheetId="15" r:id="rId9"/>
    <sheet name="content" sheetId="8" state="hidden" r:id="rId10"/>
    <sheet name="dailystat-analysis" sheetId="21" r:id="rId11"/>
    <sheet name="Pivot-content data" sheetId="20" r:id="rId12"/>
    <sheet name="age_gender" sheetId="3" r:id="rId13"/>
    <sheet name="top_city" sheetId="6" r:id="rId14"/>
    <sheet name="top_countries" sheetId="7" r:id="rId15"/>
  </sheets>
  <definedNames>
    <definedName name="_xlnm._FilterDatabase" localSheetId="5" hidden="1">'dailystat data'!$A$1:$E$332</definedName>
    <definedName name="_xlnm._FilterDatabase" localSheetId="6" hidden="1">content_data!$B$1:$AD$174</definedName>
    <definedName name="_xlnm._FilterDatabase" localSheetId="9" hidden="1">content!$A$1:$S$174</definedName>
    <definedName name="Slicer_Years">#N/A</definedName>
    <definedName name="Slicer_Post_type">#N/A</definedName>
    <definedName name="_xlchart.v5.0" hidden="1">top_city!$A$1:$C$1</definedName>
    <definedName name="_xlchart.v5.1" hidden="1">top_city!$A$2:$C$7</definedName>
    <definedName name="_xlchart.v5.2" hidden="1">top_city!$D$1</definedName>
    <definedName name="_xlchart.v5.3" hidden="1">top_city!$D$2:$D$7</definedName>
    <definedName name="_xlchart.v5.4" hidden="1">top_city!$A$1:$C$1</definedName>
    <definedName name="_xlchart.v5.5" hidden="1">top_city!$A$2:$C$7</definedName>
    <definedName name="_xlchart.v5.6" hidden="1">top_city!$D$1</definedName>
    <definedName name="_xlchart.v5.7" hidden="1">top_city!$D$2:$D$7</definedName>
  </definedNames>
  <calcPr calcId="144525"/>
  <pivotCaches>
    <pivotCache cacheId="0" r:id="rId16"/>
    <pivotCache cacheId="1" r:id="rId17"/>
    <pivotCache cacheId="2" r:id="rId18"/>
    <pivotCache cacheId="3" r:id="rId19"/>
    <pivotCache cacheId="4" r:id="rId20"/>
    <pivotCache cacheId="5" r:id="rId21"/>
  </pivotCaches>
  <extLst>
    <ext xmlns:x14="http://schemas.microsoft.com/office/spreadsheetml/2009/9/main" uri="{BBE1A952-AA13-448e-AADC-164F8A28A991}">
      <x14:slicerCaches>
        <x14:slicerCache r:id="rId23"/>
        <x14:slicerCache r:id="rId22"/>
      </x14:slicerCaches>
    </ext>
  </extLst>
</workbook>
</file>

<file path=xl/sharedStrings.xml><?xml version="1.0" encoding="utf-8"?>
<sst xmlns="http://schemas.openxmlformats.org/spreadsheetml/2006/main" count="1702" uniqueCount="486">
  <si>
    <t>Total Impressions</t>
  </si>
  <si>
    <t>GrowthRate</t>
  </si>
  <si>
    <t>EngagementRate</t>
  </si>
  <si>
    <t>RetentionRate</t>
  </si>
  <si>
    <t>Total Reach</t>
  </si>
  <si>
    <t>No.of Page Visits</t>
  </si>
  <si>
    <t>New Followers</t>
  </si>
  <si>
    <t>Date</t>
  </si>
  <si>
    <t>Instagram reach</t>
  </si>
  <si>
    <t>Sum of Instagram reach</t>
  </si>
  <si>
    <t>Column Labels</t>
  </si>
  <si>
    <t>Row Labels</t>
  </si>
  <si>
    <t>2022</t>
  </si>
  <si>
    <t>2023</t>
  </si>
  <si>
    <t>Grand Total</t>
  </si>
  <si>
    <t>Jan</t>
  </si>
  <si>
    <t>Feb</t>
  </si>
  <si>
    <t>Mar</t>
  </si>
  <si>
    <t>Apr</t>
  </si>
  <si>
    <t>May</t>
  </si>
  <si>
    <t>Jun</t>
  </si>
  <si>
    <t>Jul</t>
  </si>
  <si>
    <t>Aug</t>
  </si>
  <si>
    <t>Sep</t>
  </si>
  <si>
    <t>Oct</t>
  </si>
  <si>
    <t>Nov</t>
  </si>
  <si>
    <t>Dec</t>
  </si>
  <si>
    <t>Instagram followers visit</t>
  </si>
  <si>
    <t>Reach</t>
  </si>
  <si>
    <t>Sum of Instagram followers visit</t>
  </si>
  <si>
    <t>New Instagram followers</t>
  </si>
  <si>
    <t>Total No of followers</t>
  </si>
  <si>
    <t>Word count_description</t>
  </si>
  <si>
    <t>Description</t>
  </si>
  <si>
    <t>Publish time_new</t>
  </si>
  <si>
    <t>Post type</t>
  </si>
  <si>
    <t>Duration (secs)</t>
  </si>
  <si>
    <t>Impressions</t>
  </si>
  <si>
    <t>Shares</t>
  </si>
  <si>
    <t>Follows</t>
  </si>
  <si>
    <t>3s views</t>
  </si>
  <si>
    <t>Likes</t>
  </si>
  <si>
    <t>Comments</t>
  </si>
  <si>
    <t>Saves</t>
  </si>
  <si>
    <t>Engagement Rate</t>
  </si>
  <si>
    <t>Growth Rate</t>
  </si>
  <si>
    <t>Retention Rate</t>
  </si>
  <si>
    <t>Duration bucket</t>
  </si>
  <si>
    <t>impressions bucket</t>
  </si>
  <si>
    <t>How to find a good project idea❓
Follow @dataanalystduo 
.
.
#data #dataanalytics #datascience #reels #trendingreels</t>
  </si>
  <si>
    <t>IG reel</t>
  </si>
  <si>
    <t>What is Data Analytics❓
Follow @dataanalystduo 
.
.
#data #dataanalytics #datascience #reels #trendingreels</t>
  </si>
  <si>
    <t>Why data is considered as valuable resource?
.
.
.
Follow @dataanalystduo 
.
.
#data #dataanalytics #datascience #reels #trendingreels</t>
  </si>
  <si>
    <t>Coding Blocks - CAREER BOOTCAMP
PAY AFTER PLACEMENT PROGRAM:-
✅ 100% Placement Guarantee 
✅ Zero upfront fees
✅ Landing you to Minimum 5 LPA job if not then no fees charged
For more details, check link in bio. 
.
.
.
Follow @dataanalystduo 
.
.
#data #dataanalytics #datascience #reels #trending</t>
  </si>
  <si>
    <t>Is MEDIAN better than MEAN?🤔
In general, the mean is a better measure of central tendency when the dataset is symmetrical and does not have outliers. 
The median is a better measure when the dataset is skewed or has outliers. It is important to carefully consider the characteristics of the dataset when deciding which measure of central tendency to use.
.
.
.
Follow @dataanalystduo 
.
.
#data #dataanalytics #datascience #reels #trendingreels</t>
  </si>
  <si>
    <t>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</si>
  <si>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t>
  </si>
  <si>
    <t>Can Descriptive Statistics be misleading? 🤔 - Part 1
Let’s find out today. 
.
.
.
Follow @dataanalystduo 
.
.
#data #dataanalytics #datascience #reels #trending #statistics #dataanalystduo</t>
  </si>
  <si>
    <t>Can Descriptive Statistics be misleading? 🤔 - Part 2
What do you think? Comment below!
.
.
.
Follow @dataanalystduo 
.
.
#data #dataanalytics #datascience #reels #trending</t>
  </si>
  <si>
    <t>Four Myths about starting in Data Science ✅
.
.
.
Follow @dataanalystduo 
.
.
#data #dataanalytics #datascience #reels #trendingreels</t>
  </si>
  <si>
    <t>Three books to learn Statistics for Data Science 📈📊📉
.
.
.
Follow @dataanalystduo 
.
.
#data #dataanalytics #datascience #reels #trending #statistics #dataanalystduo</t>
  </si>
  <si>
    <t>Tools I use as a Statistical Analyst 🛠️
.
.
.
Follow @dataanalystduo 
.
.
.
#data #dataanalytics #datascience #reels #trending</t>
  </si>
  <si>
    <t>My first real-world machine learning project 🎥🎬🍿
.
.
.
Follow @dataanalystduo 
.
.
#data #dataanalytics #datascience #reels #trendingreels #dataanalystduo</t>
  </si>
  <si>
    <t>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t>
  </si>
  <si>
    <t>Data Analyst vs Business Analyst 👨🏽‍💻
.
.
.
Follow @dataanalystduo 
.
.
#data #dataanalytics #datascience #reels #trendingreels</t>
  </si>
  <si>
    <t>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t>
  </si>
  <si>
    <t>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t>
  </si>
  <si>
    <t>#freeeducation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t>
  </si>
  <si>
    <t>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t>
  </si>
  <si>
    <t>*READ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t>
  </si>
  <si>
    <t>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t>
  </si>
  <si>
    <t>Pro tip for Data Enthusiasts #2 - Build Projects
.
.
.
Follow @dataanalystduo 
.
.
#data #dataanalytics #datascience #reels #trendingreels #statistics</t>
  </si>
  <si>
    <t>Data Visualisation - Part 1 - Categorical Data 
- Frequency Table
- Bar Chart
- Pie Chart
- Pareto Chart
.
.
.
Follow @dataanalystduo 
.
.
#data #dataanalytics #datascience #reels #trending #datavisualization</t>
  </si>
  <si>
    <t>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t>
  </si>
  <si>
    <t>Use @datalemur to start your interview preparations. 
.
.
.
Follow @dataanalystduo
.
.
.
#data #dataanalytics #datascience #reels #trending #datavisualization #sql #interview #interviewtips</t>
  </si>
  <si>
    <t>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t>
  </si>
  <si>
    <t>This is how data analysis is used to take business decisions. 
.
.
.
Follow @dataanalystduo
.
.
.
#data #dataanalytics #datascience #reels #trending #datavisualisation #businessanalyst #businessanalytics</t>
  </si>
  <si>
    <t>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t>
  </si>
  <si>
    <t>Statistics is the Science of
✅ Collecting 
✅ Analysing 
✅ Interpreting 
✅ Presenting data
.
.
.
Follow @dataanalystduo 
.
.
#data #dataanalytics #datascience #reels #trending #statistics #dataanalyst #datascientists</t>
  </si>
  <si>
    <t>Link in bio for 1:1 resume review. Book Now.
.
.
.
Follow @dataanalystduo 
.
.
#data #dataanalytics #datascience #reels #trending #statistics #dataanalyst #datascientists #resume #resumetips</t>
  </si>
  <si>
    <t>🔸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t>
  </si>
  <si>
    <t>Data Analyst roadmap ‼️
🔺Statistics 
🔺SQL
🔺Excel
🔺Power BI/ Tableau
🔺Python 
.
.
.
Follow @dataanalystduo
.
.
.
#datascience #dataanalyst #dataanalytics #roadmap #ml #ai</t>
  </si>
  <si>
    <t>IG carousel</t>
  </si>
  <si>
    <t>You can learn Data Analytics in less than ₹5000. 
Just follow the step by step process you will end up with a good project portfolio! 
Follow @dataanalystduo
#datascience #dataanalyst #dataanalytics #roadmap #ml #ai #statistics #python #sql</t>
  </si>
  <si>
    <t>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t>
  </si>
  <si>
    <t>As a data aspirant or professional, it’s essential to spend your free time wisely. Instead of binge-watching Netflix, here are five productive things you can do in the evening:
1.	Practice coding for your next interview: Whether you’re a fresher or an experienced data professional, being interview-ready is crucial. 
2.	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
3.	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
4.	Read data science blogs: Staying up-to-date with the latest trends and technologies in data science is essential. Towards Data Science is an excellent website where you can find a plethora of data science blogs and articles.
5.	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
#datascience #reel #data #statistics #dataanalytics #dataanalyst #explore #reelsinstagram #netflix</t>
  </si>
  <si>
    <t>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t>
  </si>
  <si>
    <t>@dataanalystduo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t>
  </si>
  <si>
    <t>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t>
  </si>
  <si>
    <t>Excel, PowerPoint, Word and OneNote are the most underrated tools from Microsoft Office suite.
.
.
.
Follow @dataanalystduo
.
.
.
#datascience #dataanalyst #dataanalytics #python #sql #powerbi #excel #powerpoint #onenote #word</t>
  </si>
  <si>
    <t>Outliers in Data and why they are important .
.
.
Follow @dataanalystduo
.
.
.
#datascience #dataanalyst #dataanalytics #statistics #outliers</t>
  </si>
  <si>
    <t>Insights vs Observations.
.
.
.
Follow @dataanalystduo
.
.
.
#datascience #dataanalyst #dataanalytics</t>
  </si>
  <si>
    <t>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t>
  </si>
  <si>
    <t>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t>
  </si>
  <si>
    <t>This is how a retail giant uses data science 🤩
Which domain next⁉️
.
.
.
Follow @dataanalystduo
.
.
.
#datascience #dataanalyst #dataanalytics #ai #ml</t>
  </si>
  <si>
    <t>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t>
  </si>
  <si>
    <t>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t>
  </si>
  <si>
    <t>Data Science is at the heart of @netflix_in 
Here’s are different ways Netflix uses data science.
☑️ Personalised recommendations 
☑️ Content Development 
☑️ Customized marketing
.
.
.
Follow @dataanalystduo
.
.
.
#datascience #dataanalyst #dataanalytics #roadmap #ml #ai</t>
  </si>
  <si>
    <t>*Not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t>
  </si>
  <si>
    <t>@zomato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t>
  </si>
  <si>
    <t>These five words are important to understand statistics ‼️
🔺Population 
🔺Sample
🔺Parameter
🔺Statistic
🔺Variable 
.
.
.
Follow @dataanalystduo
.
.
.
#datascience #dataanalyst #dataanalytics #roadmap #ml #ai #statistics</t>
  </si>
  <si>
    <t>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t>
  </si>
  <si>
    <t>End to End Machine Learning steps 🥶
Follow @dataanalystduo 
#datascience #dataanalyst #dataanalytics #dataanalystduo #statistics #onestopstatistics #onestopanalytics #statistics #machinelearning #ml</t>
  </si>
  <si>
    <t>@dataanalystduo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t>
  </si>
  <si>
    <t>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t>
  </si>
  <si>
    <t>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t>
  </si>
  <si>
    <t>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t>
  </si>
  <si>
    <t>Just sharing my thoughts! 
Follow @dataanalystduo
#datascience #dataanalyst #dataanalytics #roadmap #ml #ai #statistics</t>
  </si>
  <si>
    <t>Let me know, how many you got correct? 
SQL should be your #1 priority when you start learning data analytics. 
Follow @dataanalystduo
#datascience #dataanalyst #dataanalytics #roadmap #ml #ai #statistics #sql</t>
  </si>
  <si>
    <t>Udemy! Udemy! Udemy!
Follow @dataanalystduo
#datascience #dataanalyst #dataanalytics #roadmap #ml #ai #statistics #udemy</t>
  </si>
  <si>
    <t>I’m loving python these days😬
Follow @dataanalystduo
#datascience #dataanalyst #dataanalytics #roadmap #ml #ai #statistics #python</t>
  </si>
  <si>
    <t>I’m not asking you to be an influencer but built your personal brand 🔝
Follow @dataanalystduo
#datascience #dataanalyst #dataanalytics #roadmap #ml #ai #statistics #personalbranding</t>
  </si>
  <si>
    <t>‼️Stay Tuned for Statistics workshop‼️
Follow @dataanalystduo
#datascience #dataanalyst #dataanalytics #roadmap #ml #ai #statistics #python #statistics</t>
  </si>
  <si>
    <t>How to choose the right institution to learn Data Science? 
Follow @dataanalystduo
#datascience #dataanalyst #dataanalytics #roadmap #ml #ai #statistics #institute</t>
  </si>
  <si>
    <t>Statistics workshop soon. Follow for more updates.
Sachin or Virat? Who is the best batsman in test cricket⁉️ 
Follow @dataanalystduo
#datascience #dataanalyst #dataanalytics #roadmap #ml #ai #statistics</t>
  </si>
  <si>
    <t>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t>
  </si>
  <si>
    <t>IG image</t>
  </si>
  <si>
    <t>Statistics workshop soon. Follow for more updates. ‼️
Who is the best batsman according to you ⁉️😬
Follow @dataanalystduo
#datascience #dataanalyst #dataanalytics #roadmap #ml #ai #statistics</t>
  </si>
  <si>
    <t>I’m also a normal human being and I make mistakes too. 
Follow @dataanalystduo
#datascience #dataanalyst #dataanalytics #roadmap #ml #ai</t>
  </si>
  <si>
    <t>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t>
  </si>
  <si>
    <t>Few of my favourite things to do 🙌🏽😃 Follow @dataanalystduo #explore #explorepage #reels #reelsinstagram #studymotivation #productivity</t>
  </si>
  <si>
    <t>*Embark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t>
  </si>
  <si>
    <t>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t>
  </si>
  <si>
    <t>We took a Statistics for Data Analysis workshop over the weekend. 😁
This was such a long due. 
Everyone tends to neglect statistics when it comes to Data Science stack. 
Being from Statistics background, I know how important it is when it comes to analysing data. 
With the same intention, we build a workshop where we taught basic statistical concepts and solved two projects. 
It was a crazy experience.🤩
I’m thankful for everyone from the Batch-1 for showing trust in us. 
Shoutout to everyone of you. 🫡
☑️ Overall 100+ people registered for the course. 
☑️ ~60+ joined the live workshop on both days. (It was challenging for most of them due to different time zones but they have promised to go through the recordings)
☑️ 38 folks provided the feedback
☑️ We received 6.5/7 rating for the projects 
☑️ Overall, we received 6.4/7 rating for the entire workshop
Next batch soon!
Follow @dataanalystduo
#datascience #dataanalyst #dataanalytics #roadmap #ml #ai #statistics #resume #consultation</t>
  </si>
  <si>
    <t>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t>
  </si>
  <si>
    <t>“Actions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t>
  </si>
  <si>
    <t>This is how you can use Chatgpt with Jupyter notebook 😃👍🏼
Follow @dataanalystduo
#datascience #dataanalyst #dataanalytics #dataanalystduo #statistics #onestopstatistics #onestopanalytics #chatgpt</t>
  </si>
  <si>
    <t>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t>
  </si>
  <si>
    <t>Follow @dataanalystduo 
#datascience #dataanalytics #trending #trendingreels</t>
  </si>
  <si>
    <t>1:1 slots for May are open for consultation and mentorship. Check the link in bio.
Follow @dataanalystduo 
#datascience #dataanalytics #datascientist #dataanalyst #consulting #consultation #oneonone</t>
  </si>
  <si>
    <t>Interview question for Analyst position:
7, 6, 100, 21, 7, 16
What is the mean of the range, median, and mode of the given data?
Comments your answer below 👇🏼 
#data #datasciences #statistics #statisticalanalyst #dataanalystduo #explorepage #reels #reelitfeelit</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</si>
  <si>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t>
  </si>
  <si>
    <t>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t>
  </si>
  <si>
    <t>Which one have you worked on or planning to learn? Comment below 👇🏼
#python #ml #machinelearning</t>
  </si>
  <si>
    <t>@dataanalystduo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t>
  </si>
  <si>
    <t>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t>
  </si>
  <si>
    <t>SQL interview question:-
What is the SQL query order of execution? 
Write your answers in the comments. 
Follow @dataanalystduo
#datascience #dataanalyst #datascientist #statistics #dataanalystduo #onestopstatistics #sql</t>
  </si>
  <si>
    <t>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t>
  </si>
  <si>
    <t>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t>
  </si>
  <si>
    <t>Join the Batch 3 - Statistics for Data Analysis workshop. 
Check Link in the bio or DM us. 
Follow @dataanalystduo
#datascience #dataanalyst #dataanalytics #dataanalystduo #statistics #onestopstatistics #onestopanalytics #statistics</t>
  </si>
  <si>
    <t>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t>
  </si>
  <si>
    <t>@preplaced.in solution to all your interview related problems.
Check out their Instagram handle @preplaced.in 
or visit www.preplaced.in.
#softwareengineer #Preplaced #UnlockYourPotential #mentorhaitohmumkinhai</t>
  </si>
  <si>
    <t>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t>
  </si>
  <si>
    <t>“Head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t>
  </si>
  <si>
    <t>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t>
  </si>
  <si>
    <t>🌟🎓📈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t>
  </si>
  <si>
    <t>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t>
  </si>
  <si>
    <t>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t>
  </si>
  <si>
    <t>This is why it is important to learn AWS for data analyst.
Follow @dataanalystduo 
#datascience #dataanalyst #dataanalytics #dataanalystduo #statistics #onestopstatistics #onestopanalytics #statistics #aws</t>
  </si>
  <si>
    <t>Blessing your feed with your favourite data couple 💕
Follow @dataanalystduo 
#dataanalystduo #datascience #dataanalytics #trending #explorepage✨</t>
  </si>
  <si>
    <t>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t>
  </si>
  <si>
    <t>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t>
  </si>
  <si>
    <t>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t>
  </si>
  <si>
    <t>Join Statistics for Data Analysis workshop Batch 4. Link in bio. 
Date: 17-18th June
Time: 6-9 PM IST
Follow @dataanalystduo 
#datascience #dataanalyst #dataanalytics #dataanalystduo #statistics #onestopstatistics #onestopanalytics #statistics</t>
  </si>
  <si>
    <t>📣📊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t>
  </si>
  <si>
    <t>📊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t>
  </si>
  <si>
    <t>Sampling - one of the widely used techniques for research work. Quality of sampling will directly determine the accuracy of the research as well as it’s results.
.
.
.
Follow @dataanalystduo
.
.
.
#datascience #dataanalyst #dataanalytics #roadmap #ml #ai #statistics</t>
  </si>
  <si>
    <t>Let us know about your thoughts 😌
Follow @dataanalystduo
#datascience #dataanalyst #datascientist #statistics #dataanalystduo #onestopstatistics</t>
  </si>
  <si>
    <t>Comment ‘Statistics’ for details regarding statistics workshop 📊
Follow @dataanalystduo 
#datascience #dataanalyst #dataanalytics #dataanalystduo #statistics #onestopstatistics #onestopanalytics #statistics</t>
  </si>
  <si>
    <t>"Unlocking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t>
  </si>
  <si>
    <t>Follow @dataanalystduo 
Follow @dataanalystduo 
#datascience #dataanalyst #dataanalytics #dataanalystduo #statistics #onestopstatistics #onestopanalytics #trending #netflix</t>
  </si>
  <si>
    <t>📌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t>
  </si>
  <si>
    <t>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t>
  </si>
  <si>
    <t>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t>
  </si>
  <si>
    <t>Python for data visualisation 📊
1 - Matplotlib
2 - Seaborn
3 - Plotly
4 - Bokeh
Follow @dataanalystduo
#datascience #dataanalyst #dataanalytics #dataanalystduo #statistics #onestopstatistics #onestopanalytics #python #pythonprogramming #matplotlibpyplot #seaborn</t>
  </si>
  <si>
    <t>Common causes of outliers in a dataset. 
Follow @dataanalystduo
#datascience #dataanalyst #dataanalytics #dataanalystduo #statistics #onestopstatistics #onestopanalytics #python #outliers</t>
  </si>
  <si>
    <t>How to find a job through Linkedin 🔵
Follow @dataanalystduo
#datascience #dataanalyst #dataanalytics #statistics #linkedin #linkedintips #job #jobseekers #datascientist</t>
  </si>
  <si>
    <t>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t>
  </si>
  <si>
    <t>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t>
  </si>
  <si>
    <t>Guys, check link in bio for course.
I built a basic course on SQL for data analytics. It’s complete beginner friendly. 
Comment below if you want the link to the course. 
Follow @dataanalystduo 
#sql #dataanalytics #dataanalysis #datascience #ai #dataanalyst #dataanalystduo #onestopanalytics</t>
  </si>
  <si>
    <t>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t>
  </si>
  <si>
    <t>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t>
  </si>
  <si>
    <t>✅ Uniform Distribution: A distribution where all values within a given range are equally likely; it can be used to model scenarios such as random number generation or selecting items from a set with equal probabilities.
✅ Normal Distribution: A symmetric bell-shaped distribution that is widely used in statistical analysis to represent a variety of natural phenomena such as heights, weights, IQ scores, and measurement errors.
✅ Bernoulli Distribution: A distribution representing the probability of success (1) or failure (0) in a single experiment or trial, often applied in areas like binary classification, coin flipping, or success/failure events.
✅ Binomial Distribution: A distribution that counts the number of successes in a fixed number of independent Bernoulli trials, commonly used for analyzing repeated experiments with two possible outcomes like the number of heads in multiple coin tosses.
✅ Poisson Distribution: A discrete distribution that models the number of events occurring in a fixed interval of time or space, often utilized in areas such as modeling rare events, traffic flow analysis, or accident prediction.
✅ Exponential Distribution: A continuous distribution that models the time between independent events in a Poisson process, frequently used in reliability analysis, queueing theory, or survival analysis.
Follow @dataanalystduo 
#datascience #dataanalyst #dataanalytics #dataanalystduo #statistics #onestopstatistics #onestopanalytics #probability #trending</t>
  </si>
  <si>
    <t>Check link in bio for more details on ‘PyGWalker’
Follow @dataanalystduo 
#datascience #dataanalyst #dataanalytics #dataanalystduo #statistics #onestopstatistics #onestopanalytics #python #tableau #datavisualization #jupyternotebook</t>
  </si>
  <si>
    <t>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t>
  </si>
  <si>
    <t>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</si>
  <si>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t>
  </si>
  <si>
    <t>@dataanalystduo | Best resource to learn SQL 📸
#datascience #dataanalytics #sql #sqlprogramming #dataanalyst</t>
  </si>
  <si>
    <t>@dataanalystduo | SQL resources to practice Interview Questions and Projects. 
#datascience #dataanalyst #dataanalytics #dataanalystduo #statistics #onestopstatistics #onestopanalytics #sql #sqlserver #projects</t>
  </si>
  <si>
    <t>@dataanalystduo | Best resources to study Power BI 📊
#datascience #dataanalyst #dataanalytics #dataanalystduo #statistics #onestopstatistics #onestopanalytics #powerbi #datavisualization #dataviz</t>
  </si>
  <si>
    <t>@dataanalystduo | What are analytical skills and why are they important? 
#datascience #dataanalyst #dataanalytics #dataanalystduo #statistics #onestopstatistics #onestopanalytics #sql #python #tableau</t>
  </si>
  <si>
    <t>@dataanalystduo | Best resources to learn Python. Both the courses are from Jose Portilla. 
@udemy 
#datascience #dataanalyst #dataanalytics #dataanalystduo #statistics #onestopstatistics #onestopanalytics #python #udemy #resources</t>
  </si>
  <si>
    <t>@dataanalystduo | SQL Case Statements
#datascience #dataanalyst #dataanalytics #dataanalystduo #statistics #onestopstatistics #onestopanalytics #sql #casestatements #nuggetsofsql</t>
  </si>
  <si>
    <t>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t>
  </si>
  <si>
    <t>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t>
  </si>
  <si>
    <t>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t>
  </si>
  <si>
    <t>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</si>
  <si>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t>
  </si>
  <si>
    <t>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t>
  </si>
  <si>
    <t>@dataanalystduo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t>
  </si>
  <si>
    <t>@dataanalystduo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t>
  </si>
  <si>
    <t>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t>
  </si>
  <si>
    <t>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t>
  </si>
  <si>
    <t>#Collaboration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t>
  </si>
  <si>
    <t>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t>
  </si>
  <si>
    <t>@dataanalystduo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t>
  </si>
  <si>
    <t>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t>
  </si>
  <si>
    <t>#Collaboration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t>
  </si>
  <si>
    <t>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t>
  </si>
  <si>
    <t>@dataanalystduo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t>
  </si>
  <si>
    <t>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t>
  </si>
  <si>
    <t>@dataanalystduo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t>
  </si>
  <si>
    <t>Box plots are my favourite type of plots but it has some disadvantages.. Comment below if you know of any disadvantages!
#data #ai #datavisualization #boxplot #dataanalytics #datastorytelling</t>
  </si>
  <si>
    <t>What else should I teach ? Comment below
@dataanalystduo x @datatodestiny 
#data #dataanalyst #ai #datascience #job #learn #study #educate #datavisualization #graph #learning #learndatascience</t>
  </si>
  <si>
    <t>Today I learned about Recursive CTEs. Which interview topics are you preparing for? 
Follow @datatodestiny &amp; @dataanalystduo 
#datascience #dataanalyst #dataanalytics #dataanalystduo #statistics #sql #sqlinterview #trending #database</t>
  </si>
  <si>
    <t>What doubts you have about Data Analytics?
#datascience #dataanalyst #dataanalytics #dataanalystduo #statistics #onestopstatistics #onestopanalytics #sql #trending</t>
  </si>
  <si>
    <t>@datatodestiny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t>
  </si>
  <si>
    <t>Comment ‘Resource’ to learn more about Materialized View 🤝🏼
@datatodestiny X @dataanalystduo 
#datascience #dataanalyst #dataanalytics #dataanalystduo #statistics #onestopstatistics #onestopanalytics #sql</t>
  </si>
  <si>
    <t>Sound on 🔉 If you have any doubts about breaking into Data you can comment below 👇🏼 
#datascience #job #firstjob #data #datascience #career #hardwork #sql #python #stats #hardworking</t>
  </si>
  <si>
    <t>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t>
  </si>
  <si>
    <t>Share your stress moments during the interview in the comments below 👇🏼 
#interview #job #jobsearch #jobs #analytics #datadcience #sql #python #casestudy #nervous #stress #joy #jobopportunity #jobseekers</t>
  </si>
  <si>
    <t>I hope you’ll found it helpful? Do follow @datatodestiny &amp; @dataanalystduo 
#stats #statistics #data #dataanalytics #ai #ml #datascience #datatodestiny #love #math #education #learning #reel #informationalreel</t>
  </si>
  <si>
    <t>Finding a project objective can be tricky. Hope this tip helped.. 🫶🏼 All the best 
#data #tip #trick #portfolio #job #project #sql #python #ai</t>
  </si>
  <si>
    <t>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t>
  </si>
  <si>
    <t>PS: Nothing is sponsored 😛
Follow @dataanalystduo x @datatodestiny 
#datascience #dataanalytics #dataanalyst #setup #pcsetup</t>
  </si>
  <si>
    <t>Why statistics is important?
Follow @dataanalystduo x @datatodestiny
#datascience #dataanalyst #dataanalytics #dataanalystduo #statistics #onestopstatistics #onestopanalytics #sql #python #coding #trendingreels</t>
  </si>
  <si>
    <t>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t>
  </si>
  <si>
    <t>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t>
  </si>
  <si>
    <t>The most frequently asked SQL concepts during the interview.. If you want to learn Data Analytics with us just comment below ‘learn’ or dm us ☺️
#data #sql #learn #upskilling #learning #educating #dataanalytics #datasciences #datastorytelling</t>
  </si>
  <si>
    <t>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t>
  </si>
  <si>
    <t>Ye bhi kar lo.. 
#reel #funny #datascience #meme #dataanalytics</t>
  </si>
  <si>
    <t>Comment below if you’re interested in Statistics with Python workshop! 
We will send you the link. 
Over 500+ folks have already taken this course and given a rating of 4.9/5. 
#datascience #dataanalytics #statistics #workshop #trending</t>
  </si>
  <si>
    <t>R or Python ?
Follow @dataanalystduo x @datatodestiny 
#r #python #rprogramming #datascience #dataanalytics #trending</t>
  </si>
  <si>
    <t>Analysis 1: Enagement rate of various types of posts</t>
  </si>
  <si>
    <t>Post Type</t>
  </si>
  <si>
    <t>Sum of Impressions</t>
  </si>
  <si>
    <t>Sum of Reach</t>
  </si>
  <si>
    <t>Sum of Shares</t>
  </si>
  <si>
    <t>Sum of Follows</t>
  </si>
  <si>
    <t>Sum of Likes</t>
  </si>
  <si>
    <t>Sum of Comments</t>
  </si>
  <si>
    <t>Sum of Saves</t>
  </si>
  <si>
    <t>Avg_Engagement Rate</t>
  </si>
  <si>
    <t>analysis 2: Enagement &amp; retention rate for reel at diff durations</t>
  </si>
  <si>
    <t>Average of Engagement Rate</t>
  </si>
  <si>
    <t>Average of Retention Rate</t>
  </si>
  <si>
    <t>duration below 20s</t>
  </si>
  <si>
    <t>duration b/w 20-30s</t>
  </si>
  <si>
    <t>duration above 50s</t>
  </si>
  <si>
    <t>duration b/w 30-40s</t>
  </si>
  <si>
    <t>duration b/w 40-50s</t>
  </si>
  <si>
    <t>correlation b/w enagement rate &amp; growth rate</t>
  </si>
  <si>
    <t>analysis 3: Impression buckets &amp; analysis</t>
  </si>
  <si>
    <t>Count of Impressions</t>
  </si>
  <si>
    <t>b/w 1 -2 Lac</t>
  </si>
  <si>
    <t>b/w 2-3 Lac</t>
  </si>
  <si>
    <t>b/w 3-4 Lac</t>
  </si>
  <si>
    <t>below 1 Lac</t>
  </si>
  <si>
    <t>analysis 4: major key words identification based on followers impressions,reach data</t>
  </si>
  <si>
    <t>over all major keywords</t>
  </si>
  <si>
    <t xml:space="preserve">from cloud words site </t>
  </si>
  <si>
    <t>major key words identification used for  &lt;1 lac &amp; 3-4 lac impressions</t>
  </si>
  <si>
    <t>or hastags</t>
  </si>
  <si>
    <t>analysis 5</t>
  </si>
  <si>
    <t xml:space="preserve">caption length vs enagement rate </t>
  </si>
  <si>
    <t>relation b/w followers vs enagement rate</t>
  </si>
  <si>
    <t>Sum of New Instagram followers</t>
  </si>
  <si>
    <t>Post ID</t>
  </si>
  <si>
    <t>Account ID</t>
  </si>
  <si>
    <t>Account username</t>
  </si>
  <si>
    <t>Account name</t>
  </si>
  <si>
    <t>Permalink</t>
  </si>
  <si>
    <t>Comment</t>
  </si>
  <si>
    <t>dataanalystduo</t>
  </si>
  <si>
    <t>Kalpesh Ghadigaonkar &amp; Aditi Gangar</t>
  </si>
  <si>
    <t>https://www.instagram.com/reel/Clp84_SD3wK/</t>
  </si>
  <si>
    <t>Lifetime</t>
  </si>
  <si>
    <t>https://www.instagram.com/reel/Clshv37Dezb/</t>
  </si>
  <si>
    <t>https://www.instagram.com/reel/ClvGCCAD-vt/</t>
  </si>
  <si>
    <t>https://www.instagram.com/reel/ClyiQqBjFRZ/</t>
  </si>
  <si>
    <t>https://www.instagram.com/reel/Cl0QQbWDITK/</t>
  </si>
  <si>
    <t>https://www.instagram.com/reel/Cl1bAb-D1_K/</t>
  </si>
  <si>
    <t>https://www.instagram.com/reel/Cl3eVvEDwhN/</t>
  </si>
  <si>
    <t>https://www.instagram.com/reel/Cl588SEDdKY/</t>
  </si>
  <si>
    <t>https://www.instagram.com/reel/Cl8ntysjqWc/</t>
  </si>
  <si>
    <t>https://www.instagram.com/reel/Cl_MorFj1Cp/</t>
  </si>
  <si>
    <t>https://www.instagram.com/reel/CmBIRedjdY8/</t>
  </si>
  <si>
    <t>https://www.instagram.com/reel/CmEYJyJD5zT/</t>
  </si>
  <si>
    <t>https://www.instagram.com/reel/CmG66WHjDhX/</t>
  </si>
  <si>
    <t>https://www.instagram.com/reel/CmJfi4cjQkq/</t>
  </si>
  <si>
    <t>https://www.instagram.com/reel/CmMHLUSDa9K/</t>
  </si>
  <si>
    <t>https://www.instagram.com/reel/CmOqGePjj_a/</t>
  </si>
  <si>
    <t>https://www.instagram.com/reel/CmRQk8TjDkz/</t>
  </si>
  <si>
    <t>https://www.instagram.com/reel/CmTy9zZDqO0/</t>
  </si>
  <si>
    <t>https://www.instagram.com/reel/CmWXybgjyws/</t>
  </si>
  <si>
    <t>https://www.instagram.com/reel/CmY9SwGDUfp/</t>
  </si>
  <si>
    <t>https://www.instagram.com/reel/Cmbg3kkDl3c/</t>
  </si>
  <si>
    <t>https://www.instagram.com/reel/CmeQa1TDFGu/</t>
  </si>
  <si>
    <t>https://www.instagram.com/reel/CmguLoPj2Ge/</t>
  </si>
  <si>
    <t>https://www.instagram.com/reel/CmjeuLtjvsw/</t>
  </si>
  <si>
    <t>https://www.instagram.com/reel/Cml0uNXDAv4/</t>
  </si>
  <si>
    <t>https://www.instagram.com/reel/CmoZTVjDpJ2/</t>
  </si>
  <si>
    <t>https://www.instagram.com/reel/Cmq-T_yDbPM/</t>
  </si>
  <si>
    <t>https://www.instagram.com/reel/Cmtiq96js4_/</t>
  </si>
  <si>
    <t>https://www.instagram.com/reel/CmwH1Z2DLgQ/</t>
  </si>
  <si>
    <t>https://www.instagram.com/reel/CmysoIpD80V/</t>
  </si>
  <si>
    <t>https://www.instagram.com/reel/CoHq0OeDrJR/</t>
  </si>
  <si>
    <t>https://www.instagram.com/p/CpPxGiwDNlW/</t>
  </si>
  <si>
    <t>https://www.instagram.com/p/Cqfm9LuP58m/</t>
  </si>
  <si>
    <t>https://www.instagram.com/reel/Crs2gAdsvrB/</t>
  </si>
  <si>
    <t>https://www.instagram.com/reel/CruwhQ2swGp/</t>
  </si>
  <si>
    <t>https://www.instagram.com/p/Cs88WnMv6oZ/</t>
  </si>
  <si>
    <t>https://www.instagram.com/reel/CvZvENas4yc/</t>
  </si>
  <si>
    <t>https://www.instagram.com/reel/CneeO5qjqxy/</t>
  </si>
  <si>
    <t>https://www.instagram.com/reel/CnjsMjBjwmr/</t>
  </si>
  <si>
    <t>https://www.instagram.com/reel/CnowyJMDjL8/</t>
  </si>
  <si>
    <t>https://www.instagram.com/reel/CnrmfB3joKm/</t>
  </si>
  <si>
    <t>https://www.instagram.com/reel/Cnt6I-PjWlb/</t>
  </si>
  <si>
    <t>https://www.instagram.com/reel/CnzEhcaDZru/</t>
  </si>
  <si>
    <t>https://www.instagram.com/reel/Cn4Nl9ejqQ0/</t>
  </si>
  <si>
    <t>https://www.instagram.com/reel/Cn9Xs4Nj33q/</t>
  </si>
  <si>
    <t>https://www.instagram.com/reel/CoChVUkjRIE/</t>
  </si>
  <si>
    <t>https://www.instagram.com/reel/CpSV3rUjaoq/</t>
  </si>
  <si>
    <t>https://www.instagram.com/reel/Cs_o35JsiKo/</t>
  </si>
  <si>
    <t>https://www.instagram.com/reel/CoM0dGrDzS7/</t>
  </si>
  <si>
    <t>https://www.instagram.com/p/CpU6uYPDNMl/</t>
  </si>
  <si>
    <t>https://www.instagram.com/reel/CryFZtiO3So/</t>
  </si>
  <si>
    <t>https://www.instagram.com/p/CtB_nUbPeA7/</t>
  </si>
  <si>
    <t>https://www.instagram.com/reel/Cve2yxyN2zA/</t>
  </si>
  <si>
    <t>https://www.instagram.com/reel/CpkWXYAj-GI/</t>
  </si>
  <si>
    <t>https://www.instagram.com/p/Cpm8P27Dwhp/</t>
  </si>
  <si>
    <t>https://www.instagram.com/reel/CppiQA0DY7K/</t>
  </si>
  <si>
    <t>https://www.instagram.com/p/CpuWEKgD3Fz/</t>
  </si>
  <si>
    <t>https://www.instagram.com/p/Cpztb5hjDoA/</t>
  </si>
  <si>
    <t>https://www.instagram.com/reel/Cp2SNx-rB7Q/</t>
  </si>
  <si>
    <t>https://www.instagram.com/p/Cp46Z8hDZBp/</t>
  </si>
  <si>
    <t>https://www.instagram.com/reel/Cp7fMFarQbk/</t>
  </si>
  <si>
    <t>https://www.instagram.com/p/CqAei_nr0ML/</t>
  </si>
  <si>
    <t>https://www.instagram.com/reel/CqDKIE9rIeL/</t>
  </si>
  <si>
    <t>https://www.instagram.com/p/CqIGCI-Ln6Z/</t>
  </si>
  <si>
    <t>https://www.instagram.com/reel/CqNkK-ALQys/</t>
  </si>
  <si>
    <t>https://www.instagram.com/p/CqSm8FDLYwP/</t>
  </si>
  <si>
    <t>https://www.instagram.com/reel/CqVLtForNIf/</t>
  </si>
  <si>
    <t>https://www.instagram.com/reel/CpZfSOKDy_z/</t>
  </si>
  <si>
    <t>https://www.instagram.com/reel/Cr0e0uuAV0f/</t>
  </si>
  <si>
    <t>https://www.instagram.com/reel/Cq7fgaLg8np/</t>
  </si>
  <si>
    <t>https://www.instagram.com/reel/CrGR0hbu8jF/</t>
  </si>
  <si>
    <t>https://www.instagram.com/p/CrLfNGQPebH/</t>
  </si>
  <si>
    <t>https://www.instagram.com/p/CrNVjbbLT1v/</t>
  </si>
  <si>
    <t>https://www.instagram.com/reel/CrawQ_pMXi9/</t>
  </si>
  <si>
    <t>https://www.instagram.com/reel/CrdU89xOEHv/</t>
  </si>
  <si>
    <t>https://www.instagram.com/reel/CrgIiKKuONj/</t>
  </si>
  <si>
    <t>https://www.instagram.com/reel/CrihzKcLoEg/</t>
  </si>
  <si>
    <t>https://www.instagram.com/reel/CrlEwWqOpWD/</t>
  </si>
  <si>
    <t>https://www.instagram.com/p/CrnqVjaLECY/</t>
  </si>
  <si>
    <t>https://www.instagram.com/reel/CrqVQRkLX7s/</t>
  </si>
  <si>
    <t>https://www.instagram.com/reel/CqpTLKBr56t/</t>
  </si>
  <si>
    <t>https://www.instagram.com/p/Cr3ChkHPsUk/</t>
  </si>
  <si>
    <t>https://www.instagram.com/reel/CtHgeNhtY37/</t>
  </si>
  <si>
    <t>https://www.instagram.com/reel/CvkAepTN-oF/</t>
  </si>
  <si>
    <t>https://www.instagram.com/p/CsBgL03tItU/</t>
  </si>
  <si>
    <t>https://www.instagram.com/reel/CsG4m-Euh89/</t>
  </si>
  <si>
    <t>https://www.instagram.com/reel/CsJJw72tuKv/</t>
  </si>
  <si>
    <t>https://www.instagram.com/reel/CsLzpBesPhB/</t>
  </si>
  <si>
    <t>https://www.instagram.com/p/CsOiZeJvgVH/</t>
  </si>
  <si>
    <t>https://www.instagram.com/p/CsQ1XZ9LKFU/</t>
  </si>
  <si>
    <t>https://www.instagram.com/reel/CsTZfjerXQJ/</t>
  </si>
  <si>
    <t>https://www.instagram.com/reel/CsV753dOrMk/</t>
  </si>
  <si>
    <t>https://www.instagram.com/reel/CsYlaHqrAiM/</t>
  </si>
  <si>
    <t>https://www.instagram.com/reel/CsbObnhNdSn/</t>
  </si>
  <si>
    <t>https://www.instagram.com/reel/CsdtOxINdm-/</t>
  </si>
  <si>
    <t>https://www.instagram.com/reel/CsgTPKTOiWc/</t>
  </si>
  <si>
    <t>https://www.instagram.com/reel/Csi12XJrAw5/</t>
  </si>
  <si>
    <t>https://www.instagram.com/p/CsllOJdv4el/</t>
  </si>
  <si>
    <t>https://www.instagram.com/p/CsoOyxNtMgN/</t>
  </si>
  <si>
    <t>https://www.instagram.com/p/CsqwQZHPrbz/</t>
  </si>
  <si>
    <t>https://www.instagram.com/reel/Cstfe0otahy/</t>
  </si>
  <si>
    <t>https://www.instagram.com/reel/Csv_rxmMaIl/</t>
  </si>
  <si>
    <t>https://www.instagram.com/p/CsypA3wNAi4/</t>
  </si>
  <si>
    <t>https://www.instagram.com/p/Cs1QgGetCNo/</t>
  </si>
  <si>
    <t>https://www.instagram.com/reel/Cs30EWhM8pR/</t>
  </si>
  <si>
    <t>https://www.instagram.com/reel/Cs6SO8UthZr/</t>
  </si>
  <si>
    <t>https://www.instagram.com/p/CpcpJi8DibT/</t>
  </si>
  <si>
    <t>https://www.instagram.com/reel/Cr5sxcCOt6F/</t>
  </si>
  <si>
    <t>https://www.instagram.com/reel/CtJkYg4LJQt/</t>
  </si>
  <si>
    <t>https://www.instagram.com/p/CuW4_bgP5Wh/</t>
  </si>
  <si>
    <t>https://www.instagram.com/reel/CtRiOLlsT2L/</t>
  </si>
  <si>
    <t>https://www.instagram.com/p/CtTt_tMPV-I/</t>
  </si>
  <si>
    <t>https://www.instagram.com/p/CtWbVk0PwF5/</t>
  </si>
  <si>
    <t>https://www.instagram.com/reel/CtZIO-uAesm/</t>
  </si>
  <si>
    <t>https://www.instagram.com/p/CtbyHJ2tKCR/</t>
  </si>
  <si>
    <t>https://www.instagram.com/p/CtefOCRvDLe/</t>
  </si>
  <si>
    <t>https://www.instagram.com/p/CtrA6dfvpKF/</t>
  </si>
  <si>
    <t>https://www.instagram.com/reel/CtwKLXixKPu/</t>
  </si>
  <si>
    <t>https://www.instagram.com/p/Cty-u_XP7lK/</t>
  </si>
  <si>
    <t>https://www.instagram.com/p/Ct1kKPpNpNR/</t>
  </si>
  <si>
    <t>https://www.instagram.com/reel/Ct6cvXYtzFw/</t>
  </si>
  <si>
    <t>https://www.instagram.com/reel/CuBTyzVO8me/</t>
  </si>
  <si>
    <t>https://www.instagram.com/p/Ct_oYFbPW-v/</t>
  </si>
  <si>
    <t>https://www.instagram.com/reel/CuHu3wTLQUR/</t>
  </si>
  <si>
    <t>https://www.instagram.com/reel/Cr8ZKnstzS4/</t>
  </si>
  <si>
    <t>https://www.instagram.com/p/CtMawquvPcI/</t>
  </si>
  <si>
    <t>https://www.instagram.com/reel/CvpYJi_tVY5/</t>
  </si>
  <si>
    <t>https://www.instagram.com/reel/CuoznrYLj2o/</t>
  </si>
  <si>
    <t>https://www.instagram.com/reel/CurhcYTtHZP/</t>
  </si>
  <si>
    <t>https://www.instagram.com/reel/CuuQZzcRuA8/</t>
  </si>
  <si>
    <t>https://www.instagram.com/reel/CuzLayGNHMV/</t>
  </si>
  <si>
    <t>https://www.instagram.com/reel/Cu1ytTDuDoZ/</t>
  </si>
  <si>
    <t>https://www.instagram.com/p/Cu4cpuZNwfj/</t>
  </si>
  <si>
    <t>https://www.instagram.com/reel/Cu60dPVAIuw/</t>
  </si>
  <si>
    <t>https://www.instagram.com/p/CqzZ87TL-Nd/</t>
  </si>
  <si>
    <t>https://www.instagram.com/reel/Cr-8yiiLJ1N/</t>
  </si>
  <si>
    <t>https://www.instagram.com/p/CtPDoCOPnfr/</t>
  </si>
  <si>
    <t>https://www.instagram.com/reel/CvuKhgJsD0y/</t>
  </si>
  <si>
    <t>https://www.instagram.com/reel/Cv4xXTptvZ9/</t>
  </si>
  <si>
    <t>https://www.instagram.com/reel/CwAMtRPtXU0/</t>
  </si>
  <si>
    <t>https://www.instagram.com/reel/CwH3jDtRZZN/</t>
  </si>
  <si>
    <t>https://www.instagram.com/reel/CwVOaCCAu9R/</t>
  </si>
  <si>
    <t>https://www.instagram.com/reel/Cwci1C6gpQQ/</t>
  </si>
  <si>
    <t>https://www.instagram.com/reel/CwfhdgaOsFq/</t>
  </si>
  <si>
    <t>https://www.instagram.com/p/CwmXga9gq9q/</t>
  </si>
  <si>
    <t>https://www.instagram.com/reel/CwpnwVDNOym/</t>
  </si>
  <si>
    <t>https://www.instagram.com/reel/CxP6BDbrjLU/</t>
  </si>
  <si>
    <t>https://www.instagram.com/p/CxVM3swNzQl/</t>
  </si>
  <si>
    <t>https://www.instagram.com/p/CxfoFVdg6H9/</t>
  </si>
  <si>
    <t>https://www.instagram.com/reel/CxpxGCGNmT-/</t>
  </si>
  <si>
    <t>https://www.instagram.com/reel/CxuWUVBtlq-/</t>
  </si>
  <si>
    <t>https://www.instagram.com/p/Cx0eYC0PZzw/</t>
  </si>
  <si>
    <t>https://www.instagram.com/reel/Cx5VoYPt1Bq/</t>
  </si>
  <si>
    <t>https://www.instagram.com/reel/Cx7-YRYNbWD/</t>
  </si>
  <si>
    <t>https://www.instagram.com/reel/Cx-nhMqvDAj/</t>
  </si>
  <si>
    <t>https://www.instagram.com/reel/CyBQ5K2vnq_/</t>
  </si>
  <si>
    <t>https://www.instagram.com/reel/CyDoCpmtV8B/</t>
  </si>
  <si>
    <t>https://www.instagram.com/reel/CyLgVlmrz7A/</t>
  </si>
  <si>
    <t>https://www.instagram.com/reel/CyOHn3aNBO5/</t>
  </si>
  <si>
    <t>https://www.instagram.com/reel/CyQjIHStnDa/</t>
  </si>
  <si>
    <t>https://www.instagram.com/reel/CyV7vbztAdg/</t>
  </si>
  <si>
    <t>https://www.instagram.com/reel/CyYizYxNc3U/</t>
  </si>
  <si>
    <t>https://www.instagram.com/reel/CybBtJnvAaT/</t>
  </si>
  <si>
    <t>https://www.instagram.com/reel/Cydbg8JtWC5/</t>
  </si>
  <si>
    <t>https://www.instagram.com/reel/CygIikxvfp5/</t>
  </si>
  <si>
    <t>https://www.instagram.com/reel/Cyiq8JOv9Nm/</t>
  </si>
  <si>
    <t>https://www.instagram.com/reel/CylbqZqvMzn/</t>
  </si>
  <si>
    <t>https://www.instagram.com/p/Cyn7d0uveoy/</t>
  </si>
  <si>
    <t>https://www.instagram.com/reel/CyvfrJyPLY6/</t>
  </si>
  <si>
    <t>https://www.instagram.com/reel/CyyHTwbv0aw/</t>
  </si>
  <si>
    <t>https://www.instagram.com/reel/Cy0fy75vshN/</t>
  </si>
  <si>
    <t>https://www.instagram.com/reel/Cy3KdK-t6bk/</t>
  </si>
  <si>
    <t>https://www.instagram.com/reel/Cy55_Eity51/</t>
  </si>
  <si>
    <t>analysis 1</t>
  </si>
  <si>
    <t xml:space="preserve"> sum of instgram reach, followers, new followers</t>
  </si>
  <si>
    <t>analysis 2:</t>
  </si>
  <si>
    <t>hypothesis: relation b/w instagram reach, visit, new followers</t>
  </si>
  <si>
    <t>graphs</t>
  </si>
  <si>
    <t>hypothesis: relation b/w engagement, growth rate</t>
  </si>
  <si>
    <t xml:space="preserve">analysis 3: </t>
  </si>
  <si>
    <t>No.of Visits</t>
  </si>
  <si>
    <t>Total Reach posts</t>
  </si>
  <si>
    <t>Followers</t>
  </si>
  <si>
    <t>Total Page Reach</t>
  </si>
  <si>
    <t>Sum of Total No of followers</t>
  </si>
  <si>
    <t>Avg of Engagement Rate</t>
  </si>
  <si>
    <t>Average of Growth Rate</t>
  </si>
  <si>
    <t>(All)</t>
  </si>
  <si>
    <t>Age</t>
  </si>
  <si>
    <t>Women</t>
  </si>
  <si>
    <t>Men</t>
  </si>
  <si>
    <t>18-24</t>
  </si>
  <si>
    <t>25-34</t>
  </si>
  <si>
    <t>35-44</t>
  </si>
  <si>
    <t>45-54</t>
  </si>
  <si>
    <t>55-64</t>
  </si>
  <si>
    <t>65+</t>
  </si>
  <si>
    <t>Total followers</t>
  </si>
  <si>
    <t>City</t>
  </si>
  <si>
    <t>State</t>
  </si>
  <si>
    <t>Country</t>
  </si>
  <si>
    <t>Value</t>
  </si>
  <si>
    <t>Bangalore</t>
  </si>
  <si>
    <t xml:space="preserve"> Karnataka</t>
  </si>
  <si>
    <t xml:space="preserve"> India</t>
  </si>
  <si>
    <t>Chennai</t>
  </si>
  <si>
    <t xml:space="preserve"> Tamil Nadu</t>
  </si>
  <si>
    <t>Hyderabad</t>
  </si>
  <si>
    <t xml:space="preserve"> Telangana</t>
  </si>
  <si>
    <t>New Delhi</t>
  </si>
  <si>
    <t>NCR Delhi</t>
  </si>
  <si>
    <t>Mumbai</t>
  </si>
  <si>
    <t xml:space="preserve"> Maharashtra</t>
  </si>
  <si>
    <t>Others</t>
  </si>
  <si>
    <t>Top countries</t>
  </si>
  <si>
    <t>India</t>
  </si>
  <si>
    <t>United States</t>
  </si>
  <si>
    <t>United Kingdom</t>
  </si>
  <si>
    <t>Canada</t>
  </si>
  <si>
    <t>Indonesia</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</si>
</sst>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14009]dd/mm/yyyy;@"/>
    <numFmt numFmtId="178" formatCode="_(* #,##0_);_(* \(#,##0\);_(* &quot;-&quot;??_);_(@_)"/>
  </numFmts>
  <fonts count="29">
    <font>
      <sz val="11"/>
      <color theme="1"/>
      <name val="Calibri"/>
      <charset val="134"/>
      <scheme val="minor"/>
    </font>
    <font>
      <b/>
      <sz val="11"/>
      <color theme="1"/>
      <name val="Tahoma"/>
      <charset val="134"/>
    </font>
    <font>
      <sz val="11"/>
      <color theme="1"/>
      <name val="Tahoma"/>
      <charset val="134"/>
    </font>
    <font>
      <b/>
      <sz val="11"/>
      <color theme="1"/>
      <name val="Calibri"/>
      <charset val="134"/>
      <scheme val="minor"/>
    </font>
    <font>
      <sz val="10"/>
      <color theme="1"/>
      <name val="Segoe UI"/>
      <charset val="134"/>
    </font>
    <font>
      <sz val="10"/>
      <color theme="1"/>
      <name val="Tahoma"/>
      <charset val="134"/>
    </font>
    <font>
      <sz val="10"/>
      <color theme="1"/>
      <name val="Verdana"/>
      <charset val="134"/>
    </font>
    <font>
      <b/>
      <sz val="16"/>
      <color theme="1"/>
      <name val="Calibri"/>
      <charset val="134"/>
      <scheme val="minor"/>
    </font>
    <font>
      <b/>
      <sz val="16"/>
      <color theme="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1"/>
        <bgColor theme="1"/>
      </patternFill>
    </fill>
    <fill>
      <patternFill patternType="solid">
        <fgColor theme="4" tint="-0.249977111117893"/>
        <bgColor theme="4" tint="-0.24997711111789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9" fillId="0" borderId="0" applyFont="0" applyFill="0" applyBorder="0" applyAlignment="0" applyProtection="0">
      <alignment vertical="center"/>
    </xf>
    <xf numFmtId="9" fontId="0" fillId="0" borderId="0" applyFont="0" applyFill="0" applyBorder="0" applyAlignment="0" applyProtection="0"/>
    <xf numFmtId="176"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9" borderId="17"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8"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10" borderId="20" applyNumberFormat="0" applyAlignment="0" applyProtection="0">
      <alignment vertical="center"/>
    </xf>
    <xf numFmtId="0" fontId="19" fillId="11" borderId="21" applyNumberFormat="0" applyAlignment="0" applyProtection="0">
      <alignment vertical="center"/>
    </xf>
    <xf numFmtId="0" fontId="20" fillId="11" borderId="20" applyNumberFormat="0" applyAlignment="0" applyProtection="0">
      <alignment vertical="center"/>
    </xf>
    <xf numFmtId="0" fontId="21" fillId="12"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7" fillId="39" borderId="0" applyNumberFormat="0" applyBorder="0" applyAlignment="0" applyProtection="0">
      <alignment vertical="center"/>
    </xf>
  </cellStyleXfs>
  <cellXfs count="61">
    <xf numFmtId="0" fontId="0" fillId="0" borderId="0" xfId="0"/>
    <xf numFmtId="0" fontId="1" fillId="0" borderId="1" xfId="0" applyFont="1" applyBorder="1"/>
    <xf numFmtId="0" fontId="2" fillId="0" borderId="1" xfId="0" applyFont="1" applyBorder="1"/>
    <xf numFmtId="0" fontId="0" fillId="0" borderId="1" xfId="0" applyBorder="1"/>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2" fillId="0" borderId="5" xfId="0" applyFont="1" applyBorder="1"/>
    <xf numFmtId="1" fontId="0" fillId="0" borderId="6" xfId="0" applyNumberFormat="1" applyBorder="1"/>
    <xf numFmtId="9" fontId="0" fillId="0" borderId="0" xfId="3" applyFont="1"/>
    <xf numFmtId="0" fontId="2" fillId="0" borderId="7" xfId="0" applyFont="1" applyBorder="1"/>
    <xf numFmtId="0" fontId="2" fillId="0" borderId="8" xfId="0" applyFont="1" applyBorder="1"/>
    <xf numFmtId="1" fontId="0" fillId="0" borderId="9" xfId="0" applyNumberFormat="1" applyBorder="1"/>
    <xf numFmtId="0" fontId="3" fillId="0" borderId="2" xfId="0" applyFont="1" applyBorder="1"/>
    <xf numFmtId="0" fontId="3" fillId="0" borderId="3" xfId="0" applyFont="1" applyBorder="1"/>
    <xf numFmtId="0" fontId="3" fillId="0" borderId="4" xfId="0" applyFont="1" applyBorder="1"/>
    <xf numFmtId="0" fontId="0" fillId="0" borderId="5" xfId="0" applyBorder="1"/>
    <xf numFmtId="1" fontId="0" fillId="0" borderId="1" xfId="0" applyNumberFormat="1" applyBorder="1"/>
    <xf numFmtId="0" fontId="0" fillId="0" borderId="10" xfId="0" applyBorder="1"/>
    <xf numFmtId="1" fontId="0" fillId="0" borderId="11" xfId="0" applyNumberFormat="1" applyBorder="1"/>
    <xf numFmtId="1" fontId="0" fillId="0" borderId="12" xfId="0" applyNumberFormat="1" applyBorder="1"/>
    <xf numFmtId="0" fontId="0" fillId="0" borderId="13" xfId="0" applyBorder="1"/>
    <xf numFmtId="1" fontId="0" fillId="0" borderId="14" xfId="0" applyNumberFormat="1" applyBorder="1"/>
    <xf numFmtId="1" fontId="0" fillId="0" borderId="15" xfId="0" applyNumberFormat="1" applyBorder="1"/>
    <xf numFmtId="1" fontId="0" fillId="2" borderId="0" xfId="0" applyNumberFormat="1" applyFill="1"/>
    <xf numFmtId="0" fontId="0" fillId="0" borderId="0" xfId="0" applyNumberFormat="1"/>
    <xf numFmtId="9" fontId="0" fillId="0" borderId="0" xfId="0" applyNumberFormat="1"/>
    <xf numFmtId="0" fontId="0" fillId="0" borderId="0" xfId="0" applyAlignment="1">
      <alignment horizontal="left"/>
    </xf>
    <xf numFmtId="58" fontId="0" fillId="0" borderId="0" xfId="0" applyNumberFormat="1" applyAlignment="1">
      <alignment horizontal="left" indent="1"/>
    </xf>
    <xf numFmtId="0" fontId="3" fillId="3" borderId="1" xfId="0" applyFont="1" applyFill="1" applyBorder="1"/>
    <xf numFmtId="0" fontId="0" fillId="0" borderId="1" xfId="0" applyNumberFormat="1" applyBorder="1"/>
    <xf numFmtId="9" fontId="0" fillId="0" borderId="1" xfId="0" applyNumberFormat="1" applyBorder="1"/>
    <xf numFmtId="177" fontId="0" fillId="0" borderId="0" xfId="0" applyNumberFormat="1"/>
    <xf numFmtId="0" fontId="4" fillId="0" borderId="0" xfId="0" applyFont="1" applyAlignment="1">
      <alignment vertical="center"/>
    </xf>
    <xf numFmtId="1" fontId="4" fillId="0" borderId="0" xfId="0" applyNumberFormat="1" applyFont="1" applyAlignment="1">
      <alignment vertical="center"/>
    </xf>
    <xf numFmtId="177" fontId="4" fillId="0" borderId="0" xfId="0" applyNumberFormat="1" applyFont="1" applyAlignment="1">
      <alignment vertical="center"/>
    </xf>
    <xf numFmtId="0" fontId="4" fillId="0" borderId="0" xfId="0" applyFont="1" applyAlignment="1">
      <alignment vertical="center" wrapText="1"/>
    </xf>
    <xf numFmtId="0" fontId="0" fillId="0" borderId="0" xfId="0" applyAlignment="1">
      <alignment horizontal="left" indent="1"/>
    </xf>
    <xf numFmtId="0" fontId="0" fillId="0" borderId="0" xfId="0"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0" fillId="4" borderId="0" xfId="0" applyFill="1" applyAlignment="1">
      <alignment horizontal="center"/>
    </xf>
    <xf numFmtId="58" fontId="0" fillId="0" borderId="0" xfId="0" applyNumberFormat="1"/>
    <xf numFmtId="0" fontId="4" fillId="4" borderId="0" xfId="0" applyFont="1" applyFill="1" applyAlignment="1">
      <alignment vertical="center"/>
    </xf>
    <xf numFmtId="0" fontId="4" fillId="5" borderId="0" xfId="0" applyFont="1" applyFill="1" applyAlignment="1">
      <alignment vertical="center"/>
    </xf>
    <xf numFmtId="0" fontId="4" fillId="6" borderId="0" xfId="0" applyFont="1" applyFill="1" applyAlignment="1">
      <alignment vertical="center"/>
    </xf>
    <xf numFmtId="0" fontId="4" fillId="2" borderId="0" xfId="0" applyNumberFormat="1" applyFont="1" applyFill="1" applyAlignment="1">
      <alignment vertical="center"/>
    </xf>
    <xf numFmtId="0" fontId="4" fillId="2" borderId="0" xfId="0" applyFont="1" applyFill="1" applyAlignment="1">
      <alignment vertical="center"/>
    </xf>
    <xf numFmtId="58" fontId="6" fillId="0" borderId="0" xfId="0" applyNumberFormat="1" applyFont="1" applyAlignment="1">
      <alignment horizontal="center" vertical="center"/>
    </xf>
    <xf numFmtId="58" fontId="2" fillId="0" borderId="0" xfId="0" applyNumberFormat="1" applyFont="1" applyAlignment="1">
      <alignment horizontal="center" vertical="center"/>
    </xf>
    <xf numFmtId="58" fontId="2" fillId="0" borderId="0" xfId="0" applyNumberFormat="1" applyFont="1" applyAlignment="1">
      <alignment horizontal="center"/>
    </xf>
    <xf numFmtId="0" fontId="2" fillId="0" borderId="0" xfId="0" applyFont="1" applyAlignment="1">
      <alignment horizontal="center"/>
    </xf>
    <xf numFmtId="58" fontId="5" fillId="0" borderId="0" xfId="0" applyNumberFormat="1" applyFont="1" applyAlignment="1">
      <alignment horizontal="center" vertical="center"/>
    </xf>
    <xf numFmtId="0" fontId="7" fillId="0" borderId="0" xfId="0" applyFont="1" applyAlignment="1">
      <alignment wrapText="1"/>
    </xf>
    <xf numFmtId="0" fontId="8" fillId="7" borderId="16" xfId="0" applyFont="1" applyFill="1" applyBorder="1" applyAlignment="1">
      <alignment horizontal="center"/>
    </xf>
    <xf numFmtId="178" fontId="8" fillId="8" borderId="0" xfId="1" applyNumberFormat="1" applyFont="1" applyFill="1" applyAlignment="1">
      <alignment horizontal="center"/>
    </xf>
    <xf numFmtId="0" fontId="8" fillId="7" borderId="16" xfId="0" applyFont="1" applyFill="1" applyBorder="1" applyAlignment="1">
      <alignment horizontal="center" vertical="center"/>
    </xf>
    <xf numFmtId="178" fontId="8" fillId="8" borderId="0" xfId="1" applyNumberFormat="1" applyFont="1" applyFill="1" applyAlignment="1">
      <alignment horizontal="center" vertical="center"/>
    </xf>
    <xf numFmtId="9" fontId="8" fillId="8" borderId="0" xfId="3" applyNumberFormat="1"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3">
    <dxf>
      <numFmt numFmtId="9" formatCode="0%"/>
    </dxf>
    <dxf>
      <numFmt numFmtId="9" formatCode="0%"/>
    </dxf>
    <dxf>
      <numFmt numFmtId="9" formatCode="0%"/>
    </dxf>
    <dxf>
      <numFmt numFmtId="9" formatCode="0%"/>
    </dxf>
    <dxf>
      <numFmt numFmtId="9" formatCode="0%"/>
    </dxf>
    <dxf>
      <numFmt numFmtId="9" formatCode="0%"/>
    </dxf>
    <dxf>
      <numFmt numFmtId="9" formatCode="0%"/>
    </dxf>
    <dxf>
      <numFmt numFmtId="9" formatCode="0%"/>
    </dxf>
    <dxf>
      <numFmt numFmtId="9" formatCode="0%"/>
    </dxf>
    <dxf>
      <numFmt numFmtId="9" formatCode="0%"/>
    </dxf>
    <dxf>
      <numFmt numFmtId="9" formatCode="0%"/>
    </dxf>
    <dxf>
      <numFmt numFmtId="9" formatCode="0%"/>
    </dxf>
    <dxf>
      <font>
        <name val="Calibri"/>
        <scheme val="none"/>
        <family val="2"/>
        <b val="1"/>
        <i val="0"/>
        <strike val="0"/>
        <u val="none"/>
        <sz val="16"/>
        <color theme="0"/>
      </font>
      <fill>
        <patternFill patternType="solid">
          <fgColor theme="4" tint="-0.249977111117893"/>
          <bgColor theme="4" tint="-0.249977111117893"/>
        </patternFill>
      </fill>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microsoft.com/office/2007/relationships/slicerCache" Target="slicerCaches/slicerCache2.xml"/><Relationship Id="rId22" Type="http://schemas.microsoft.com/office/2007/relationships/slicerCache" Target="slicerCaches/slicerCache1.xml"/><Relationship Id="rId21" Type="http://schemas.openxmlformats.org/officeDocument/2006/relationships/pivotCacheDefinition" Target="pivotCache/pivotCacheDefinition6.xml"/><Relationship Id="rId20" Type="http://schemas.openxmlformats.org/officeDocument/2006/relationships/pivotCacheDefinition" Target="pivotCache/pivotCacheDefinition5.xml"/><Relationship Id="rId2" Type="http://schemas.openxmlformats.org/officeDocument/2006/relationships/worksheet" Target="worksheets/sheet2.xml"/><Relationship Id="rId19" Type="http://schemas.openxmlformats.org/officeDocument/2006/relationships/pivotCacheDefinition" Target="pivotCache/pivotCacheDefinition4.xml"/><Relationship Id="rId18" Type="http://schemas.openxmlformats.org/officeDocument/2006/relationships/pivotCacheDefinition" Target="pivotCache/pivotCacheDefinition3.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work_cohort-2_vishnupriya.xlsx]pivot daily stat!PivotTable6</c:name>
    <c:fmtId val="5"/>
  </c:pivotSource>
  <c:chart>
    <c:title>
      <c:tx>
        <c:rich>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r>
              <a:rPr lang="en-US" sz="2000" b="1">
                <a:solidFill>
                  <a:schemeClr val="tx1"/>
                </a:solidFill>
              </a:rPr>
              <a:t>Instagram</a:t>
            </a:r>
            <a:r>
              <a:rPr lang="en-US" sz="2000" b="1" baseline="0">
                <a:solidFill>
                  <a:schemeClr val="tx1"/>
                </a:solidFill>
              </a:rPr>
              <a:t> Reach</a:t>
            </a:r>
            <a:endParaRPr lang="en-US" sz="2000" b="1">
              <a:solidFill>
                <a:schemeClr val="tx1"/>
              </a:solidFill>
            </a:endParaRPr>
          </a:p>
        </c:rich>
      </c:tx>
      <c:layout/>
      <c:overlay val="0"/>
      <c:spPr>
        <a:noFill/>
        <a:ln>
          <a:noFill/>
        </a:ln>
        <a:effectLst/>
      </c:spPr>
    </c:title>
    <c:autoTitleDeleted val="0"/>
    <c:plotArea>
      <c:layout>
        <c:manualLayout>
          <c:layoutTarget val="inner"/>
          <c:xMode val="edge"/>
          <c:yMode val="edge"/>
          <c:x val="0.0341226902456003"/>
          <c:y val="0.260350218402519"/>
          <c:w val="0.931754619508799"/>
          <c:h val="0.401674786645786"/>
        </c:manualLayout>
      </c:layout>
      <c:lineChart>
        <c:grouping val="standard"/>
        <c:varyColors val="0"/>
        <c:ser>
          <c:idx val="0"/>
          <c:order val="0"/>
          <c:tx>
            <c:strRef>
              <c:f>'pivot daily stat'!$B$19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'pivot daily stat'!$A$20:$A$33</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'pivot daily stat'!$B$20:$B$33</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ser>
        <c:dLbls>
          <c:showLegendKey val="0"/>
          <c:showVal val="0"/>
          <c:showCatName val="0"/>
          <c:showSerName val="0"/>
          <c:showPercent val="0"/>
          <c:showBubbleSize val="0"/>
        </c:dLbls>
        <c:marker val="1"/>
        <c:smooth val="0"/>
        <c:axId val="1715562095"/>
        <c:axId val="1439992447"/>
      </c:lineChart>
      <c:catAx>
        <c:axId val="171556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439992447"/>
        <c:crosses val="autoZero"/>
        <c:auto val="1"/>
        <c:lblAlgn val="ctr"/>
        <c:lblOffset val="100"/>
        <c:noMultiLvlLbl val="0"/>
      </c:catAx>
      <c:valAx>
        <c:axId val="1439992447"/>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1556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spc="0" baseline="0">
                <a:solidFill>
                  <a:schemeClr val="tx1"/>
                </a:solidFill>
                <a:latin typeface="+mn-lt"/>
                <a:ea typeface="+mn-ea"/>
                <a:cs typeface="+mn-cs"/>
              </a:defRPr>
            </a:pPr>
            <a:r>
              <a:rPr sz="1800" b="1">
                <a:solidFill>
                  <a:schemeClr val="tx1"/>
                </a:solidFill>
              </a:rPr>
              <a:t>Top City Followers Count</a:t>
            </a:r>
            <a:endParaRPr sz="1800" b="1">
              <a:solidFill>
                <a:schemeClr val="tx1"/>
              </a:solidFill>
            </a:endParaRPr>
          </a:p>
        </c:rich>
      </c:tx>
      <c:layout/>
      <c:overlay val="0"/>
      <c:spPr>
        <a:noFill/>
        <a:ln>
          <a:noFill/>
        </a:ln>
        <a:effectLst/>
      </c:spPr>
    </c:title>
    <c:autoTitleDeleted val="0"/>
    <c:plotArea>
      <c:layout/>
      <c:barChart>
        <c:barDir val="col"/>
        <c:grouping val="clustered"/>
        <c:varyColors val="0"/>
        <c:ser>
          <c:idx val="0"/>
          <c:order val="0"/>
          <c:tx>
            <c:strRef>
              <c:f>top_city!$D$1</c:f>
              <c:strCache>
                <c:ptCount val="1"/>
                <c:pt idx="0">
                  <c:v>Value</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top_city!$A$2:$A$6</c:f>
              <c:strCache>
                <c:ptCount val="5"/>
                <c:pt idx="0">
                  <c:v>Bangalore</c:v>
                </c:pt>
                <c:pt idx="1">
                  <c:v>Chennai</c:v>
                </c:pt>
                <c:pt idx="2">
                  <c:v>Hyderabad</c:v>
                </c:pt>
                <c:pt idx="3">
                  <c:v>New Delhi</c:v>
                </c:pt>
                <c:pt idx="4">
                  <c:v>Mumbai</c:v>
                </c:pt>
              </c:strCache>
            </c:strRef>
          </c:cat>
          <c:val>
            <c:numRef>
              <c:f>top_city!$D$2:$D$6</c:f>
              <c:numCache>
                <c:formatCode>0</c:formatCode>
                <c:ptCount val="5"/>
                <c:pt idx="0">
                  <c:v>15363</c:v>
                </c:pt>
                <c:pt idx="1">
                  <c:v>8162</c:v>
                </c:pt>
                <c:pt idx="2">
                  <c:v>6401</c:v>
                </c:pt>
                <c:pt idx="3">
                  <c:v>6241</c:v>
                </c:pt>
                <c:pt idx="4">
                  <c:v>5761</c:v>
                </c:pt>
              </c:numCache>
            </c:numRef>
          </c:val>
        </c:ser>
        <c:dLbls>
          <c:showLegendKey val="0"/>
          <c:showVal val="1"/>
          <c:showCatName val="0"/>
          <c:showSerName val="0"/>
          <c:showPercent val="0"/>
          <c:showBubbleSize val="0"/>
        </c:dLbls>
        <c:gapWidth val="219"/>
        <c:overlap val="-27"/>
        <c:axId val="324220801"/>
        <c:axId val="434463303"/>
      </c:barChart>
      <c:catAx>
        <c:axId val="32422080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b="1">
                    <a:solidFill>
                      <a:schemeClr val="tx1"/>
                    </a:solidFill>
                  </a:rPr>
                  <a:t>CITY</a:t>
                </a:r>
                <a:endParaRPr b="1">
                  <a:solidFill>
                    <a:schemeClr val="tx1"/>
                  </a:solidFill>
                </a:endParaRP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1" i="0" u="none" strike="noStrike" kern="1200" baseline="0">
                <a:solidFill>
                  <a:schemeClr val="tx1"/>
                </a:solidFill>
                <a:latin typeface="+mn-lt"/>
                <a:ea typeface="+mn-ea"/>
                <a:cs typeface="+mn-cs"/>
              </a:defRPr>
            </a:pPr>
          </a:p>
        </c:txPr>
        <c:crossAx val="434463303"/>
        <c:crosses val="autoZero"/>
        <c:auto val="1"/>
        <c:lblAlgn val="ctr"/>
        <c:lblOffset val="100"/>
        <c:noMultiLvlLbl val="0"/>
      </c:catAx>
      <c:valAx>
        <c:axId val="434463303"/>
        <c:scaling>
          <c:orientation val="minMax"/>
        </c:scaling>
        <c:delete val="0"/>
        <c:axPos val="l"/>
        <c:title>
          <c:tx>
            <c:rich>
              <a:bodyPr rot="-5400000" spcFirstLastPara="0" vertOverflow="ellipsis" vert="horz" wrap="square" anchor="ctr" anchorCtr="1"/>
              <a:lstStyle/>
              <a:p>
                <a:pPr defTabSz="914400">
                  <a:defRPr lang="en-US" sz="1000" b="1" i="0" u="none" strike="noStrike" kern="1200" baseline="0">
                    <a:solidFill>
                      <a:schemeClr val="tx1"/>
                    </a:solidFill>
                    <a:latin typeface="+mn-lt"/>
                    <a:ea typeface="+mn-lt"/>
                    <a:cs typeface="+mn-lt"/>
                    <a:sym typeface="+mn-lt"/>
                  </a:defRPr>
                </a:pPr>
                <a:r>
                  <a:rPr sz="1000" b="1">
                    <a:solidFill>
                      <a:schemeClr val="tx1"/>
                    </a:solidFill>
                    <a:latin typeface="+mn-lt"/>
                    <a:ea typeface="+mn-lt"/>
                    <a:cs typeface="+mn-lt"/>
                    <a:sym typeface="+mn-lt"/>
                  </a:rPr>
                  <a:t>Followers_Count</a:t>
                </a:r>
                <a:endParaRPr sz="1000" b="1">
                  <a:solidFill>
                    <a:schemeClr val="tx1"/>
                  </a:solidFill>
                  <a:latin typeface="+mn-lt"/>
                  <a:ea typeface="+mn-lt"/>
                  <a:cs typeface="+mn-lt"/>
                  <a:sym typeface="+mn-lt"/>
                </a:endParaRP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32422080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spc="0" baseline="0">
                <a:solidFill>
                  <a:schemeClr val="tx1"/>
                </a:solidFill>
                <a:latin typeface="+mn-lt"/>
                <a:ea typeface="+mn-ea"/>
                <a:cs typeface="+mn-cs"/>
              </a:defRPr>
            </a:pPr>
            <a:r>
              <a:rPr sz="1800" b="1">
                <a:solidFill>
                  <a:schemeClr val="tx1"/>
                </a:solidFill>
              </a:rPr>
              <a:t>Top Country Follwers Count</a:t>
            </a:r>
            <a:endParaRPr sz="1800" b="1">
              <a:solidFill>
                <a:schemeClr val="tx1"/>
              </a:solidFill>
            </a:endParaRPr>
          </a:p>
        </c:rich>
      </c:tx>
      <c:layout>
        <c:manualLayout>
          <c:xMode val="edge"/>
          <c:yMode val="edge"/>
          <c:x val="0.282892906815021"/>
          <c:y val="0.0336971998101566"/>
        </c:manualLayout>
      </c:layout>
      <c:overlay val="0"/>
      <c:spPr>
        <a:noFill/>
        <a:ln>
          <a:noFill/>
        </a:ln>
        <a:effectLst/>
      </c:spPr>
    </c:title>
    <c:autoTitleDeleted val="0"/>
    <c:plotArea>
      <c:layout/>
      <c:barChart>
        <c:barDir val="col"/>
        <c:grouping val="clustered"/>
        <c:varyColors val="0"/>
        <c:ser>
          <c:idx val="0"/>
          <c:order val="0"/>
          <c:tx>
            <c:strRef>
              <c:f>top_countries!$B$1</c:f>
              <c:strCache>
                <c:ptCount val="1"/>
                <c:pt idx="0">
                  <c:v>Value</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top_countries!$A$2:$A$7</c:f>
              <c:strCache>
                <c:ptCount val="6"/>
                <c:pt idx="0">
                  <c:v>India</c:v>
                </c:pt>
                <c:pt idx="1">
                  <c:v>United States</c:v>
                </c:pt>
                <c:pt idx="2">
                  <c:v>United Kingdom</c:v>
                </c:pt>
                <c:pt idx="3">
                  <c:v>Canada</c:v>
                </c:pt>
                <c:pt idx="4">
                  <c:v>Indonesia</c:v>
                </c:pt>
                <c:pt idx="5">
                  <c:v>Others</c:v>
                </c:pt>
              </c:strCache>
            </c:strRef>
          </c:cat>
          <c:val>
            <c:numRef>
              <c:f>top_countries!$B$2:$B$7</c:f>
              <c:numCache>
                <c:formatCode>General</c:formatCode>
                <c:ptCount val="6"/>
                <c:pt idx="0">
                  <c:v>76236</c:v>
                </c:pt>
                <c:pt idx="1">
                  <c:v>8270</c:v>
                </c:pt>
                <c:pt idx="2">
                  <c:v>2651</c:v>
                </c:pt>
                <c:pt idx="3">
                  <c:v>2545</c:v>
                </c:pt>
                <c:pt idx="4">
                  <c:v>2227</c:v>
                </c:pt>
                <c:pt idx="5">
                  <c:v>14102</c:v>
                </c:pt>
              </c:numCache>
            </c:numRef>
          </c:val>
        </c:ser>
        <c:dLbls>
          <c:showLegendKey val="0"/>
          <c:showVal val="1"/>
          <c:showCatName val="0"/>
          <c:showSerName val="0"/>
          <c:showPercent val="0"/>
          <c:showBubbleSize val="0"/>
        </c:dLbls>
        <c:gapWidth val="219"/>
        <c:overlap val="-27"/>
        <c:axId val="972513177"/>
        <c:axId val="664861665"/>
      </c:barChart>
      <c:catAx>
        <c:axId val="972513177"/>
        <c:scaling>
          <c:orientation val="minMax"/>
        </c:scaling>
        <c:delete val="0"/>
        <c:axPos val="b"/>
        <c:title>
          <c:tx>
            <c:rich>
              <a:bodyPr rot="0" spcFirstLastPara="0" vertOverflow="ellipsis" vert="horz" wrap="square" anchor="ctr" anchorCtr="1"/>
              <a:lstStyle/>
              <a:p>
                <a:pPr defTabSz="914400">
                  <a:defRPr lang="en-US" sz="1000" b="1" i="0" u="none" strike="noStrike" kern="1200" baseline="0">
                    <a:solidFill>
                      <a:schemeClr val="tx1"/>
                    </a:solidFill>
                    <a:latin typeface="+mn-lt"/>
                    <a:ea typeface="+mn-ea"/>
                    <a:cs typeface="+mn-cs"/>
                  </a:defRPr>
                </a:pPr>
                <a:r>
                  <a:rPr b="1">
                    <a:solidFill>
                      <a:schemeClr val="tx1"/>
                    </a:solidFill>
                  </a:rPr>
                  <a:t>Country_Name</a:t>
                </a:r>
                <a:endParaRPr b="1">
                  <a:solidFill>
                    <a:schemeClr val="tx1"/>
                  </a:solidFill>
                </a:endParaRP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1" i="0" u="none" strike="noStrike" kern="1200" baseline="0">
                <a:solidFill>
                  <a:schemeClr val="tx1"/>
                </a:solidFill>
                <a:latin typeface="+mn-lt"/>
                <a:ea typeface="+mn-ea"/>
                <a:cs typeface="+mn-cs"/>
              </a:defRPr>
            </a:pPr>
          </a:p>
        </c:txPr>
        <c:crossAx val="664861665"/>
        <c:crosses val="autoZero"/>
        <c:auto val="1"/>
        <c:lblAlgn val="ctr"/>
        <c:lblOffset val="100"/>
        <c:noMultiLvlLbl val="0"/>
      </c:catAx>
      <c:valAx>
        <c:axId val="66486166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1" i="0" u="none" strike="noStrike" kern="1200" baseline="0">
                    <a:solidFill>
                      <a:schemeClr val="tx1"/>
                    </a:solidFill>
                    <a:latin typeface="+mn-lt"/>
                    <a:ea typeface="+mn-ea"/>
                    <a:cs typeface="+mn-cs"/>
                  </a:defRPr>
                </a:pPr>
                <a:r>
                  <a:rPr b="1">
                    <a:solidFill>
                      <a:schemeClr val="tx1"/>
                    </a:solidFill>
                  </a:rPr>
                  <a:t>Follwers Count</a:t>
                </a:r>
                <a:endParaRPr b="1">
                  <a:solidFill>
                    <a:schemeClr val="tx1"/>
                  </a:solidFill>
                </a:endParaR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1" i="0" u="none" strike="noStrike" kern="1200" baseline="0">
                <a:solidFill>
                  <a:schemeClr val="tx1"/>
                </a:solidFill>
                <a:latin typeface="+mn-lt"/>
                <a:ea typeface="+mn-ea"/>
                <a:cs typeface="+mn-cs"/>
              </a:defRPr>
            </a:pPr>
          </a:p>
        </c:txPr>
        <c:crossAx val="97251317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b="1">
          <a:solidFill>
            <a:schemeClr val="tx1"/>
          </a:solidFill>
        </a:defRPr>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reach!$B$1</c:f>
              <c:strCache>
                <c:ptCount val="1"/>
                <c:pt idx="0">
                  <c:v>Instagram reach</c:v>
                </c:pt>
              </c:strCache>
            </c:strRef>
          </c:tx>
          <c:spPr>
            <a:ln w="28575" cap="rnd">
              <a:solidFill>
                <a:schemeClr val="accent1"/>
              </a:solidFill>
              <a:round/>
            </a:ln>
            <a:effectLst/>
          </c:spPr>
          <c:marker>
            <c:symbol val="none"/>
          </c:marker>
          <c:dLbls>
            <c:delete val="1"/>
          </c:dLbls>
          <c:cat>
            <c:numRef>
              <c:f>reach!$A$2:$A$658</c:f>
              <c:numCache>
                <c:formatCode>m/d/yyyy</c:formatCode>
                <c:ptCount val="657"/>
                <c:pt idx="0" c:formatCode="m/d/yyyy">
                  <c:v>44570</c:v>
                </c:pt>
                <c:pt idx="1" c:formatCode="m/d/yyyy">
                  <c:v>44571</c:v>
                </c:pt>
                <c:pt idx="2" c:formatCode="m/d/yyyy">
                  <c:v>44572</c:v>
                </c:pt>
                <c:pt idx="3" c:formatCode="m/d/yyyy">
                  <c:v>44573</c:v>
                </c:pt>
                <c:pt idx="4" c:formatCode="m/d/yyyy">
                  <c:v>44574</c:v>
                </c:pt>
                <c:pt idx="5" c:formatCode="m/d/yyyy">
                  <c:v>44575</c:v>
                </c:pt>
                <c:pt idx="6" c:formatCode="m/d/yyyy">
                  <c:v>44576</c:v>
                </c:pt>
                <c:pt idx="7" c:formatCode="m/d/yyyy">
                  <c:v>44577</c:v>
                </c:pt>
                <c:pt idx="8" c:formatCode="m/d/yyyy">
                  <c:v>44578</c:v>
                </c:pt>
                <c:pt idx="9" c:formatCode="m/d/yyyy">
                  <c:v>44579</c:v>
                </c:pt>
                <c:pt idx="10" c:formatCode="m/d/yyyy">
                  <c:v>44580</c:v>
                </c:pt>
                <c:pt idx="11" c:formatCode="m/d/yyyy">
                  <c:v>44581</c:v>
                </c:pt>
                <c:pt idx="12" c:formatCode="m/d/yyyy">
                  <c:v>44582</c:v>
                </c:pt>
                <c:pt idx="13" c:formatCode="m/d/yyyy">
                  <c:v>44583</c:v>
                </c:pt>
                <c:pt idx="14" c:formatCode="m/d/yyyy">
                  <c:v>44584</c:v>
                </c:pt>
                <c:pt idx="15" c:formatCode="m/d/yyyy">
                  <c:v>44585</c:v>
                </c:pt>
                <c:pt idx="16" c:formatCode="m/d/yyyy">
                  <c:v>44586</c:v>
                </c:pt>
                <c:pt idx="17" c:formatCode="m/d/yyyy">
                  <c:v>44587</c:v>
                </c:pt>
                <c:pt idx="18" c:formatCode="m/d/yyyy">
                  <c:v>44588</c:v>
                </c:pt>
                <c:pt idx="19" c:formatCode="m/d/yyyy">
                  <c:v>44589</c:v>
                </c:pt>
                <c:pt idx="20" c:formatCode="m/d/yyyy">
                  <c:v>44590</c:v>
                </c:pt>
                <c:pt idx="21" c:formatCode="m/d/yyyy">
                  <c:v>44591</c:v>
                </c:pt>
                <c:pt idx="22" c:formatCode="m/d/yyyy">
                  <c:v>44592</c:v>
                </c:pt>
                <c:pt idx="23" c:formatCode="m/d/yyyy">
                  <c:v>44593</c:v>
                </c:pt>
                <c:pt idx="24" c:formatCode="m/d/yyyy">
                  <c:v>44594</c:v>
                </c:pt>
                <c:pt idx="25" c:formatCode="m/d/yyyy">
                  <c:v>44595</c:v>
                </c:pt>
                <c:pt idx="26" c:formatCode="m/d/yyyy">
                  <c:v>44596</c:v>
                </c:pt>
                <c:pt idx="27" c:formatCode="m/d/yyyy">
                  <c:v>44597</c:v>
                </c:pt>
                <c:pt idx="28" c:formatCode="m/d/yyyy">
                  <c:v>44598</c:v>
                </c:pt>
                <c:pt idx="29" c:formatCode="m/d/yyyy">
                  <c:v>44599</c:v>
                </c:pt>
                <c:pt idx="30" c:formatCode="m/d/yyyy">
                  <c:v>44600</c:v>
                </c:pt>
                <c:pt idx="31" c:formatCode="m/d/yyyy">
                  <c:v>44601</c:v>
                </c:pt>
                <c:pt idx="32" c:formatCode="m/d/yyyy">
                  <c:v>44602</c:v>
                </c:pt>
                <c:pt idx="33" c:formatCode="m/d/yyyy">
                  <c:v>44603</c:v>
                </c:pt>
                <c:pt idx="34" c:formatCode="m/d/yyyy">
                  <c:v>44604</c:v>
                </c:pt>
                <c:pt idx="35" c:formatCode="m/d/yyyy">
                  <c:v>44605</c:v>
                </c:pt>
                <c:pt idx="36" c:formatCode="m/d/yyyy">
                  <c:v>44606</c:v>
                </c:pt>
                <c:pt idx="37" c:formatCode="m/d/yyyy">
                  <c:v>44607</c:v>
                </c:pt>
                <c:pt idx="38" c:formatCode="m/d/yyyy">
                  <c:v>44608</c:v>
                </c:pt>
                <c:pt idx="39" c:formatCode="m/d/yyyy">
                  <c:v>44609</c:v>
                </c:pt>
                <c:pt idx="40" c:formatCode="m/d/yyyy">
                  <c:v>44610</c:v>
                </c:pt>
                <c:pt idx="41" c:formatCode="m/d/yyyy">
                  <c:v>44611</c:v>
                </c:pt>
                <c:pt idx="42" c:formatCode="m/d/yyyy">
                  <c:v>44612</c:v>
                </c:pt>
                <c:pt idx="43" c:formatCode="m/d/yyyy">
                  <c:v>44613</c:v>
                </c:pt>
                <c:pt idx="44" c:formatCode="m/d/yyyy">
                  <c:v>44614</c:v>
                </c:pt>
                <c:pt idx="45" c:formatCode="m/d/yyyy">
                  <c:v>44615</c:v>
                </c:pt>
                <c:pt idx="46" c:formatCode="m/d/yyyy">
                  <c:v>44616</c:v>
                </c:pt>
                <c:pt idx="47" c:formatCode="m/d/yyyy">
                  <c:v>44617</c:v>
                </c:pt>
                <c:pt idx="48" c:formatCode="m/d/yyyy">
                  <c:v>44618</c:v>
                </c:pt>
                <c:pt idx="49" c:formatCode="m/d/yyyy">
                  <c:v>44619</c:v>
                </c:pt>
                <c:pt idx="50" c:formatCode="m/d/yyyy">
                  <c:v>44620</c:v>
                </c:pt>
                <c:pt idx="51" c:formatCode="m/d/yyyy">
                  <c:v>44621</c:v>
                </c:pt>
                <c:pt idx="52" c:formatCode="m/d/yyyy">
                  <c:v>44622</c:v>
                </c:pt>
                <c:pt idx="53" c:formatCode="m/d/yyyy">
                  <c:v>44623</c:v>
                </c:pt>
                <c:pt idx="54" c:formatCode="m/d/yyyy">
                  <c:v>44624</c:v>
                </c:pt>
                <c:pt idx="55" c:formatCode="m/d/yyyy">
                  <c:v>44625</c:v>
                </c:pt>
                <c:pt idx="56" c:formatCode="m/d/yyyy">
                  <c:v>44626</c:v>
                </c:pt>
                <c:pt idx="57" c:formatCode="m/d/yyyy">
                  <c:v>44627</c:v>
                </c:pt>
                <c:pt idx="58" c:formatCode="m/d/yyyy">
                  <c:v>44628</c:v>
                </c:pt>
                <c:pt idx="59" c:formatCode="m/d/yyyy">
                  <c:v>44629</c:v>
                </c:pt>
                <c:pt idx="60" c:formatCode="m/d/yyyy">
                  <c:v>44630</c:v>
                </c:pt>
                <c:pt idx="61" c:formatCode="m/d/yyyy">
                  <c:v>44631</c:v>
                </c:pt>
                <c:pt idx="62" c:formatCode="m/d/yyyy">
                  <c:v>44632</c:v>
                </c:pt>
                <c:pt idx="63" c:formatCode="m/d/yyyy">
                  <c:v>44633</c:v>
                </c:pt>
                <c:pt idx="64" c:formatCode="m/d/yyyy">
                  <c:v>44634</c:v>
                </c:pt>
                <c:pt idx="65" c:formatCode="m/d/yyyy">
                  <c:v>44635</c:v>
                </c:pt>
                <c:pt idx="66" c:formatCode="m/d/yyyy">
                  <c:v>44636</c:v>
                </c:pt>
                <c:pt idx="67" c:formatCode="m/d/yyyy">
                  <c:v>44637</c:v>
                </c:pt>
                <c:pt idx="68" c:formatCode="m/d/yyyy">
                  <c:v>44638</c:v>
                </c:pt>
                <c:pt idx="69" c:formatCode="m/d/yyyy">
                  <c:v>44639</c:v>
                </c:pt>
                <c:pt idx="70" c:formatCode="m/d/yyyy">
                  <c:v>44640</c:v>
                </c:pt>
                <c:pt idx="71" c:formatCode="m/d/yyyy">
                  <c:v>44641</c:v>
                </c:pt>
                <c:pt idx="72" c:formatCode="m/d/yyyy">
                  <c:v>44642</c:v>
                </c:pt>
                <c:pt idx="73" c:formatCode="m/d/yyyy">
                  <c:v>44643</c:v>
                </c:pt>
                <c:pt idx="74" c:formatCode="m/d/yyyy">
                  <c:v>44644</c:v>
                </c:pt>
                <c:pt idx="75" c:formatCode="m/d/yyyy">
                  <c:v>44645</c:v>
                </c:pt>
                <c:pt idx="76" c:formatCode="m/d/yyyy">
                  <c:v>44646</c:v>
                </c:pt>
                <c:pt idx="77" c:formatCode="m/d/yyyy">
                  <c:v>44647</c:v>
                </c:pt>
                <c:pt idx="78" c:formatCode="m/d/yyyy">
                  <c:v>44648</c:v>
                </c:pt>
                <c:pt idx="79" c:formatCode="m/d/yyyy">
                  <c:v>44649</c:v>
                </c:pt>
                <c:pt idx="80" c:formatCode="m/d/yyyy">
                  <c:v>44650</c:v>
                </c:pt>
                <c:pt idx="81" c:formatCode="m/d/yyyy">
                  <c:v>44651</c:v>
                </c:pt>
                <c:pt idx="82" c:formatCode="m/d/yyyy">
                  <c:v>44652</c:v>
                </c:pt>
                <c:pt idx="83" c:formatCode="m/d/yyyy">
                  <c:v>44653</c:v>
                </c:pt>
                <c:pt idx="84" c:formatCode="m/d/yyyy">
                  <c:v>44654</c:v>
                </c:pt>
                <c:pt idx="85" c:formatCode="m/d/yyyy">
                  <c:v>44655</c:v>
                </c:pt>
                <c:pt idx="86" c:formatCode="m/d/yyyy">
                  <c:v>44656</c:v>
                </c:pt>
                <c:pt idx="87" c:formatCode="m/d/yyyy">
                  <c:v>44657</c:v>
                </c:pt>
                <c:pt idx="88" c:formatCode="m/d/yyyy">
                  <c:v>44658</c:v>
                </c:pt>
                <c:pt idx="89" c:formatCode="m/d/yyyy">
                  <c:v>44659</c:v>
                </c:pt>
                <c:pt idx="90" c:formatCode="m/d/yyyy">
                  <c:v>44660</c:v>
                </c:pt>
                <c:pt idx="91" c:formatCode="m/d/yyyy">
                  <c:v>44661</c:v>
                </c:pt>
                <c:pt idx="92" c:formatCode="m/d/yyyy">
                  <c:v>44662</c:v>
                </c:pt>
                <c:pt idx="93" c:formatCode="m/d/yyyy">
                  <c:v>44663</c:v>
                </c:pt>
                <c:pt idx="94" c:formatCode="m/d/yyyy">
                  <c:v>44664</c:v>
                </c:pt>
                <c:pt idx="95" c:formatCode="m/d/yyyy">
                  <c:v>44665</c:v>
                </c:pt>
                <c:pt idx="96" c:formatCode="m/d/yyyy">
                  <c:v>44666</c:v>
                </c:pt>
                <c:pt idx="97" c:formatCode="m/d/yyyy">
                  <c:v>44667</c:v>
                </c:pt>
                <c:pt idx="98" c:formatCode="m/d/yyyy">
                  <c:v>44668</c:v>
                </c:pt>
                <c:pt idx="99" c:formatCode="m/d/yyyy">
                  <c:v>44669</c:v>
                </c:pt>
                <c:pt idx="100" c:formatCode="m/d/yyyy">
                  <c:v>44670</c:v>
                </c:pt>
                <c:pt idx="101" c:formatCode="m/d/yyyy">
                  <c:v>44671</c:v>
                </c:pt>
                <c:pt idx="102" c:formatCode="m/d/yyyy">
                  <c:v>44672</c:v>
                </c:pt>
                <c:pt idx="103" c:formatCode="m/d/yyyy">
                  <c:v>44673</c:v>
                </c:pt>
                <c:pt idx="104" c:formatCode="m/d/yyyy">
                  <c:v>44674</c:v>
                </c:pt>
                <c:pt idx="105" c:formatCode="m/d/yyyy">
                  <c:v>44675</c:v>
                </c:pt>
                <c:pt idx="106" c:formatCode="m/d/yyyy">
                  <c:v>44676</c:v>
                </c:pt>
                <c:pt idx="107" c:formatCode="m/d/yyyy">
                  <c:v>44677</c:v>
                </c:pt>
                <c:pt idx="108" c:formatCode="m/d/yyyy">
                  <c:v>44678</c:v>
                </c:pt>
                <c:pt idx="109" c:formatCode="m/d/yyyy">
                  <c:v>44679</c:v>
                </c:pt>
                <c:pt idx="110" c:formatCode="m/d/yyyy">
                  <c:v>44680</c:v>
                </c:pt>
                <c:pt idx="111" c:formatCode="m/d/yyyy">
                  <c:v>44681</c:v>
                </c:pt>
                <c:pt idx="112" c:formatCode="m/d/yyyy">
                  <c:v>44682</c:v>
                </c:pt>
                <c:pt idx="113" c:formatCode="m/d/yyyy">
                  <c:v>44683</c:v>
                </c:pt>
                <c:pt idx="114" c:formatCode="m/d/yyyy">
                  <c:v>44684</c:v>
                </c:pt>
                <c:pt idx="115" c:formatCode="m/d/yyyy">
                  <c:v>44685</c:v>
                </c:pt>
                <c:pt idx="116" c:formatCode="m/d/yyyy">
                  <c:v>44686</c:v>
                </c:pt>
                <c:pt idx="117" c:formatCode="m/d/yyyy">
                  <c:v>44687</c:v>
                </c:pt>
                <c:pt idx="118" c:formatCode="m/d/yyyy">
                  <c:v>44688</c:v>
                </c:pt>
                <c:pt idx="119" c:formatCode="m/d/yyyy">
                  <c:v>44689</c:v>
                </c:pt>
                <c:pt idx="120" c:formatCode="m/d/yyyy">
                  <c:v>44690</c:v>
                </c:pt>
                <c:pt idx="121" c:formatCode="m/d/yyyy">
                  <c:v>44691</c:v>
                </c:pt>
                <c:pt idx="122" c:formatCode="m/d/yyyy">
                  <c:v>44692</c:v>
                </c:pt>
                <c:pt idx="123" c:formatCode="m/d/yyyy">
                  <c:v>44693</c:v>
                </c:pt>
                <c:pt idx="124" c:formatCode="m/d/yyyy">
                  <c:v>44694</c:v>
                </c:pt>
                <c:pt idx="125" c:formatCode="m/d/yyyy">
                  <c:v>44695</c:v>
                </c:pt>
                <c:pt idx="126" c:formatCode="m/d/yyyy">
                  <c:v>44696</c:v>
                </c:pt>
                <c:pt idx="127" c:formatCode="m/d/yyyy">
                  <c:v>44697</c:v>
                </c:pt>
                <c:pt idx="128" c:formatCode="m/d/yyyy">
                  <c:v>44698</c:v>
                </c:pt>
                <c:pt idx="129" c:formatCode="m/d/yyyy">
                  <c:v>44699</c:v>
                </c:pt>
                <c:pt idx="130" c:formatCode="m/d/yyyy">
                  <c:v>44700</c:v>
                </c:pt>
                <c:pt idx="131" c:formatCode="m/d/yyyy">
                  <c:v>44701</c:v>
                </c:pt>
                <c:pt idx="132" c:formatCode="m/d/yyyy">
                  <c:v>44702</c:v>
                </c:pt>
                <c:pt idx="133" c:formatCode="m/d/yyyy">
                  <c:v>44703</c:v>
                </c:pt>
                <c:pt idx="134" c:formatCode="m/d/yyyy">
                  <c:v>44704</c:v>
                </c:pt>
                <c:pt idx="135" c:formatCode="m/d/yyyy">
                  <c:v>44705</c:v>
                </c:pt>
                <c:pt idx="136" c:formatCode="m/d/yyyy">
                  <c:v>44706</c:v>
                </c:pt>
                <c:pt idx="137" c:formatCode="m/d/yyyy">
                  <c:v>44707</c:v>
                </c:pt>
                <c:pt idx="138" c:formatCode="m/d/yyyy">
                  <c:v>44708</c:v>
                </c:pt>
                <c:pt idx="139" c:formatCode="m/d/yyyy">
                  <c:v>44709</c:v>
                </c:pt>
                <c:pt idx="140" c:formatCode="m/d/yyyy">
                  <c:v>44710</c:v>
                </c:pt>
                <c:pt idx="141" c:formatCode="m/d/yyyy">
                  <c:v>44711</c:v>
                </c:pt>
                <c:pt idx="142" c:formatCode="m/d/yyyy">
                  <c:v>44712</c:v>
                </c:pt>
                <c:pt idx="143" c:formatCode="m/d/yyyy">
                  <c:v>44713</c:v>
                </c:pt>
                <c:pt idx="144" c:formatCode="m/d/yyyy">
                  <c:v>44714</c:v>
                </c:pt>
                <c:pt idx="145" c:formatCode="m/d/yyyy">
                  <c:v>44715</c:v>
                </c:pt>
                <c:pt idx="146" c:formatCode="m/d/yyyy">
                  <c:v>44716</c:v>
                </c:pt>
                <c:pt idx="147" c:formatCode="m/d/yyyy">
                  <c:v>44717</c:v>
                </c:pt>
                <c:pt idx="148" c:formatCode="m/d/yyyy">
                  <c:v>44718</c:v>
                </c:pt>
                <c:pt idx="149" c:formatCode="m/d/yyyy">
                  <c:v>44719</c:v>
                </c:pt>
                <c:pt idx="150" c:formatCode="m/d/yyyy">
                  <c:v>44720</c:v>
                </c:pt>
                <c:pt idx="151" c:formatCode="m/d/yyyy">
                  <c:v>44721</c:v>
                </c:pt>
                <c:pt idx="152" c:formatCode="m/d/yyyy">
                  <c:v>44722</c:v>
                </c:pt>
                <c:pt idx="153" c:formatCode="m/d/yyyy">
                  <c:v>44723</c:v>
                </c:pt>
                <c:pt idx="154" c:formatCode="m/d/yyyy">
                  <c:v>44724</c:v>
                </c:pt>
                <c:pt idx="155" c:formatCode="m/d/yyyy">
                  <c:v>44725</c:v>
                </c:pt>
                <c:pt idx="156" c:formatCode="m/d/yyyy">
                  <c:v>44726</c:v>
                </c:pt>
                <c:pt idx="157" c:formatCode="m/d/yyyy">
                  <c:v>44727</c:v>
                </c:pt>
                <c:pt idx="158" c:formatCode="m/d/yyyy">
                  <c:v>44728</c:v>
                </c:pt>
                <c:pt idx="159" c:formatCode="m/d/yyyy">
                  <c:v>44729</c:v>
                </c:pt>
                <c:pt idx="160" c:formatCode="m/d/yyyy">
                  <c:v>44730</c:v>
                </c:pt>
                <c:pt idx="161" c:formatCode="m/d/yyyy">
                  <c:v>44731</c:v>
                </c:pt>
                <c:pt idx="162" c:formatCode="m/d/yyyy">
                  <c:v>44732</c:v>
                </c:pt>
                <c:pt idx="163" c:formatCode="m/d/yyyy">
                  <c:v>44733</c:v>
                </c:pt>
                <c:pt idx="164" c:formatCode="m/d/yyyy">
                  <c:v>44734</c:v>
                </c:pt>
                <c:pt idx="165" c:formatCode="m/d/yyyy">
                  <c:v>44735</c:v>
                </c:pt>
                <c:pt idx="166" c:formatCode="m/d/yyyy">
                  <c:v>44736</c:v>
                </c:pt>
                <c:pt idx="167" c:formatCode="m/d/yyyy">
                  <c:v>44737</c:v>
                </c:pt>
                <c:pt idx="168" c:formatCode="m/d/yyyy">
                  <c:v>44738</c:v>
                </c:pt>
                <c:pt idx="169" c:formatCode="m/d/yyyy">
                  <c:v>44739</c:v>
                </c:pt>
                <c:pt idx="170" c:formatCode="m/d/yyyy">
                  <c:v>44740</c:v>
                </c:pt>
                <c:pt idx="171" c:formatCode="m/d/yyyy">
                  <c:v>44741</c:v>
                </c:pt>
                <c:pt idx="172" c:formatCode="m/d/yyyy">
                  <c:v>44742</c:v>
                </c:pt>
                <c:pt idx="173" c:formatCode="m/d/yyyy">
                  <c:v>44743</c:v>
                </c:pt>
                <c:pt idx="174" c:formatCode="m/d/yyyy">
                  <c:v>44744</c:v>
                </c:pt>
                <c:pt idx="175" c:formatCode="m/d/yyyy">
                  <c:v>44745</c:v>
                </c:pt>
                <c:pt idx="176" c:formatCode="m/d/yyyy">
                  <c:v>44746</c:v>
                </c:pt>
                <c:pt idx="177" c:formatCode="m/d/yyyy">
                  <c:v>44747</c:v>
                </c:pt>
                <c:pt idx="178" c:formatCode="m/d/yyyy">
                  <c:v>44748</c:v>
                </c:pt>
                <c:pt idx="179" c:formatCode="m/d/yyyy">
                  <c:v>44749</c:v>
                </c:pt>
                <c:pt idx="180" c:formatCode="m/d/yyyy">
                  <c:v>44750</c:v>
                </c:pt>
                <c:pt idx="181" c:formatCode="m/d/yyyy">
                  <c:v>44751</c:v>
                </c:pt>
                <c:pt idx="182" c:formatCode="m/d/yyyy">
                  <c:v>44752</c:v>
                </c:pt>
                <c:pt idx="183" c:formatCode="m/d/yyyy">
                  <c:v>44753</c:v>
                </c:pt>
                <c:pt idx="184" c:formatCode="m/d/yyyy">
                  <c:v>44754</c:v>
                </c:pt>
                <c:pt idx="185" c:formatCode="m/d/yyyy">
                  <c:v>44755</c:v>
                </c:pt>
                <c:pt idx="186" c:formatCode="m/d/yyyy">
                  <c:v>44756</c:v>
                </c:pt>
                <c:pt idx="187" c:formatCode="m/d/yyyy">
                  <c:v>44757</c:v>
                </c:pt>
                <c:pt idx="188" c:formatCode="m/d/yyyy">
                  <c:v>44758</c:v>
                </c:pt>
                <c:pt idx="189" c:formatCode="m/d/yyyy">
                  <c:v>44759</c:v>
                </c:pt>
                <c:pt idx="190" c:formatCode="m/d/yyyy">
                  <c:v>44760</c:v>
                </c:pt>
                <c:pt idx="191" c:formatCode="m/d/yyyy">
                  <c:v>44761</c:v>
                </c:pt>
                <c:pt idx="192" c:formatCode="m/d/yyyy">
                  <c:v>44762</c:v>
                </c:pt>
                <c:pt idx="193" c:formatCode="m/d/yyyy">
                  <c:v>44763</c:v>
                </c:pt>
                <c:pt idx="194" c:formatCode="m/d/yyyy">
                  <c:v>44764</c:v>
                </c:pt>
                <c:pt idx="195" c:formatCode="m/d/yyyy">
                  <c:v>44765</c:v>
                </c:pt>
                <c:pt idx="196" c:formatCode="m/d/yyyy">
                  <c:v>44766</c:v>
                </c:pt>
                <c:pt idx="197" c:formatCode="m/d/yyyy">
                  <c:v>44767</c:v>
                </c:pt>
                <c:pt idx="198" c:formatCode="m/d/yyyy">
                  <c:v>44768</c:v>
                </c:pt>
                <c:pt idx="199" c:formatCode="m/d/yyyy">
                  <c:v>44769</c:v>
                </c:pt>
                <c:pt idx="200" c:formatCode="m/d/yyyy">
                  <c:v>44770</c:v>
                </c:pt>
                <c:pt idx="201" c:formatCode="m/d/yyyy">
                  <c:v>44771</c:v>
                </c:pt>
                <c:pt idx="202" c:formatCode="m/d/yyyy">
                  <c:v>44772</c:v>
                </c:pt>
                <c:pt idx="203" c:formatCode="m/d/yyyy">
                  <c:v>44773</c:v>
                </c:pt>
                <c:pt idx="204" c:formatCode="m/d/yyyy">
                  <c:v>44774</c:v>
                </c:pt>
                <c:pt idx="205" c:formatCode="m/d/yyyy">
                  <c:v>44775</c:v>
                </c:pt>
                <c:pt idx="206" c:formatCode="m/d/yyyy">
                  <c:v>44776</c:v>
                </c:pt>
                <c:pt idx="207" c:formatCode="m/d/yyyy">
                  <c:v>44777</c:v>
                </c:pt>
                <c:pt idx="208" c:formatCode="m/d/yyyy">
                  <c:v>44778</c:v>
                </c:pt>
                <c:pt idx="209" c:formatCode="m/d/yyyy">
                  <c:v>44779</c:v>
                </c:pt>
                <c:pt idx="210" c:formatCode="m/d/yyyy">
                  <c:v>44780</c:v>
                </c:pt>
                <c:pt idx="211" c:formatCode="m/d/yyyy">
                  <c:v>44781</c:v>
                </c:pt>
                <c:pt idx="212" c:formatCode="m/d/yyyy">
                  <c:v>44782</c:v>
                </c:pt>
                <c:pt idx="213" c:formatCode="m/d/yyyy">
                  <c:v>44783</c:v>
                </c:pt>
                <c:pt idx="214" c:formatCode="m/d/yyyy">
                  <c:v>44784</c:v>
                </c:pt>
                <c:pt idx="215" c:formatCode="m/d/yyyy">
                  <c:v>44785</c:v>
                </c:pt>
                <c:pt idx="216" c:formatCode="m/d/yyyy">
                  <c:v>44786</c:v>
                </c:pt>
                <c:pt idx="217" c:formatCode="m/d/yyyy">
                  <c:v>44787</c:v>
                </c:pt>
                <c:pt idx="218" c:formatCode="m/d/yyyy">
                  <c:v>44788</c:v>
                </c:pt>
                <c:pt idx="219" c:formatCode="m/d/yyyy">
                  <c:v>44789</c:v>
                </c:pt>
                <c:pt idx="220" c:formatCode="m/d/yyyy">
                  <c:v>44790</c:v>
                </c:pt>
                <c:pt idx="221" c:formatCode="m/d/yyyy">
                  <c:v>44791</c:v>
                </c:pt>
                <c:pt idx="222" c:formatCode="m/d/yyyy">
                  <c:v>44792</c:v>
                </c:pt>
                <c:pt idx="223" c:formatCode="m/d/yyyy">
                  <c:v>44793</c:v>
                </c:pt>
                <c:pt idx="224" c:formatCode="m/d/yyyy">
                  <c:v>44794</c:v>
                </c:pt>
                <c:pt idx="225" c:formatCode="m/d/yyyy">
                  <c:v>44795</c:v>
                </c:pt>
                <c:pt idx="226" c:formatCode="m/d/yyyy">
                  <c:v>44796</c:v>
                </c:pt>
                <c:pt idx="227" c:formatCode="m/d/yyyy">
                  <c:v>44797</c:v>
                </c:pt>
                <c:pt idx="228" c:formatCode="m/d/yyyy">
                  <c:v>44798</c:v>
                </c:pt>
                <c:pt idx="229" c:formatCode="m/d/yyyy">
                  <c:v>44799</c:v>
                </c:pt>
                <c:pt idx="230" c:formatCode="m/d/yyyy">
                  <c:v>44800</c:v>
                </c:pt>
                <c:pt idx="231" c:formatCode="m/d/yyyy">
                  <c:v>44801</c:v>
                </c:pt>
                <c:pt idx="232" c:formatCode="m/d/yyyy">
                  <c:v>44802</c:v>
                </c:pt>
                <c:pt idx="233" c:formatCode="m/d/yyyy">
                  <c:v>44803</c:v>
                </c:pt>
                <c:pt idx="234" c:formatCode="m/d/yyyy">
                  <c:v>44804</c:v>
                </c:pt>
                <c:pt idx="235" c:formatCode="m/d/yyyy">
                  <c:v>44805</c:v>
                </c:pt>
                <c:pt idx="236" c:formatCode="m/d/yyyy">
                  <c:v>44806</c:v>
                </c:pt>
                <c:pt idx="237" c:formatCode="m/d/yyyy">
                  <c:v>44807</c:v>
                </c:pt>
                <c:pt idx="238" c:formatCode="m/d/yyyy">
                  <c:v>44808</c:v>
                </c:pt>
                <c:pt idx="239" c:formatCode="m/d/yyyy">
                  <c:v>44809</c:v>
                </c:pt>
                <c:pt idx="240" c:formatCode="m/d/yyyy">
                  <c:v>44810</c:v>
                </c:pt>
                <c:pt idx="241" c:formatCode="m/d/yyyy">
                  <c:v>44811</c:v>
                </c:pt>
                <c:pt idx="242" c:formatCode="m/d/yyyy">
                  <c:v>44812</c:v>
                </c:pt>
                <c:pt idx="243" c:formatCode="m/d/yyyy">
                  <c:v>44813</c:v>
                </c:pt>
                <c:pt idx="244" c:formatCode="m/d/yyyy">
                  <c:v>44814</c:v>
                </c:pt>
                <c:pt idx="245" c:formatCode="m/d/yyyy">
                  <c:v>44815</c:v>
                </c:pt>
                <c:pt idx="246" c:formatCode="m/d/yyyy">
                  <c:v>44816</c:v>
                </c:pt>
                <c:pt idx="247" c:formatCode="m/d/yyyy">
                  <c:v>44817</c:v>
                </c:pt>
                <c:pt idx="248" c:formatCode="m/d/yyyy">
                  <c:v>44818</c:v>
                </c:pt>
                <c:pt idx="249" c:formatCode="m/d/yyyy">
                  <c:v>44819</c:v>
                </c:pt>
                <c:pt idx="250" c:formatCode="m/d/yyyy">
                  <c:v>44820</c:v>
                </c:pt>
                <c:pt idx="251" c:formatCode="m/d/yyyy">
                  <c:v>44821</c:v>
                </c:pt>
                <c:pt idx="252" c:formatCode="m/d/yyyy">
                  <c:v>44822</c:v>
                </c:pt>
                <c:pt idx="253" c:formatCode="m/d/yyyy">
                  <c:v>44823</c:v>
                </c:pt>
                <c:pt idx="254" c:formatCode="m/d/yyyy">
                  <c:v>44824</c:v>
                </c:pt>
                <c:pt idx="255" c:formatCode="m/d/yyyy">
                  <c:v>44825</c:v>
                </c:pt>
                <c:pt idx="256" c:formatCode="m/d/yyyy">
                  <c:v>44826</c:v>
                </c:pt>
                <c:pt idx="257" c:formatCode="m/d/yyyy">
                  <c:v>44827</c:v>
                </c:pt>
                <c:pt idx="258" c:formatCode="m/d/yyyy">
                  <c:v>44828</c:v>
                </c:pt>
                <c:pt idx="259" c:formatCode="m/d/yyyy">
                  <c:v>44829</c:v>
                </c:pt>
                <c:pt idx="260" c:formatCode="m/d/yyyy">
                  <c:v>44830</c:v>
                </c:pt>
                <c:pt idx="261" c:formatCode="m/d/yyyy">
                  <c:v>44831</c:v>
                </c:pt>
                <c:pt idx="262" c:formatCode="m/d/yyyy">
                  <c:v>44832</c:v>
                </c:pt>
                <c:pt idx="263" c:formatCode="m/d/yyyy">
                  <c:v>44833</c:v>
                </c:pt>
                <c:pt idx="264" c:formatCode="m/d/yyyy">
                  <c:v>44834</c:v>
                </c:pt>
                <c:pt idx="265" c:formatCode="m/d/yyyy">
                  <c:v>44835</c:v>
                </c:pt>
                <c:pt idx="266" c:formatCode="m/d/yyyy">
                  <c:v>44836</c:v>
                </c:pt>
                <c:pt idx="267" c:formatCode="m/d/yyyy">
                  <c:v>44837</c:v>
                </c:pt>
                <c:pt idx="268" c:formatCode="m/d/yyyy">
                  <c:v>44838</c:v>
                </c:pt>
                <c:pt idx="269" c:formatCode="m/d/yyyy">
                  <c:v>44839</c:v>
                </c:pt>
                <c:pt idx="270" c:formatCode="m/d/yyyy">
                  <c:v>44840</c:v>
                </c:pt>
                <c:pt idx="271" c:formatCode="m/d/yyyy">
                  <c:v>44841</c:v>
                </c:pt>
                <c:pt idx="272" c:formatCode="m/d/yyyy">
                  <c:v>44842</c:v>
                </c:pt>
                <c:pt idx="273" c:formatCode="m/d/yyyy">
                  <c:v>44843</c:v>
                </c:pt>
                <c:pt idx="274" c:formatCode="m/d/yyyy">
                  <c:v>44844</c:v>
                </c:pt>
                <c:pt idx="275" c:formatCode="m/d/yyyy">
                  <c:v>44845</c:v>
                </c:pt>
                <c:pt idx="276" c:formatCode="m/d/yyyy">
                  <c:v>44846</c:v>
                </c:pt>
                <c:pt idx="277" c:formatCode="m/d/yyyy">
                  <c:v>44847</c:v>
                </c:pt>
                <c:pt idx="278" c:formatCode="m/d/yyyy">
                  <c:v>44848</c:v>
                </c:pt>
                <c:pt idx="279" c:formatCode="m/d/yyyy">
                  <c:v>44849</c:v>
                </c:pt>
                <c:pt idx="280" c:formatCode="m/d/yyyy">
                  <c:v>44850</c:v>
                </c:pt>
                <c:pt idx="281" c:formatCode="m/d/yyyy">
                  <c:v>44851</c:v>
                </c:pt>
                <c:pt idx="282" c:formatCode="m/d/yyyy">
                  <c:v>44852</c:v>
                </c:pt>
                <c:pt idx="283" c:formatCode="m/d/yyyy">
                  <c:v>44853</c:v>
                </c:pt>
                <c:pt idx="284" c:formatCode="m/d/yyyy">
                  <c:v>44854</c:v>
                </c:pt>
                <c:pt idx="285" c:formatCode="m/d/yyyy">
                  <c:v>44855</c:v>
                </c:pt>
                <c:pt idx="286" c:formatCode="m/d/yyyy">
                  <c:v>44856</c:v>
                </c:pt>
                <c:pt idx="287" c:formatCode="m/d/yyyy">
                  <c:v>44857</c:v>
                </c:pt>
                <c:pt idx="288" c:formatCode="m/d/yyyy">
                  <c:v>44858</c:v>
                </c:pt>
                <c:pt idx="289" c:formatCode="m/d/yyyy">
                  <c:v>44859</c:v>
                </c:pt>
                <c:pt idx="290" c:formatCode="m/d/yyyy">
                  <c:v>44860</c:v>
                </c:pt>
                <c:pt idx="291" c:formatCode="m/d/yyyy">
                  <c:v>44861</c:v>
                </c:pt>
                <c:pt idx="292" c:formatCode="m/d/yyyy">
                  <c:v>44862</c:v>
                </c:pt>
                <c:pt idx="293" c:formatCode="m/d/yyyy">
                  <c:v>44863</c:v>
                </c:pt>
                <c:pt idx="294" c:formatCode="m/d/yyyy">
                  <c:v>44864</c:v>
                </c:pt>
                <c:pt idx="295" c:formatCode="m/d/yyyy">
                  <c:v>44865</c:v>
                </c:pt>
                <c:pt idx="296" c:formatCode="m/d/yyyy">
                  <c:v>44866</c:v>
                </c:pt>
                <c:pt idx="297" c:formatCode="m/d/yyyy">
                  <c:v>44867</c:v>
                </c:pt>
                <c:pt idx="298" c:formatCode="m/d/yyyy">
                  <c:v>44868</c:v>
                </c:pt>
                <c:pt idx="299" c:formatCode="m/d/yyyy">
                  <c:v>44869</c:v>
                </c:pt>
                <c:pt idx="300" c:formatCode="m/d/yyyy">
                  <c:v>44870</c:v>
                </c:pt>
                <c:pt idx="301" c:formatCode="m/d/yyyy">
                  <c:v>44871</c:v>
                </c:pt>
                <c:pt idx="302" c:formatCode="m/d/yyyy">
                  <c:v>44872</c:v>
                </c:pt>
                <c:pt idx="303" c:formatCode="m/d/yyyy">
                  <c:v>44873</c:v>
                </c:pt>
                <c:pt idx="304" c:formatCode="m/d/yyyy">
                  <c:v>44874</c:v>
                </c:pt>
                <c:pt idx="305" c:formatCode="m/d/yyyy">
                  <c:v>44875</c:v>
                </c:pt>
                <c:pt idx="306" c:formatCode="m/d/yyyy">
                  <c:v>44876</c:v>
                </c:pt>
                <c:pt idx="307" c:formatCode="m/d/yyyy">
                  <c:v>44877</c:v>
                </c:pt>
                <c:pt idx="308" c:formatCode="m/d/yyyy">
                  <c:v>44878</c:v>
                </c:pt>
                <c:pt idx="309" c:formatCode="m/d/yyyy">
                  <c:v>44879</c:v>
                </c:pt>
                <c:pt idx="310" c:formatCode="m/d/yyyy">
                  <c:v>44880</c:v>
                </c:pt>
                <c:pt idx="311" c:formatCode="m/d/yyyy">
                  <c:v>44881</c:v>
                </c:pt>
                <c:pt idx="312" c:formatCode="m/d/yyyy">
                  <c:v>44882</c:v>
                </c:pt>
                <c:pt idx="313" c:formatCode="m/d/yyyy">
                  <c:v>44883</c:v>
                </c:pt>
                <c:pt idx="314" c:formatCode="m/d/yyyy">
                  <c:v>44884</c:v>
                </c:pt>
                <c:pt idx="315" c:formatCode="m/d/yyyy">
                  <c:v>44885</c:v>
                </c:pt>
                <c:pt idx="316" c:formatCode="m/d/yyyy">
                  <c:v>44886</c:v>
                </c:pt>
                <c:pt idx="317" c:formatCode="m/d/yyyy">
                  <c:v>44887</c:v>
                </c:pt>
                <c:pt idx="318" c:formatCode="m/d/yyyy">
                  <c:v>44888</c:v>
                </c:pt>
                <c:pt idx="319" c:formatCode="m/d/yyyy">
                  <c:v>44889</c:v>
                </c:pt>
                <c:pt idx="320" c:formatCode="m/d/yyyy">
                  <c:v>44890</c:v>
                </c:pt>
                <c:pt idx="321" c:formatCode="m/d/yyyy">
                  <c:v>44891</c:v>
                </c:pt>
                <c:pt idx="322" c:formatCode="m/d/yyyy">
                  <c:v>44892</c:v>
                </c:pt>
                <c:pt idx="323" c:formatCode="m/d/yyyy">
                  <c:v>44893</c:v>
                </c:pt>
                <c:pt idx="324" c:formatCode="m/d/yyyy">
                  <c:v>44894</c:v>
                </c:pt>
                <c:pt idx="325" c:formatCode="m/d/yyyy">
                  <c:v>44895</c:v>
                </c:pt>
                <c:pt idx="326" c:formatCode="m/d/yyyy">
                  <c:v>44896</c:v>
                </c:pt>
                <c:pt idx="327" c:formatCode="m/d/yyyy">
                  <c:v>44897</c:v>
                </c:pt>
                <c:pt idx="328" c:formatCode="m/d/yyyy">
                  <c:v>44898</c:v>
                </c:pt>
                <c:pt idx="329" c:formatCode="m/d/yyyy">
                  <c:v>44899</c:v>
                </c:pt>
                <c:pt idx="330" c:formatCode="m/d/yyyy">
                  <c:v>44900</c:v>
                </c:pt>
                <c:pt idx="331" c:formatCode="m/d/yyyy">
                  <c:v>44901</c:v>
                </c:pt>
                <c:pt idx="332" c:formatCode="m/d/yyyy">
                  <c:v>44902</c:v>
                </c:pt>
                <c:pt idx="333" c:formatCode="m/d/yyyy">
                  <c:v>44903</c:v>
                </c:pt>
                <c:pt idx="334" c:formatCode="m/d/yyyy">
                  <c:v>44904</c:v>
                </c:pt>
                <c:pt idx="335" c:formatCode="m/d/yyyy">
                  <c:v>44905</c:v>
                </c:pt>
                <c:pt idx="336" c:formatCode="m/d/yyyy">
                  <c:v>44906</c:v>
                </c:pt>
                <c:pt idx="337" c:formatCode="m/d/yyyy">
                  <c:v>44907</c:v>
                </c:pt>
                <c:pt idx="338" c:formatCode="m/d/yyyy">
                  <c:v>44908</c:v>
                </c:pt>
                <c:pt idx="339" c:formatCode="m/d/yyyy">
                  <c:v>44909</c:v>
                </c:pt>
                <c:pt idx="340" c:formatCode="m/d/yyyy">
                  <c:v>44910</c:v>
                </c:pt>
                <c:pt idx="341" c:formatCode="m/d/yyyy">
                  <c:v>44911</c:v>
                </c:pt>
                <c:pt idx="342" c:formatCode="m/d/yyyy">
                  <c:v>44912</c:v>
                </c:pt>
                <c:pt idx="343" c:formatCode="m/d/yyyy">
                  <c:v>44913</c:v>
                </c:pt>
                <c:pt idx="344" c:formatCode="m/d/yyyy">
                  <c:v>44914</c:v>
                </c:pt>
                <c:pt idx="345" c:formatCode="m/d/yyyy">
                  <c:v>44915</c:v>
                </c:pt>
                <c:pt idx="346" c:formatCode="m/d/yyyy">
                  <c:v>44916</c:v>
                </c:pt>
                <c:pt idx="347" c:formatCode="m/d/yyyy">
                  <c:v>44917</c:v>
                </c:pt>
                <c:pt idx="348" c:formatCode="m/d/yyyy">
                  <c:v>44918</c:v>
                </c:pt>
                <c:pt idx="349" c:formatCode="m/d/yyyy">
                  <c:v>44919</c:v>
                </c:pt>
                <c:pt idx="350" c:formatCode="m/d/yyyy">
                  <c:v>44920</c:v>
                </c:pt>
                <c:pt idx="351" c:formatCode="m/d/yyyy">
                  <c:v>44921</c:v>
                </c:pt>
                <c:pt idx="352" c:formatCode="m/d/yyyy">
                  <c:v>44922</c:v>
                </c:pt>
                <c:pt idx="353" c:formatCode="m/d/yyyy">
                  <c:v>44923</c:v>
                </c:pt>
                <c:pt idx="354" c:formatCode="m/d/yyyy">
                  <c:v>44924</c:v>
                </c:pt>
                <c:pt idx="355" c:formatCode="m/d/yyyy">
                  <c:v>44925</c:v>
                </c:pt>
                <c:pt idx="356" c:formatCode="m/d/yyyy">
                  <c:v>44926</c:v>
                </c:pt>
                <c:pt idx="357" c:formatCode="m/d/yyyy">
                  <c:v>44927</c:v>
                </c:pt>
                <c:pt idx="358" c:formatCode="m/d/yyyy">
                  <c:v>44928</c:v>
                </c:pt>
                <c:pt idx="359" c:formatCode="m/d/yyyy">
                  <c:v>44929</c:v>
                </c:pt>
                <c:pt idx="360" c:formatCode="m/d/yyyy">
                  <c:v>44930</c:v>
                </c:pt>
                <c:pt idx="361" c:formatCode="m/d/yyyy">
                  <c:v>44931</c:v>
                </c:pt>
                <c:pt idx="362" c:formatCode="m/d/yyyy">
                  <c:v>44932</c:v>
                </c:pt>
                <c:pt idx="363" c:formatCode="m/d/yyyy">
                  <c:v>44933</c:v>
                </c:pt>
                <c:pt idx="364" c:formatCode="m/d/yyyy">
                  <c:v>44934</c:v>
                </c:pt>
                <c:pt idx="365" c:formatCode="m/d/yyyy">
                  <c:v>44935</c:v>
                </c:pt>
                <c:pt idx="366" c:formatCode="m/d/yyyy">
                  <c:v>44936</c:v>
                </c:pt>
                <c:pt idx="367" c:formatCode="m/d/yyyy">
                  <c:v>44937</c:v>
                </c:pt>
                <c:pt idx="368" c:formatCode="m/d/yyyy">
                  <c:v>44938</c:v>
                </c:pt>
                <c:pt idx="369" c:formatCode="m/d/yyyy">
                  <c:v>44939</c:v>
                </c:pt>
                <c:pt idx="370" c:formatCode="m/d/yyyy">
                  <c:v>44940</c:v>
                </c:pt>
                <c:pt idx="371" c:formatCode="m/d/yyyy">
                  <c:v>44941</c:v>
                </c:pt>
                <c:pt idx="372" c:formatCode="m/d/yyyy">
                  <c:v>44942</c:v>
                </c:pt>
                <c:pt idx="373" c:formatCode="m/d/yyyy">
                  <c:v>44943</c:v>
                </c:pt>
                <c:pt idx="374" c:formatCode="m/d/yyyy">
                  <c:v>44944</c:v>
                </c:pt>
                <c:pt idx="375" c:formatCode="m/d/yyyy">
                  <c:v>44945</c:v>
                </c:pt>
                <c:pt idx="376" c:formatCode="m/d/yyyy">
                  <c:v>44946</c:v>
                </c:pt>
                <c:pt idx="377" c:formatCode="m/d/yyyy">
                  <c:v>44947</c:v>
                </c:pt>
                <c:pt idx="378" c:formatCode="m/d/yyyy">
                  <c:v>44948</c:v>
                </c:pt>
                <c:pt idx="379" c:formatCode="m/d/yyyy">
                  <c:v>44949</c:v>
                </c:pt>
                <c:pt idx="380" c:formatCode="m/d/yyyy">
                  <c:v>44950</c:v>
                </c:pt>
                <c:pt idx="381" c:formatCode="m/d/yyyy">
                  <c:v>44951</c:v>
                </c:pt>
                <c:pt idx="382" c:formatCode="m/d/yyyy">
                  <c:v>44952</c:v>
                </c:pt>
                <c:pt idx="383" c:formatCode="m/d/yyyy">
                  <c:v>44953</c:v>
                </c:pt>
                <c:pt idx="384" c:formatCode="m/d/yyyy">
                  <c:v>44954</c:v>
                </c:pt>
                <c:pt idx="385" c:formatCode="m/d/yyyy">
                  <c:v>44955</c:v>
                </c:pt>
                <c:pt idx="386" c:formatCode="m/d/yyyy">
                  <c:v>44956</c:v>
                </c:pt>
                <c:pt idx="387" c:formatCode="m/d/yyyy">
                  <c:v>44957</c:v>
                </c:pt>
                <c:pt idx="388" c:formatCode="m/d/yyyy">
                  <c:v>44958</c:v>
                </c:pt>
                <c:pt idx="389" c:formatCode="m/d/yyyy">
                  <c:v>44959</c:v>
                </c:pt>
                <c:pt idx="390" c:formatCode="m/d/yyyy">
                  <c:v>44960</c:v>
                </c:pt>
                <c:pt idx="391" c:formatCode="m/d/yyyy">
                  <c:v>44961</c:v>
                </c:pt>
                <c:pt idx="392" c:formatCode="m/d/yyyy">
                  <c:v>44962</c:v>
                </c:pt>
                <c:pt idx="393" c:formatCode="m/d/yyyy">
                  <c:v>44963</c:v>
                </c:pt>
                <c:pt idx="394" c:formatCode="m/d/yyyy">
                  <c:v>44964</c:v>
                </c:pt>
                <c:pt idx="395" c:formatCode="m/d/yyyy">
                  <c:v>44965</c:v>
                </c:pt>
                <c:pt idx="396" c:formatCode="m/d/yyyy">
                  <c:v>44966</c:v>
                </c:pt>
                <c:pt idx="397" c:formatCode="m/d/yyyy">
                  <c:v>44967</c:v>
                </c:pt>
                <c:pt idx="398" c:formatCode="m/d/yyyy">
                  <c:v>44968</c:v>
                </c:pt>
                <c:pt idx="399" c:formatCode="m/d/yyyy">
                  <c:v>44969</c:v>
                </c:pt>
                <c:pt idx="400" c:formatCode="m/d/yyyy">
                  <c:v>44970</c:v>
                </c:pt>
                <c:pt idx="401" c:formatCode="m/d/yyyy">
                  <c:v>44971</c:v>
                </c:pt>
                <c:pt idx="402" c:formatCode="m/d/yyyy">
                  <c:v>44972</c:v>
                </c:pt>
                <c:pt idx="403" c:formatCode="m/d/yyyy">
                  <c:v>44973</c:v>
                </c:pt>
                <c:pt idx="404" c:formatCode="m/d/yyyy">
                  <c:v>44974</c:v>
                </c:pt>
                <c:pt idx="405" c:formatCode="m/d/yyyy">
                  <c:v>44975</c:v>
                </c:pt>
                <c:pt idx="406" c:formatCode="m/d/yyyy">
                  <c:v>44976</c:v>
                </c:pt>
                <c:pt idx="407" c:formatCode="m/d/yyyy">
                  <c:v>44977</c:v>
                </c:pt>
                <c:pt idx="408" c:formatCode="m/d/yyyy">
                  <c:v>44978</c:v>
                </c:pt>
                <c:pt idx="409" c:formatCode="m/d/yyyy">
                  <c:v>44979</c:v>
                </c:pt>
                <c:pt idx="410" c:formatCode="m/d/yyyy">
                  <c:v>44980</c:v>
                </c:pt>
                <c:pt idx="411" c:formatCode="m/d/yyyy">
                  <c:v>44981</c:v>
                </c:pt>
                <c:pt idx="412" c:formatCode="m/d/yyyy">
                  <c:v>44982</c:v>
                </c:pt>
                <c:pt idx="413" c:formatCode="m/d/yyyy">
                  <c:v>44983</c:v>
                </c:pt>
                <c:pt idx="414" c:formatCode="m/d/yyyy">
                  <c:v>44984</c:v>
                </c:pt>
                <c:pt idx="415" c:formatCode="m/d/yyyy">
                  <c:v>44985</c:v>
                </c:pt>
                <c:pt idx="416" c:formatCode="m/d/yyyy">
                  <c:v>44986</c:v>
                </c:pt>
                <c:pt idx="417" c:formatCode="m/d/yyyy">
                  <c:v>44987</c:v>
                </c:pt>
                <c:pt idx="418" c:formatCode="m/d/yyyy">
                  <c:v>44988</c:v>
                </c:pt>
                <c:pt idx="419" c:formatCode="m/d/yyyy">
                  <c:v>44989</c:v>
                </c:pt>
                <c:pt idx="420" c:formatCode="m/d/yyyy">
                  <c:v>44990</c:v>
                </c:pt>
                <c:pt idx="421" c:formatCode="m/d/yyyy">
                  <c:v>44991</c:v>
                </c:pt>
                <c:pt idx="422" c:formatCode="m/d/yyyy">
                  <c:v>44992</c:v>
                </c:pt>
                <c:pt idx="423" c:formatCode="m/d/yyyy">
                  <c:v>44993</c:v>
                </c:pt>
                <c:pt idx="424" c:formatCode="m/d/yyyy">
                  <c:v>44994</c:v>
                </c:pt>
                <c:pt idx="425" c:formatCode="m/d/yyyy">
                  <c:v>44995</c:v>
                </c:pt>
                <c:pt idx="426" c:formatCode="m/d/yyyy">
                  <c:v>44996</c:v>
                </c:pt>
                <c:pt idx="427" c:formatCode="m/d/yyyy">
                  <c:v>44997</c:v>
                </c:pt>
                <c:pt idx="428" c:formatCode="m/d/yyyy">
                  <c:v>44998</c:v>
                </c:pt>
                <c:pt idx="429" c:formatCode="m/d/yyyy">
                  <c:v>44999</c:v>
                </c:pt>
                <c:pt idx="430" c:formatCode="m/d/yyyy">
                  <c:v>45000</c:v>
                </c:pt>
                <c:pt idx="431" c:formatCode="m/d/yyyy">
                  <c:v>45001</c:v>
                </c:pt>
                <c:pt idx="432" c:formatCode="m/d/yyyy">
                  <c:v>45002</c:v>
                </c:pt>
                <c:pt idx="433" c:formatCode="m/d/yyyy">
                  <c:v>45003</c:v>
                </c:pt>
                <c:pt idx="434" c:formatCode="m/d/yyyy">
                  <c:v>45004</c:v>
                </c:pt>
                <c:pt idx="435" c:formatCode="m/d/yyyy">
                  <c:v>45005</c:v>
                </c:pt>
                <c:pt idx="436" c:formatCode="m/d/yyyy">
                  <c:v>45006</c:v>
                </c:pt>
                <c:pt idx="437" c:formatCode="m/d/yyyy">
                  <c:v>45007</c:v>
                </c:pt>
                <c:pt idx="438" c:formatCode="m/d/yyyy">
                  <c:v>45008</c:v>
                </c:pt>
                <c:pt idx="439" c:formatCode="m/d/yyyy">
                  <c:v>45009</c:v>
                </c:pt>
                <c:pt idx="440" c:formatCode="m/d/yyyy">
                  <c:v>45010</c:v>
                </c:pt>
                <c:pt idx="441" c:formatCode="m/d/yyyy">
                  <c:v>45011</c:v>
                </c:pt>
                <c:pt idx="442" c:formatCode="m/d/yyyy">
                  <c:v>45012</c:v>
                </c:pt>
                <c:pt idx="443" c:formatCode="m/d/yyyy">
                  <c:v>45013</c:v>
                </c:pt>
                <c:pt idx="444" c:formatCode="m/d/yyyy">
                  <c:v>45014</c:v>
                </c:pt>
                <c:pt idx="445" c:formatCode="m/d/yyyy">
                  <c:v>45015</c:v>
                </c:pt>
                <c:pt idx="446" c:formatCode="m/d/yyyy">
                  <c:v>45016</c:v>
                </c:pt>
                <c:pt idx="447" c:formatCode="m/d/yyyy">
                  <c:v>45017</c:v>
                </c:pt>
                <c:pt idx="448" c:formatCode="m/d/yyyy">
                  <c:v>45018</c:v>
                </c:pt>
                <c:pt idx="449" c:formatCode="m/d/yyyy">
                  <c:v>45019</c:v>
                </c:pt>
                <c:pt idx="450" c:formatCode="m/d/yyyy">
                  <c:v>45020</c:v>
                </c:pt>
                <c:pt idx="451" c:formatCode="m/d/yyyy">
                  <c:v>45021</c:v>
                </c:pt>
                <c:pt idx="452" c:formatCode="m/d/yyyy">
                  <c:v>45022</c:v>
                </c:pt>
                <c:pt idx="453" c:formatCode="m/d/yyyy">
                  <c:v>45023</c:v>
                </c:pt>
                <c:pt idx="454" c:formatCode="m/d/yyyy">
                  <c:v>45024</c:v>
                </c:pt>
                <c:pt idx="455" c:formatCode="m/d/yyyy">
                  <c:v>45025</c:v>
                </c:pt>
                <c:pt idx="456" c:formatCode="m/d/yyyy">
                  <c:v>45026</c:v>
                </c:pt>
                <c:pt idx="457" c:formatCode="m/d/yyyy">
                  <c:v>45027</c:v>
                </c:pt>
                <c:pt idx="458" c:formatCode="m/d/yyyy">
                  <c:v>45028</c:v>
                </c:pt>
                <c:pt idx="459" c:formatCode="m/d/yyyy">
                  <c:v>45029</c:v>
                </c:pt>
                <c:pt idx="460" c:formatCode="m/d/yyyy">
                  <c:v>45030</c:v>
                </c:pt>
                <c:pt idx="461" c:formatCode="m/d/yyyy">
                  <c:v>45031</c:v>
                </c:pt>
                <c:pt idx="462" c:formatCode="m/d/yyyy">
                  <c:v>45032</c:v>
                </c:pt>
                <c:pt idx="463" c:formatCode="m/d/yyyy">
                  <c:v>45033</c:v>
                </c:pt>
                <c:pt idx="464" c:formatCode="m/d/yyyy">
                  <c:v>45034</c:v>
                </c:pt>
                <c:pt idx="465" c:formatCode="m/d/yyyy">
                  <c:v>45035</c:v>
                </c:pt>
                <c:pt idx="466" c:formatCode="m/d/yyyy">
                  <c:v>45036</c:v>
                </c:pt>
                <c:pt idx="467" c:formatCode="m/d/yyyy">
                  <c:v>45037</c:v>
                </c:pt>
                <c:pt idx="468" c:formatCode="m/d/yyyy">
                  <c:v>45038</c:v>
                </c:pt>
                <c:pt idx="469" c:formatCode="m/d/yyyy">
                  <c:v>45039</c:v>
                </c:pt>
                <c:pt idx="470" c:formatCode="m/d/yyyy">
                  <c:v>45040</c:v>
                </c:pt>
                <c:pt idx="471" c:formatCode="m/d/yyyy">
                  <c:v>45041</c:v>
                </c:pt>
                <c:pt idx="472" c:formatCode="m/d/yyyy">
                  <c:v>45042</c:v>
                </c:pt>
                <c:pt idx="473" c:formatCode="m/d/yyyy">
                  <c:v>45043</c:v>
                </c:pt>
                <c:pt idx="474" c:formatCode="m/d/yyyy">
                  <c:v>45044</c:v>
                </c:pt>
                <c:pt idx="475" c:formatCode="m/d/yyyy">
                  <c:v>45045</c:v>
                </c:pt>
                <c:pt idx="476" c:formatCode="m/d/yyyy">
                  <c:v>45046</c:v>
                </c:pt>
                <c:pt idx="477" c:formatCode="m/d/yyyy">
                  <c:v>45047</c:v>
                </c:pt>
                <c:pt idx="478" c:formatCode="m/d/yyyy">
                  <c:v>45048</c:v>
                </c:pt>
                <c:pt idx="479" c:formatCode="m/d/yyyy">
                  <c:v>45049</c:v>
                </c:pt>
                <c:pt idx="480" c:formatCode="m/d/yyyy">
                  <c:v>45050</c:v>
                </c:pt>
                <c:pt idx="481" c:formatCode="m/d/yyyy">
                  <c:v>45051</c:v>
                </c:pt>
                <c:pt idx="482" c:formatCode="m/d/yyyy">
                  <c:v>45052</c:v>
                </c:pt>
                <c:pt idx="483" c:formatCode="m/d/yyyy">
                  <c:v>45053</c:v>
                </c:pt>
                <c:pt idx="484" c:formatCode="m/d/yyyy">
                  <c:v>45054</c:v>
                </c:pt>
                <c:pt idx="485" c:formatCode="m/d/yyyy">
                  <c:v>45055</c:v>
                </c:pt>
                <c:pt idx="486" c:formatCode="m/d/yyyy">
                  <c:v>45056</c:v>
                </c:pt>
                <c:pt idx="487" c:formatCode="m/d/yyyy">
                  <c:v>45057</c:v>
                </c:pt>
                <c:pt idx="488" c:formatCode="m/d/yyyy">
                  <c:v>45058</c:v>
                </c:pt>
                <c:pt idx="489" c:formatCode="m/d/yyyy">
                  <c:v>45059</c:v>
                </c:pt>
                <c:pt idx="490" c:formatCode="m/d/yyyy">
                  <c:v>45060</c:v>
                </c:pt>
                <c:pt idx="491" c:formatCode="m/d/yyyy">
                  <c:v>45061</c:v>
                </c:pt>
                <c:pt idx="492" c:formatCode="m/d/yyyy">
                  <c:v>45062</c:v>
                </c:pt>
                <c:pt idx="493" c:formatCode="m/d/yyyy">
                  <c:v>45063</c:v>
                </c:pt>
                <c:pt idx="494" c:formatCode="m/d/yyyy">
                  <c:v>45064</c:v>
                </c:pt>
                <c:pt idx="495" c:formatCode="m/d/yyyy">
                  <c:v>45065</c:v>
                </c:pt>
                <c:pt idx="496" c:formatCode="m/d/yyyy">
                  <c:v>45066</c:v>
                </c:pt>
                <c:pt idx="497" c:formatCode="m/d/yyyy">
                  <c:v>45067</c:v>
                </c:pt>
                <c:pt idx="498" c:formatCode="m/d/yyyy">
                  <c:v>45068</c:v>
                </c:pt>
                <c:pt idx="499" c:formatCode="m/d/yyyy">
                  <c:v>45069</c:v>
                </c:pt>
                <c:pt idx="500" c:formatCode="m/d/yyyy">
                  <c:v>45070</c:v>
                </c:pt>
                <c:pt idx="501" c:formatCode="m/d/yyyy">
                  <c:v>45071</c:v>
                </c:pt>
                <c:pt idx="502" c:formatCode="m/d/yyyy">
                  <c:v>45072</c:v>
                </c:pt>
                <c:pt idx="503" c:formatCode="m/d/yyyy">
                  <c:v>45073</c:v>
                </c:pt>
                <c:pt idx="504" c:formatCode="m/d/yyyy">
                  <c:v>45074</c:v>
                </c:pt>
                <c:pt idx="505" c:formatCode="m/d/yyyy">
                  <c:v>45075</c:v>
                </c:pt>
                <c:pt idx="506" c:formatCode="m/d/yyyy">
                  <c:v>45076</c:v>
                </c:pt>
                <c:pt idx="507" c:formatCode="m/d/yyyy">
                  <c:v>45077</c:v>
                </c:pt>
                <c:pt idx="508" c:formatCode="m/d/yyyy">
                  <c:v>45078</c:v>
                </c:pt>
                <c:pt idx="509" c:formatCode="m/d/yyyy">
                  <c:v>45079</c:v>
                </c:pt>
                <c:pt idx="510" c:formatCode="m/d/yyyy">
                  <c:v>45080</c:v>
                </c:pt>
                <c:pt idx="511" c:formatCode="m/d/yyyy">
                  <c:v>45081</c:v>
                </c:pt>
                <c:pt idx="512" c:formatCode="m/d/yyyy">
                  <c:v>45082</c:v>
                </c:pt>
                <c:pt idx="513" c:formatCode="m/d/yyyy">
                  <c:v>45083</c:v>
                </c:pt>
                <c:pt idx="514" c:formatCode="m/d/yyyy">
                  <c:v>45084</c:v>
                </c:pt>
                <c:pt idx="515" c:formatCode="m/d/yyyy">
                  <c:v>45085</c:v>
                </c:pt>
                <c:pt idx="516" c:formatCode="m/d/yyyy">
                  <c:v>45086</c:v>
                </c:pt>
                <c:pt idx="517" c:formatCode="m/d/yyyy">
                  <c:v>45087</c:v>
                </c:pt>
                <c:pt idx="518" c:formatCode="m/d/yyyy">
                  <c:v>45088</c:v>
                </c:pt>
                <c:pt idx="519" c:formatCode="m/d/yyyy">
                  <c:v>45089</c:v>
                </c:pt>
                <c:pt idx="520" c:formatCode="m/d/yyyy">
                  <c:v>45090</c:v>
                </c:pt>
                <c:pt idx="521" c:formatCode="m/d/yyyy">
                  <c:v>45091</c:v>
                </c:pt>
                <c:pt idx="522" c:formatCode="m/d/yyyy">
                  <c:v>45092</c:v>
                </c:pt>
                <c:pt idx="523" c:formatCode="m/d/yyyy">
                  <c:v>45093</c:v>
                </c:pt>
                <c:pt idx="524" c:formatCode="m/d/yyyy">
                  <c:v>45094</c:v>
                </c:pt>
                <c:pt idx="525" c:formatCode="m/d/yyyy">
                  <c:v>45095</c:v>
                </c:pt>
                <c:pt idx="526" c:formatCode="m/d/yyyy">
                  <c:v>45096</c:v>
                </c:pt>
                <c:pt idx="527" c:formatCode="m/d/yyyy">
                  <c:v>45097</c:v>
                </c:pt>
                <c:pt idx="528" c:formatCode="m/d/yyyy">
                  <c:v>45098</c:v>
                </c:pt>
                <c:pt idx="529" c:formatCode="m/d/yyyy">
                  <c:v>45099</c:v>
                </c:pt>
                <c:pt idx="530" c:formatCode="m/d/yyyy">
                  <c:v>45100</c:v>
                </c:pt>
                <c:pt idx="531" c:formatCode="m/d/yyyy">
                  <c:v>45101</c:v>
                </c:pt>
                <c:pt idx="532" c:formatCode="m/d/yyyy">
                  <c:v>45102</c:v>
                </c:pt>
                <c:pt idx="533" c:formatCode="m/d/yyyy">
                  <c:v>45103</c:v>
                </c:pt>
                <c:pt idx="534" c:formatCode="m/d/yyyy">
                  <c:v>45104</c:v>
                </c:pt>
                <c:pt idx="535" c:formatCode="m/d/yyyy">
                  <c:v>45105</c:v>
                </c:pt>
                <c:pt idx="536" c:formatCode="m/d/yyyy">
                  <c:v>45106</c:v>
                </c:pt>
                <c:pt idx="537" c:formatCode="m/d/yyyy">
                  <c:v>45107</c:v>
                </c:pt>
                <c:pt idx="538" c:formatCode="m/d/yyyy">
                  <c:v>45108</c:v>
                </c:pt>
                <c:pt idx="539" c:formatCode="m/d/yyyy">
                  <c:v>45109</c:v>
                </c:pt>
                <c:pt idx="540" c:formatCode="m/d/yyyy">
                  <c:v>45110</c:v>
                </c:pt>
                <c:pt idx="541" c:formatCode="m/d/yyyy">
                  <c:v>45111</c:v>
                </c:pt>
                <c:pt idx="542" c:formatCode="m/d/yyyy">
                  <c:v>45112</c:v>
                </c:pt>
                <c:pt idx="543" c:formatCode="m/d/yyyy">
                  <c:v>45113</c:v>
                </c:pt>
                <c:pt idx="544" c:formatCode="m/d/yyyy">
                  <c:v>45114</c:v>
                </c:pt>
                <c:pt idx="545" c:formatCode="m/d/yyyy">
                  <c:v>45115</c:v>
                </c:pt>
                <c:pt idx="546" c:formatCode="m/d/yyyy">
                  <c:v>45116</c:v>
                </c:pt>
                <c:pt idx="547" c:formatCode="m/d/yyyy">
                  <c:v>45117</c:v>
                </c:pt>
                <c:pt idx="548" c:formatCode="m/d/yyyy">
                  <c:v>45118</c:v>
                </c:pt>
                <c:pt idx="549" c:formatCode="m/d/yyyy">
                  <c:v>45119</c:v>
                </c:pt>
                <c:pt idx="550" c:formatCode="m/d/yyyy">
                  <c:v>45120</c:v>
                </c:pt>
                <c:pt idx="551" c:formatCode="m/d/yyyy">
                  <c:v>45121</c:v>
                </c:pt>
                <c:pt idx="552" c:formatCode="m/d/yyyy">
                  <c:v>45122</c:v>
                </c:pt>
                <c:pt idx="553" c:formatCode="m/d/yyyy">
                  <c:v>45123</c:v>
                </c:pt>
                <c:pt idx="554" c:formatCode="m/d/yyyy">
                  <c:v>45124</c:v>
                </c:pt>
                <c:pt idx="555" c:formatCode="m/d/yyyy">
                  <c:v>45125</c:v>
                </c:pt>
                <c:pt idx="556" c:formatCode="m/d/yyyy">
                  <c:v>45126</c:v>
                </c:pt>
                <c:pt idx="557" c:formatCode="m/d/yyyy">
                  <c:v>45127</c:v>
                </c:pt>
                <c:pt idx="558" c:formatCode="m/d/yyyy">
                  <c:v>45128</c:v>
                </c:pt>
                <c:pt idx="559" c:formatCode="m/d/yyyy">
                  <c:v>45129</c:v>
                </c:pt>
                <c:pt idx="560" c:formatCode="m/d/yyyy">
                  <c:v>45130</c:v>
                </c:pt>
                <c:pt idx="561" c:formatCode="m/d/yyyy">
                  <c:v>45131</c:v>
                </c:pt>
                <c:pt idx="562" c:formatCode="m/d/yyyy">
                  <c:v>45132</c:v>
                </c:pt>
                <c:pt idx="563" c:formatCode="m/d/yyyy">
                  <c:v>45133</c:v>
                </c:pt>
                <c:pt idx="564" c:formatCode="m/d/yyyy">
                  <c:v>45134</c:v>
                </c:pt>
                <c:pt idx="565" c:formatCode="m/d/yyyy">
                  <c:v>45135</c:v>
                </c:pt>
                <c:pt idx="566" c:formatCode="m/d/yyyy">
                  <c:v>45136</c:v>
                </c:pt>
                <c:pt idx="567" c:formatCode="m/d/yyyy">
                  <c:v>45137</c:v>
                </c:pt>
                <c:pt idx="568" c:formatCode="m/d/yyyy">
                  <c:v>45138</c:v>
                </c:pt>
                <c:pt idx="569" c:formatCode="m/d/yyyy">
                  <c:v>45139</c:v>
                </c:pt>
                <c:pt idx="570" c:formatCode="m/d/yyyy">
                  <c:v>45140</c:v>
                </c:pt>
                <c:pt idx="571" c:formatCode="m/d/yyyy">
                  <c:v>45141</c:v>
                </c:pt>
                <c:pt idx="572" c:formatCode="m/d/yyyy">
                  <c:v>45142</c:v>
                </c:pt>
                <c:pt idx="573" c:formatCode="m/d/yyyy">
                  <c:v>45143</c:v>
                </c:pt>
                <c:pt idx="574" c:formatCode="m/d/yyyy">
                  <c:v>45144</c:v>
                </c:pt>
                <c:pt idx="575" c:formatCode="m/d/yyyy">
                  <c:v>45145</c:v>
                </c:pt>
                <c:pt idx="576" c:formatCode="m/d/yyyy">
                  <c:v>45146</c:v>
                </c:pt>
                <c:pt idx="577" c:formatCode="m/d/yyyy">
                  <c:v>45147</c:v>
                </c:pt>
                <c:pt idx="578" c:formatCode="m/d/yyyy">
                  <c:v>45148</c:v>
                </c:pt>
                <c:pt idx="579" c:formatCode="m/d/yyyy">
                  <c:v>45149</c:v>
                </c:pt>
                <c:pt idx="580" c:formatCode="m/d/yyyy">
                  <c:v>45150</c:v>
                </c:pt>
                <c:pt idx="581" c:formatCode="m/d/yyyy">
                  <c:v>45151</c:v>
                </c:pt>
                <c:pt idx="582" c:formatCode="m/d/yyyy">
                  <c:v>45152</c:v>
                </c:pt>
                <c:pt idx="583" c:formatCode="m/d/yyyy">
                  <c:v>45153</c:v>
                </c:pt>
                <c:pt idx="584" c:formatCode="m/d/yyyy">
                  <c:v>45154</c:v>
                </c:pt>
                <c:pt idx="585" c:formatCode="m/d/yyyy">
                  <c:v>45155</c:v>
                </c:pt>
                <c:pt idx="586" c:formatCode="m/d/yyyy">
                  <c:v>45156</c:v>
                </c:pt>
                <c:pt idx="587" c:formatCode="m/d/yyyy">
                  <c:v>45157</c:v>
                </c:pt>
                <c:pt idx="588" c:formatCode="m/d/yyyy">
                  <c:v>45158</c:v>
                </c:pt>
                <c:pt idx="589" c:formatCode="m/d/yyyy">
                  <c:v>45159</c:v>
                </c:pt>
                <c:pt idx="590" c:formatCode="m/d/yyyy">
                  <c:v>45160</c:v>
                </c:pt>
                <c:pt idx="591" c:formatCode="m/d/yyyy">
                  <c:v>45161</c:v>
                </c:pt>
                <c:pt idx="592" c:formatCode="m/d/yyyy">
                  <c:v>45162</c:v>
                </c:pt>
                <c:pt idx="593" c:formatCode="m/d/yyyy">
                  <c:v>45163</c:v>
                </c:pt>
                <c:pt idx="594" c:formatCode="m/d/yyyy">
                  <c:v>45164</c:v>
                </c:pt>
                <c:pt idx="595" c:formatCode="m/d/yyyy">
                  <c:v>45165</c:v>
                </c:pt>
                <c:pt idx="596" c:formatCode="m/d/yyyy">
                  <c:v>45166</c:v>
                </c:pt>
                <c:pt idx="597" c:formatCode="m/d/yyyy">
                  <c:v>45167</c:v>
                </c:pt>
                <c:pt idx="598" c:formatCode="m/d/yyyy">
                  <c:v>45168</c:v>
                </c:pt>
                <c:pt idx="599" c:formatCode="m/d/yyyy">
                  <c:v>45169</c:v>
                </c:pt>
                <c:pt idx="600" c:formatCode="m/d/yyyy">
                  <c:v>45170</c:v>
                </c:pt>
                <c:pt idx="601" c:formatCode="m/d/yyyy">
                  <c:v>45171</c:v>
                </c:pt>
                <c:pt idx="602" c:formatCode="m/d/yyyy">
                  <c:v>45172</c:v>
                </c:pt>
                <c:pt idx="603" c:formatCode="m/d/yyyy">
                  <c:v>45173</c:v>
                </c:pt>
                <c:pt idx="604" c:formatCode="m/d/yyyy">
                  <c:v>45174</c:v>
                </c:pt>
                <c:pt idx="605" c:formatCode="m/d/yyyy">
                  <c:v>45175</c:v>
                </c:pt>
                <c:pt idx="606" c:formatCode="m/d/yyyy">
                  <c:v>45176</c:v>
                </c:pt>
                <c:pt idx="607" c:formatCode="m/d/yyyy">
                  <c:v>45177</c:v>
                </c:pt>
                <c:pt idx="608" c:formatCode="m/d/yyyy">
                  <c:v>45178</c:v>
                </c:pt>
                <c:pt idx="609" c:formatCode="m/d/yyyy">
                  <c:v>45179</c:v>
                </c:pt>
                <c:pt idx="610" c:formatCode="m/d/yyyy">
                  <c:v>45180</c:v>
                </c:pt>
                <c:pt idx="611" c:formatCode="m/d/yyyy">
                  <c:v>45181</c:v>
                </c:pt>
                <c:pt idx="612" c:formatCode="m/d/yyyy">
                  <c:v>45182</c:v>
                </c:pt>
                <c:pt idx="613" c:formatCode="m/d/yyyy">
                  <c:v>45183</c:v>
                </c:pt>
                <c:pt idx="614" c:formatCode="m/d/yyyy">
                  <c:v>45184</c:v>
                </c:pt>
                <c:pt idx="615" c:formatCode="m/d/yyyy">
                  <c:v>45185</c:v>
                </c:pt>
                <c:pt idx="616" c:formatCode="m/d/yyyy">
                  <c:v>45186</c:v>
                </c:pt>
                <c:pt idx="617" c:formatCode="m/d/yyyy">
                  <c:v>45187</c:v>
                </c:pt>
                <c:pt idx="618" c:formatCode="m/d/yyyy">
                  <c:v>45188</c:v>
                </c:pt>
                <c:pt idx="619" c:formatCode="m/d/yyyy">
                  <c:v>45189</c:v>
                </c:pt>
                <c:pt idx="620" c:formatCode="m/d/yyyy">
                  <c:v>45190</c:v>
                </c:pt>
                <c:pt idx="621" c:formatCode="m/d/yyyy">
                  <c:v>45191</c:v>
                </c:pt>
                <c:pt idx="622" c:formatCode="m/d/yyyy">
                  <c:v>45192</c:v>
                </c:pt>
                <c:pt idx="623" c:formatCode="m/d/yyyy">
                  <c:v>45193</c:v>
                </c:pt>
                <c:pt idx="624" c:formatCode="m/d/yyyy">
                  <c:v>45194</c:v>
                </c:pt>
                <c:pt idx="625" c:formatCode="m/d/yyyy">
                  <c:v>45195</c:v>
                </c:pt>
                <c:pt idx="626" c:formatCode="m/d/yyyy">
                  <c:v>45196</c:v>
                </c:pt>
                <c:pt idx="627" c:formatCode="m/d/yyyy">
                  <c:v>45197</c:v>
                </c:pt>
                <c:pt idx="628" c:formatCode="m/d/yyyy">
                  <c:v>45198</c:v>
                </c:pt>
                <c:pt idx="629" c:formatCode="m/d/yyyy">
                  <c:v>45199</c:v>
                </c:pt>
                <c:pt idx="630" c:formatCode="m/d/yyyy">
                  <c:v>45200</c:v>
                </c:pt>
                <c:pt idx="631" c:formatCode="m/d/yyyy">
                  <c:v>45201</c:v>
                </c:pt>
                <c:pt idx="632" c:formatCode="m/d/yyyy">
                  <c:v>45202</c:v>
                </c:pt>
                <c:pt idx="633" c:formatCode="m/d/yyyy">
                  <c:v>45203</c:v>
                </c:pt>
                <c:pt idx="634" c:formatCode="m/d/yyyy">
                  <c:v>45204</c:v>
                </c:pt>
                <c:pt idx="635" c:formatCode="m/d/yyyy">
                  <c:v>45205</c:v>
                </c:pt>
                <c:pt idx="636" c:formatCode="m/d/yyyy">
                  <c:v>45206</c:v>
                </c:pt>
                <c:pt idx="637" c:formatCode="m/d/yyyy">
                  <c:v>45207</c:v>
                </c:pt>
                <c:pt idx="638" c:formatCode="m/d/yyyy">
                  <c:v>45208</c:v>
                </c:pt>
                <c:pt idx="639" c:formatCode="m/d/yyyy">
                  <c:v>45209</c:v>
                </c:pt>
                <c:pt idx="640" c:formatCode="m/d/yyyy">
                  <c:v>45210</c:v>
                </c:pt>
                <c:pt idx="641" c:formatCode="m/d/yyyy">
                  <c:v>45211</c:v>
                </c:pt>
                <c:pt idx="642" c:formatCode="m/d/yyyy">
                  <c:v>45212</c:v>
                </c:pt>
                <c:pt idx="643" c:formatCode="m/d/yyyy">
                  <c:v>45213</c:v>
                </c:pt>
                <c:pt idx="644" c:formatCode="m/d/yyyy">
                  <c:v>45214</c:v>
                </c:pt>
                <c:pt idx="645" c:formatCode="m/d/yyyy">
                  <c:v>45215</c:v>
                </c:pt>
                <c:pt idx="646" c:formatCode="m/d/yyyy">
                  <c:v>45216</c:v>
                </c:pt>
                <c:pt idx="647" c:formatCode="m/d/yyyy">
                  <c:v>45217</c:v>
                </c:pt>
                <c:pt idx="648" c:formatCode="m/d/yyyy">
                  <c:v>45218</c:v>
                </c:pt>
                <c:pt idx="649" c:formatCode="m/d/yyyy">
                  <c:v>45219</c:v>
                </c:pt>
                <c:pt idx="650" c:formatCode="m/d/yyyy">
                  <c:v>45220</c:v>
                </c:pt>
                <c:pt idx="651" c:formatCode="m/d/yyyy">
                  <c:v>45221</c:v>
                </c:pt>
                <c:pt idx="652" c:formatCode="m/d/yyyy">
                  <c:v>45222</c:v>
                </c:pt>
                <c:pt idx="653" c:formatCode="m/d/yyyy">
                  <c:v>45223</c:v>
                </c:pt>
                <c:pt idx="654" c:formatCode="m/d/yyyy">
                  <c:v>45224</c:v>
                </c:pt>
                <c:pt idx="655" c:formatCode="m/d/yyyy">
                  <c:v>45225</c:v>
                </c:pt>
                <c:pt idx="656" c:formatCode="m/d/yyyy">
                  <c:v>45226</c:v>
                </c:pt>
              </c:numCache>
            </c:numRef>
          </c:cat>
          <c:val>
            <c:numRef>
              <c:f>reach!$B$2:$B$658</c:f>
              <c:numCache>
                <c:formatCode>General</c:formatCode>
                <c:ptCount val="657"/>
                <c:pt idx="0">
                  <c:v>4112</c:v>
                </c:pt>
                <c:pt idx="1">
                  <c:v>20987</c:v>
                </c:pt>
                <c:pt idx="2">
                  <c:v>28003</c:v>
                </c:pt>
                <c:pt idx="3">
                  <c:v>16547</c:v>
                </c:pt>
                <c:pt idx="4">
                  <c:v>19299</c:v>
                </c:pt>
                <c:pt idx="5">
                  <c:v>24416</c:v>
                </c:pt>
                <c:pt idx="6">
                  <c:v>33086</c:v>
                </c:pt>
                <c:pt idx="7">
                  <c:v>17874</c:v>
                </c:pt>
                <c:pt idx="8">
                  <c:v>18673</c:v>
                </c:pt>
                <c:pt idx="9">
                  <c:v>16161</c:v>
                </c:pt>
                <c:pt idx="10">
                  <c:v>14928</c:v>
                </c:pt>
                <c:pt idx="11">
                  <c:v>20146</c:v>
                </c:pt>
                <c:pt idx="12">
                  <c:v>27486</c:v>
                </c:pt>
                <c:pt idx="13">
                  <c:v>27397</c:v>
                </c:pt>
                <c:pt idx="14">
                  <c:v>41642</c:v>
                </c:pt>
                <c:pt idx="15">
                  <c:v>44862</c:v>
                </c:pt>
                <c:pt idx="16">
                  <c:v>21078</c:v>
                </c:pt>
                <c:pt idx="17">
                  <c:v>12643</c:v>
                </c:pt>
                <c:pt idx="18">
                  <c:v>16411</c:v>
                </c:pt>
                <c:pt idx="19">
                  <c:v>16744</c:v>
                </c:pt>
                <c:pt idx="20">
                  <c:v>12542</c:v>
                </c:pt>
                <c:pt idx="21">
                  <c:v>11845</c:v>
                </c:pt>
                <c:pt idx="22">
                  <c:v>9028</c:v>
                </c:pt>
                <c:pt idx="23">
                  <c:v>12247</c:v>
                </c:pt>
                <c:pt idx="24">
                  <c:v>8187</c:v>
                </c:pt>
                <c:pt idx="25">
                  <c:v>6372</c:v>
                </c:pt>
                <c:pt idx="26">
                  <c:v>2768</c:v>
                </c:pt>
                <c:pt idx="27">
                  <c:v>2144</c:v>
                </c:pt>
                <c:pt idx="28">
                  <c:v>5880</c:v>
                </c:pt>
                <c:pt idx="29">
                  <c:v>3054</c:v>
                </c:pt>
                <c:pt idx="30">
                  <c:v>2019</c:v>
                </c:pt>
                <c:pt idx="31">
                  <c:v>2792</c:v>
                </c:pt>
                <c:pt idx="32">
                  <c:v>3032</c:v>
                </c:pt>
                <c:pt idx="33">
                  <c:v>4425</c:v>
                </c:pt>
                <c:pt idx="34">
                  <c:v>2880</c:v>
                </c:pt>
                <c:pt idx="35">
                  <c:v>4957</c:v>
                </c:pt>
                <c:pt idx="36">
                  <c:v>4551</c:v>
                </c:pt>
                <c:pt idx="37">
                  <c:v>3376</c:v>
                </c:pt>
                <c:pt idx="38">
                  <c:v>7256</c:v>
                </c:pt>
                <c:pt idx="39">
                  <c:v>3684</c:v>
                </c:pt>
                <c:pt idx="40">
                  <c:v>6077</c:v>
                </c:pt>
                <c:pt idx="41">
                  <c:v>2800</c:v>
                </c:pt>
                <c:pt idx="42">
                  <c:v>9370</c:v>
                </c:pt>
                <c:pt idx="43">
                  <c:v>9729</c:v>
                </c:pt>
                <c:pt idx="44">
                  <c:v>3076</c:v>
                </c:pt>
                <c:pt idx="45">
                  <c:v>6001</c:v>
                </c:pt>
                <c:pt idx="46">
                  <c:v>1915</c:v>
                </c:pt>
                <c:pt idx="47">
                  <c:v>3126</c:v>
                </c:pt>
                <c:pt idx="48">
                  <c:v>4165</c:v>
                </c:pt>
                <c:pt idx="49">
                  <c:v>3907</c:v>
                </c:pt>
                <c:pt idx="50">
                  <c:v>3365</c:v>
                </c:pt>
                <c:pt idx="51">
                  <c:v>5805</c:v>
                </c:pt>
                <c:pt idx="52">
                  <c:v>6001</c:v>
                </c:pt>
                <c:pt idx="53">
                  <c:v>11204</c:v>
                </c:pt>
                <c:pt idx="54">
                  <c:v>9440</c:v>
                </c:pt>
                <c:pt idx="55">
                  <c:v>17704</c:v>
                </c:pt>
                <c:pt idx="56">
                  <c:v>15886</c:v>
                </c:pt>
                <c:pt idx="57">
                  <c:v>21173</c:v>
                </c:pt>
                <c:pt idx="58">
                  <c:v>23647</c:v>
                </c:pt>
                <c:pt idx="59">
                  <c:v>32961</c:v>
                </c:pt>
                <c:pt idx="60">
                  <c:v>45301</c:v>
                </c:pt>
                <c:pt idx="61">
                  <c:v>42328</c:v>
                </c:pt>
                <c:pt idx="62">
                  <c:v>28108</c:v>
                </c:pt>
                <c:pt idx="63">
                  <c:v>25980</c:v>
                </c:pt>
                <c:pt idx="64">
                  <c:v>42097</c:v>
                </c:pt>
                <c:pt idx="65">
                  <c:v>53940</c:v>
                </c:pt>
                <c:pt idx="66">
                  <c:v>102144</c:v>
                </c:pt>
                <c:pt idx="67">
                  <c:v>65322</c:v>
                </c:pt>
                <c:pt idx="68">
                  <c:v>32658</c:v>
                </c:pt>
                <c:pt idx="69">
                  <c:v>30770</c:v>
                </c:pt>
                <c:pt idx="70">
                  <c:v>56445</c:v>
                </c:pt>
                <c:pt idx="71">
                  <c:v>43978</c:v>
                </c:pt>
                <c:pt idx="72">
                  <c:v>35291</c:v>
                </c:pt>
                <c:pt idx="73">
                  <c:v>58837</c:v>
                </c:pt>
                <c:pt idx="74">
                  <c:v>116328</c:v>
                </c:pt>
                <c:pt idx="75">
                  <c:v>69454</c:v>
                </c:pt>
                <c:pt idx="76">
                  <c:v>34523</c:v>
                </c:pt>
                <c:pt idx="77">
                  <c:v>25086</c:v>
                </c:pt>
                <c:pt idx="78">
                  <c:v>28013</c:v>
                </c:pt>
                <c:pt idx="79">
                  <c:v>27042</c:v>
                </c:pt>
                <c:pt idx="80">
                  <c:v>33389</c:v>
                </c:pt>
                <c:pt idx="81">
                  <c:v>40996</c:v>
                </c:pt>
                <c:pt idx="82">
                  <c:v>36880</c:v>
                </c:pt>
                <c:pt idx="83">
                  <c:v>16389</c:v>
                </c:pt>
                <c:pt idx="84">
                  <c:v>11999</c:v>
                </c:pt>
                <c:pt idx="85">
                  <c:v>11537</c:v>
                </c:pt>
                <c:pt idx="86">
                  <c:v>10056</c:v>
                </c:pt>
                <c:pt idx="87">
                  <c:v>7659</c:v>
                </c:pt>
                <c:pt idx="88">
                  <c:v>4775</c:v>
                </c:pt>
                <c:pt idx="89">
                  <c:v>7322</c:v>
                </c:pt>
                <c:pt idx="90">
                  <c:v>10723</c:v>
                </c:pt>
                <c:pt idx="91">
                  <c:v>12928</c:v>
                </c:pt>
                <c:pt idx="92">
                  <c:v>7812</c:v>
                </c:pt>
                <c:pt idx="93">
                  <c:v>21377</c:v>
                </c:pt>
                <c:pt idx="94">
                  <c:v>15766</c:v>
                </c:pt>
                <c:pt idx="95">
                  <c:v>17602</c:v>
                </c:pt>
                <c:pt idx="96">
                  <c:v>13723</c:v>
                </c:pt>
                <c:pt idx="97">
                  <c:v>11947</c:v>
                </c:pt>
                <c:pt idx="98">
                  <c:v>9056</c:v>
                </c:pt>
                <c:pt idx="99">
                  <c:v>4460</c:v>
                </c:pt>
                <c:pt idx="100">
                  <c:v>3860</c:v>
                </c:pt>
                <c:pt idx="101">
                  <c:v>6109</c:v>
                </c:pt>
                <c:pt idx="102">
                  <c:v>2685</c:v>
                </c:pt>
                <c:pt idx="103">
                  <c:v>1343</c:v>
                </c:pt>
                <c:pt idx="104">
                  <c:v>1013</c:v>
                </c:pt>
                <c:pt idx="105">
                  <c:v>2811</c:v>
                </c:pt>
                <c:pt idx="106">
                  <c:v>526</c:v>
                </c:pt>
                <c:pt idx="107">
                  <c:v>509</c:v>
                </c:pt>
                <c:pt idx="108">
                  <c:v>834</c:v>
                </c:pt>
                <c:pt idx="109">
                  <c:v>3365</c:v>
                </c:pt>
                <c:pt idx="110">
                  <c:v>1915</c:v>
                </c:pt>
                <c:pt idx="111">
                  <c:v>2033</c:v>
                </c:pt>
                <c:pt idx="112">
                  <c:v>892</c:v>
                </c:pt>
                <c:pt idx="113">
                  <c:v>1480</c:v>
                </c:pt>
                <c:pt idx="114">
                  <c:v>286</c:v>
                </c:pt>
                <c:pt idx="115">
                  <c:v>3493</c:v>
                </c:pt>
                <c:pt idx="116">
                  <c:v>6846</c:v>
                </c:pt>
                <c:pt idx="117">
                  <c:v>3279</c:v>
                </c:pt>
                <c:pt idx="118">
                  <c:v>2088</c:v>
                </c:pt>
                <c:pt idx="119">
                  <c:v>2656</c:v>
                </c:pt>
                <c:pt idx="120">
                  <c:v>7138</c:v>
                </c:pt>
                <c:pt idx="121">
                  <c:v>3192</c:v>
                </c:pt>
                <c:pt idx="122">
                  <c:v>3397</c:v>
                </c:pt>
                <c:pt idx="123">
                  <c:v>2130</c:v>
                </c:pt>
                <c:pt idx="124">
                  <c:v>15038</c:v>
                </c:pt>
                <c:pt idx="125">
                  <c:v>1673</c:v>
                </c:pt>
                <c:pt idx="126">
                  <c:v>1815</c:v>
                </c:pt>
                <c:pt idx="127">
                  <c:v>1191</c:v>
                </c:pt>
                <c:pt idx="128">
                  <c:v>2276</c:v>
                </c:pt>
                <c:pt idx="129">
                  <c:v>1862</c:v>
                </c:pt>
                <c:pt idx="130">
                  <c:v>2851</c:v>
                </c:pt>
                <c:pt idx="131">
                  <c:v>7857</c:v>
                </c:pt>
                <c:pt idx="132">
                  <c:v>2542</c:v>
                </c:pt>
                <c:pt idx="133">
                  <c:v>1815</c:v>
                </c:pt>
                <c:pt idx="134">
                  <c:v>2113</c:v>
                </c:pt>
                <c:pt idx="135">
                  <c:v>2038</c:v>
                </c:pt>
                <c:pt idx="136">
                  <c:v>2641</c:v>
                </c:pt>
                <c:pt idx="137">
                  <c:v>494</c:v>
                </c:pt>
                <c:pt idx="138">
                  <c:v>2017</c:v>
                </c:pt>
                <c:pt idx="139">
                  <c:v>2006</c:v>
                </c:pt>
                <c:pt idx="140">
                  <c:v>1166</c:v>
                </c:pt>
                <c:pt idx="141">
                  <c:v>440</c:v>
                </c:pt>
                <c:pt idx="142">
                  <c:v>355</c:v>
                </c:pt>
                <c:pt idx="143">
                  <c:v>843</c:v>
                </c:pt>
                <c:pt idx="144">
                  <c:v>1262</c:v>
                </c:pt>
                <c:pt idx="145">
                  <c:v>1134</c:v>
                </c:pt>
                <c:pt idx="146">
                  <c:v>767</c:v>
                </c:pt>
                <c:pt idx="147">
                  <c:v>393</c:v>
                </c:pt>
                <c:pt idx="148">
                  <c:v>6811</c:v>
                </c:pt>
                <c:pt idx="149">
                  <c:v>2693</c:v>
                </c:pt>
                <c:pt idx="150">
                  <c:v>2270</c:v>
                </c:pt>
                <c:pt idx="151">
                  <c:v>4275</c:v>
                </c:pt>
                <c:pt idx="152">
                  <c:v>10206</c:v>
                </c:pt>
                <c:pt idx="153">
                  <c:v>2796</c:v>
                </c:pt>
                <c:pt idx="154">
                  <c:v>2298</c:v>
                </c:pt>
                <c:pt idx="155">
                  <c:v>7818</c:v>
                </c:pt>
                <c:pt idx="156">
                  <c:v>2591</c:v>
                </c:pt>
                <c:pt idx="157">
                  <c:v>1820</c:v>
                </c:pt>
                <c:pt idx="158">
                  <c:v>785</c:v>
                </c:pt>
                <c:pt idx="159">
                  <c:v>435</c:v>
                </c:pt>
                <c:pt idx="160">
                  <c:v>686</c:v>
                </c:pt>
                <c:pt idx="161">
                  <c:v>2411</c:v>
                </c:pt>
                <c:pt idx="162">
                  <c:v>1573</c:v>
                </c:pt>
                <c:pt idx="163">
                  <c:v>1801</c:v>
                </c:pt>
                <c:pt idx="164">
                  <c:v>850</c:v>
                </c:pt>
                <c:pt idx="165">
                  <c:v>6259</c:v>
                </c:pt>
                <c:pt idx="166">
                  <c:v>3583</c:v>
                </c:pt>
                <c:pt idx="167">
                  <c:v>2291</c:v>
                </c:pt>
                <c:pt idx="168">
                  <c:v>6249</c:v>
                </c:pt>
                <c:pt idx="169">
                  <c:v>3847</c:v>
                </c:pt>
                <c:pt idx="170">
                  <c:v>5347</c:v>
                </c:pt>
                <c:pt idx="171">
                  <c:v>1938</c:v>
                </c:pt>
                <c:pt idx="172">
                  <c:v>1157</c:v>
                </c:pt>
                <c:pt idx="173">
                  <c:v>741</c:v>
                </c:pt>
                <c:pt idx="174">
                  <c:v>1134</c:v>
                </c:pt>
                <c:pt idx="175">
                  <c:v>3136</c:v>
                </c:pt>
                <c:pt idx="176">
                  <c:v>12043</c:v>
                </c:pt>
                <c:pt idx="177">
                  <c:v>7909</c:v>
                </c:pt>
                <c:pt idx="178">
                  <c:v>7350</c:v>
                </c:pt>
                <c:pt idx="179">
                  <c:v>12570</c:v>
                </c:pt>
                <c:pt idx="180">
                  <c:v>5222</c:v>
                </c:pt>
                <c:pt idx="181">
                  <c:v>3827</c:v>
                </c:pt>
                <c:pt idx="182">
                  <c:v>19758</c:v>
                </c:pt>
                <c:pt idx="183">
                  <c:v>28038</c:v>
                </c:pt>
                <c:pt idx="184">
                  <c:v>33174</c:v>
                </c:pt>
                <c:pt idx="185">
                  <c:v>23528</c:v>
                </c:pt>
                <c:pt idx="186">
                  <c:v>25992</c:v>
                </c:pt>
                <c:pt idx="187">
                  <c:v>71353</c:v>
                </c:pt>
                <c:pt idx="188">
                  <c:v>81217</c:v>
                </c:pt>
                <c:pt idx="189">
                  <c:v>69851</c:v>
                </c:pt>
                <c:pt idx="190">
                  <c:v>46667</c:v>
                </c:pt>
                <c:pt idx="191">
                  <c:v>58174</c:v>
                </c:pt>
                <c:pt idx="192">
                  <c:v>23523</c:v>
                </c:pt>
                <c:pt idx="193">
                  <c:v>23275</c:v>
                </c:pt>
                <c:pt idx="194">
                  <c:v>17090</c:v>
                </c:pt>
                <c:pt idx="195">
                  <c:v>15486</c:v>
                </c:pt>
                <c:pt idx="196">
                  <c:v>12142</c:v>
                </c:pt>
                <c:pt idx="197">
                  <c:v>35180</c:v>
                </c:pt>
                <c:pt idx="198">
                  <c:v>28619</c:v>
                </c:pt>
                <c:pt idx="199">
                  <c:v>21059</c:v>
                </c:pt>
                <c:pt idx="200">
                  <c:v>22340</c:v>
                </c:pt>
                <c:pt idx="201">
                  <c:v>21649</c:v>
                </c:pt>
                <c:pt idx="202">
                  <c:v>26917</c:v>
                </c:pt>
                <c:pt idx="203">
                  <c:v>10563</c:v>
                </c:pt>
                <c:pt idx="204">
                  <c:v>8986</c:v>
                </c:pt>
                <c:pt idx="205">
                  <c:v>12433</c:v>
                </c:pt>
                <c:pt idx="206">
                  <c:v>9492</c:v>
                </c:pt>
                <c:pt idx="207">
                  <c:v>31641</c:v>
                </c:pt>
                <c:pt idx="208">
                  <c:v>21572</c:v>
                </c:pt>
                <c:pt idx="209">
                  <c:v>20504</c:v>
                </c:pt>
                <c:pt idx="210">
                  <c:v>35029</c:v>
                </c:pt>
                <c:pt idx="211">
                  <c:v>51681</c:v>
                </c:pt>
                <c:pt idx="212">
                  <c:v>36099</c:v>
                </c:pt>
                <c:pt idx="213">
                  <c:v>27813</c:v>
                </c:pt>
                <c:pt idx="214">
                  <c:v>26208</c:v>
                </c:pt>
                <c:pt idx="215">
                  <c:v>21255</c:v>
                </c:pt>
                <c:pt idx="216">
                  <c:v>27681</c:v>
                </c:pt>
                <c:pt idx="217">
                  <c:v>37450</c:v>
                </c:pt>
                <c:pt idx="218">
                  <c:v>15417</c:v>
                </c:pt>
                <c:pt idx="219">
                  <c:v>20268</c:v>
                </c:pt>
                <c:pt idx="220">
                  <c:v>22571</c:v>
                </c:pt>
                <c:pt idx="221">
                  <c:v>23244</c:v>
                </c:pt>
                <c:pt idx="222">
                  <c:v>46712</c:v>
                </c:pt>
                <c:pt idx="223">
                  <c:v>74776</c:v>
                </c:pt>
                <c:pt idx="224">
                  <c:v>93008</c:v>
                </c:pt>
                <c:pt idx="225">
                  <c:v>75342</c:v>
                </c:pt>
                <c:pt idx="226">
                  <c:v>79892</c:v>
                </c:pt>
                <c:pt idx="227">
                  <c:v>66216</c:v>
                </c:pt>
                <c:pt idx="228">
                  <c:v>55837</c:v>
                </c:pt>
                <c:pt idx="229">
                  <c:v>51082</c:v>
                </c:pt>
                <c:pt idx="230">
                  <c:v>32840</c:v>
                </c:pt>
                <c:pt idx="231">
                  <c:v>41645</c:v>
                </c:pt>
                <c:pt idx="232">
                  <c:v>53854</c:v>
                </c:pt>
                <c:pt idx="233">
                  <c:v>57294</c:v>
                </c:pt>
                <c:pt idx="234">
                  <c:v>52790</c:v>
                </c:pt>
                <c:pt idx="235">
                  <c:v>31149</c:v>
                </c:pt>
                <c:pt idx="236">
                  <c:v>37829</c:v>
                </c:pt>
                <c:pt idx="237">
                  <c:v>22786</c:v>
                </c:pt>
                <c:pt idx="238">
                  <c:v>18282</c:v>
                </c:pt>
                <c:pt idx="239">
                  <c:v>17868</c:v>
                </c:pt>
                <c:pt idx="240">
                  <c:v>14740</c:v>
                </c:pt>
                <c:pt idx="241">
                  <c:v>9524</c:v>
                </c:pt>
                <c:pt idx="242">
                  <c:v>6040</c:v>
                </c:pt>
                <c:pt idx="243">
                  <c:v>3515</c:v>
                </c:pt>
                <c:pt idx="244">
                  <c:v>16348</c:v>
                </c:pt>
                <c:pt idx="245">
                  <c:v>11740</c:v>
                </c:pt>
                <c:pt idx="246">
                  <c:v>13732</c:v>
                </c:pt>
                <c:pt idx="247">
                  <c:v>8884</c:v>
                </c:pt>
                <c:pt idx="248">
                  <c:v>4684</c:v>
                </c:pt>
                <c:pt idx="249">
                  <c:v>36445</c:v>
                </c:pt>
                <c:pt idx="250">
                  <c:v>22592</c:v>
                </c:pt>
                <c:pt idx="251">
                  <c:v>24188</c:v>
                </c:pt>
                <c:pt idx="252">
                  <c:v>19162</c:v>
                </c:pt>
                <c:pt idx="253">
                  <c:v>24017</c:v>
                </c:pt>
                <c:pt idx="254">
                  <c:v>47147</c:v>
                </c:pt>
                <c:pt idx="255">
                  <c:v>55624</c:v>
                </c:pt>
                <c:pt idx="256">
                  <c:v>24424</c:v>
                </c:pt>
                <c:pt idx="257">
                  <c:v>12786</c:v>
                </c:pt>
                <c:pt idx="258">
                  <c:v>13574</c:v>
                </c:pt>
                <c:pt idx="259">
                  <c:v>13818</c:v>
                </c:pt>
                <c:pt idx="260">
                  <c:v>10877</c:v>
                </c:pt>
                <c:pt idx="261">
                  <c:v>21301</c:v>
                </c:pt>
                <c:pt idx="262">
                  <c:v>15398</c:v>
                </c:pt>
                <c:pt idx="263">
                  <c:v>13871</c:v>
                </c:pt>
                <c:pt idx="264">
                  <c:v>19857</c:v>
                </c:pt>
                <c:pt idx="265">
                  <c:v>20804</c:v>
                </c:pt>
                <c:pt idx="266">
                  <c:v>29154</c:v>
                </c:pt>
                <c:pt idx="267">
                  <c:v>47324</c:v>
                </c:pt>
                <c:pt idx="268">
                  <c:v>40118</c:v>
                </c:pt>
                <c:pt idx="269">
                  <c:v>46622</c:v>
                </c:pt>
                <c:pt idx="270">
                  <c:v>32316</c:v>
                </c:pt>
                <c:pt idx="271">
                  <c:v>38824</c:v>
                </c:pt>
                <c:pt idx="272">
                  <c:v>35390</c:v>
                </c:pt>
                <c:pt idx="273">
                  <c:v>25740</c:v>
                </c:pt>
                <c:pt idx="274">
                  <c:v>15019</c:v>
                </c:pt>
                <c:pt idx="275">
                  <c:v>14003</c:v>
                </c:pt>
                <c:pt idx="276">
                  <c:v>14153</c:v>
                </c:pt>
                <c:pt idx="277">
                  <c:v>13349</c:v>
                </c:pt>
                <c:pt idx="278">
                  <c:v>12637</c:v>
                </c:pt>
                <c:pt idx="279">
                  <c:v>11026</c:v>
                </c:pt>
                <c:pt idx="280">
                  <c:v>8556</c:v>
                </c:pt>
                <c:pt idx="281">
                  <c:v>10226</c:v>
                </c:pt>
                <c:pt idx="282">
                  <c:v>6960</c:v>
                </c:pt>
                <c:pt idx="283">
                  <c:v>11653</c:v>
                </c:pt>
                <c:pt idx="284">
                  <c:v>7658</c:v>
                </c:pt>
                <c:pt idx="285">
                  <c:v>8206</c:v>
                </c:pt>
                <c:pt idx="286">
                  <c:v>4785</c:v>
                </c:pt>
                <c:pt idx="287">
                  <c:v>11779</c:v>
                </c:pt>
                <c:pt idx="288">
                  <c:v>24779</c:v>
                </c:pt>
                <c:pt idx="289">
                  <c:v>18095</c:v>
                </c:pt>
                <c:pt idx="290">
                  <c:v>16019</c:v>
                </c:pt>
                <c:pt idx="291">
                  <c:v>9439</c:v>
                </c:pt>
                <c:pt idx="292">
                  <c:v>9853</c:v>
                </c:pt>
                <c:pt idx="293">
                  <c:v>10350</c:v>
                </c:pt>
                <c:pt idx="294">
                  <c:v>9387</c:v>
                </c:pt>
                <c:pt idx="295">
                  <c:v>9187</c:v>
                </c:pt>
                <c:pt idx="296">
                  <c:v>13581</c:v>
                </c:pt>
                <c:pt idx="297">
                  <c:v>9211</c:v>
                </c:pt>
                <c:pt idx="298">
                  <c:v>11680</c:v>
                </c:pt>
                <c:pt idx="299">
                  <c:v>10912</c:v>
                </c:pt>
                <c:pt idx="300">
                  <c:v>10489</c:v>
                </c:pt>
                <c:pt idx="301">
                  <c:v>11082</c:v>
                </c:pt>
                <c:pt idx="302">
                  <c:v>10833</c:v>
                </c:pt>
                <c:pt idx="303">
                  <c:v>9822</c:v>
                </c:pt>
                <c:pt idx="304">
                  <c:v>8435</c:v>
                </c:pt>
                <c:pt idx="305">
                  <c:v>8328</c:v>
                </c:pt>
                <c:pt idx="306">
                  <c:v>9911</c:v>
                </c:pt>
                <c:pt idx="307">
                  <c:v>10026</c:v>
                </c:pt>
                <c:pt idx="308">
                  <c:v>8455</c:v>
                </c:pt>
                <c:pt idx="309">
                  <c:v>19825</c:v>
                </c:pt>
                <c:pt idx="310">
                  <c:v>12745</c:v>
                </c:pt>
                <c:pt idx="311">
                  <c:v>20277</c:v>
                </c:pt>
                <c:pt idx="312">
                  <c:v>12830</c:v>
                </c:pt>
                <c:pt idx="313">
                  <c:v>19931</c:v>
                </c:pt>
                <c:pt idx="314">
                  <c:v>9698</c:v>
                </c:pt>
                <c:pt idx="315">
                  <c:v>7689</c:v>
                </c:pt>
                <c:pt idx="316">
                  <c:v>9661</c:v>
                </c:pt>
                <c:pt idx="317">
                  <c:v>8073</c:v>
                </c:pt>
                <c:pt idx="318">
                  <c:v>9117</c:v>
                </c:pt>
                <c:pt idx="319">
                  <c:v>6012</c:v>
                </c:pt>
                <c:pt idx="320">
                  <c:v>8298</c:v>
                </c:pt>
                <c:pt idx="321">
                  <c:v>19326</c:v>
                </c:pt>
                <c:pt idx="322">
                  <c:v>6687</c:v>
                </c:pt>
                <c:pt idx="323">
                  <c:v>23559</c:v>
                </c:pt>
                <c:pt idx="324">
                  <c:v>15266</c:v>
                </c:pt>
                <c:pt idx="325">
                  <c:v>24547</c:v>
                </c:pt>
                <c:pt idx="326">
                  <c:v>35414</c:v>
                </c:pt>
                <c:pt idx="327">
                  <c:v>30583</c:v>
                </c:pt>
                <c:pt idx="328">
                  <c:v>32112</c:v>
                </c:pt>
                <c:pt idx="329">
                  <c:v>30851</c:v>
                </c:pt>
                <c:pt idx="330">
                  <c:v>39611</c:v>
                </c:pt>
                <c:pt idx="331">
                  <c:v>62370</c:v>
                </c:pt>
                <c:pt idx="332">
                  <c:v>66801</c:v>
                </c:pt>
                <c:pt idx="333">
                  <c:v>51602</c:v>
                </c:pt>
                <c:pt idx="334">
                  <c:v>39309</c:v>
                </c:pt>
                <c:pt idx="335">
                  <c:v>39655</c:v>
                </c:pt>
                <c:pt idx="336">
                  <c:v>38036</c:v>
                </c:pt>
                <c:pt idx="337">
                  <c:v>32650</c:v>
                </c:pt>
                <c:pt idx="338">
                  <c:v>29979</c:v>
                </c:pt>
                <c:pt idx="339">
                  <c:v>29539</c:v>
                </c:pt>
                <c:pt idx="340">
                  <c:v>49355</c:v>
                </c:pt>
                <c:pt idx="341">
                  <c:v>48435</c:v>
                </c:pt>
                <c:pt idx="342">
                  <c:v>40130</c:v>
                </c:pt>
                <c:pt idx="343">
                  <c:v>49953</c:v>
                </c:pt>
                <c:pt idx="344">
                  <c:v>75025</c:v>
                </c:pt>
                <c:pt idx="345">
                  <c:v>88250</c:v>
                </c:pt>
                <c:pt idx="346">
                  <c:v>83710</c:v>
                </c:pt>
                <c:pt idx="347">
                  <c:v>73061</c:v>
                </c:pt>
                <c:pt idx="348">
                  <c:v>79516</c:v>
                </c:pt>
                <c:pt idx="349">
                  <c:v>68559</c:v>
                </c:pt>
                <c:pt idx="350">
                  <c:v>81265</c:v>
                </c:pt>
                <c:pt idx="351">
                  <c:v>87274</c:v>
                </c:pt>
                <c:pt idx="352">
                  <c:v>90302</c:v>
                </c:pt>
                <c:pt idx="353">
                  <c:v>89972</c:v>
                </c:pt>
                <c:pt idx="354">
                  <c:v>73967</c:v>
                </c:pt>
                <c:pt idx="355">
                  <c:v>80209</c:v>
                </c:pt>
                <c:pt idx="356">
                  <c:v>53681</c:v>
                </c:pt>
                <c:pt idx="357">
                  <c:v>46612</c:v>
                </c:pt>
                <c:pt idx="358">
                  <c:v>45428</c:v>
                </c:pt>
                <c:pt idx="359">
                  <c:v>48226</c:v>
                </c:pt>
                <c:pt idx="360">
                  <c:v>42266</c:v>
                </c:pt>
                <c:pt idx="361">
                  <c:v>34559</c:v>
                </c:pt>
                <c:pt idx="362">
                  <c:v>31635</c:v>
                </c:pt>
                <c:pt idx="363">
                  <c:v>31593</c:v>
                </c:pt>
                <c:pt idx="364">
                  <c:v>25577</c:v>
                </c:pt>
                <c:pt idx="365">
                  <c:v>22213</c:v>
                </c:pt>
                <c:pt idx="366">
                  <c:v>22909</c:v>
                </c:pt>
                <c:pt idx="367">
                  <c:v>19496</c:v>
                </c:pt>
                <c:pt idx="368">
                  <c:v>20459</c:v>
                </c:pt>
                <c:pt idx="369">
                  <c:v>18941</c:v>
                </c:pt>
                <c:pt idx="370">
                  <c:v>17122</c:v>
                </c:pt>
                <c:pt idx="371">
                  <c:v>15259</c:v>
                </c:pt>
                <c:pt idx="372">
                  <c:v>30096</c:v>
                </c:pt>
                <c:pt idx="373">
                  <c:v>16417</c:v>
                </c:pt>
                <c:pt idx="374">
                  <c:v>35283</c:v>
                </c:pt>
                <c:pt idx="375">
                  <c:v>14660</c:v>
                </c:pt>
                <c:pt idx="376">
                  <c:v>23009</c:v>
                </c:pt>
                <c:pt idx="377">
                  <c:v>26388</c:v>
                </c:pt>
                <c:pt idx="378">
                  <c:v>41960</c:v>
                </c:pt>
                <c:pt idx="379">
                  <c:v>18761</c:v>
                </c:pt>
                <c:pt idx="380">
                  <c:v>47536</c:v>
                </c:pt>
                <c:pt idx="381">
                  <c:v>22538</c:v>
                </c:pt>
                <c:pt idx="382">
                  <c:v>32494</c:v>
                </c:pt>
                <c:pt idx="383">
                  <c:v>16880</c:v>
                </c:pt>
                <c:pt idx="384">
                  <c:v>27016</c:v>
                </c:pt>
                <c:pt idx="385">
                  <c:v>17937</c:v>
                </c:pt>
                <c:pt idx="386">
                  <c:v>36689</c:v>
                </c:pt>
                <c:pt idx="387">
                  <c:v>14542</c:v>
                </c:pt>
                <c:pt idx="388">
                  <c:v>18567</c:v>
                </c:pt>
                <c:pt idx="389">
                  <c:v>14265</c:v>
                </c:pt>
                <c:pt idx="390">
                  <c:v>16450</c:v>
                </c:pt>
                <c:pt idx="391">
                  <c:v>16016</c:v>
                </c:pt>
                <c:pt idx="392">
                  <c:v>15320</c:v>
                </c:pt>
                <c:pt idx="393">
                  <c:v>13084</c:v>
                </c:pt>
                <c:pt idx="394">
                  <c:v>12947</c:v>
                </c:pt>
                <c:pt idx="395">
                  <c:v>24953</c:v>
                </c:pt>
                <c:pt idx="396">
                  <c:v>14073</c:v>
                </c:pt>
                <c:pt idx="397">
                  <c:v>5135</c:v>
                </c:pt>
                <c:pt idx="398">
                  <c:v>10927</c:v>
                </c:pt>
                <c:pt idx="399">
                  <c:v>13279</c:v>
                </c:pt>
                <c:pt idx="400">
                  <c:v>7768</c:v>
                </c:pt>
                <c:pt idx="401">
                  <c:v>9803</c:v>
                </c:pt>
                <c:pt idx="402">
                  <c:v>14248</c:v>
                </c:pt>
                <c:pt idx="403">
                  <c:v>11959</c:v>
                </c:pt>
                <c:pt idx="404">
                  <c:v>7123</c:v>
                </c:pt>
                <c:pt idx="405">
                  <c:v>8088</c:v>
                </c:pt>
                <c:pt idx="406">
                  <c:v>6175</c:v>
                </c:pt>
                <c:pt idx="407">
                  <c:v>8274</c:v>
                </c:pt>
                <c:pt idx="408">
                  <c:v>8569</c:v>
                </c:pt>
                <c:pt idx="409">
                  <c:v>14626</c:v>
                </c:pt>
                <c:pt idx="410">
                  <c:v>12427</c:v>
                </c:pt>
                <c:pt idx="411">
                  <c:v>5799</c:v>
                </c:pt>
                <c:pt idx="412">
                  <c:v>14537</c:v>
                </c:pt>
                <c:pt idx="413">
                  <c:v>13187</c:v>
                </c:pt>
                <c:pt idx="414">
                  <c:v>12025</c:v>
                </c:pt>
                <c:pt idx="415">
                  <c:v>9454</c:v>
                </c:pt>
                <c:pt idx="416">
                  <c:v>45333</c:v>
                </c:pt>
                <c:pt idx="417">
                  <c:v>25792</c:v>
                </c:pt>
                <c:pt idx="418">
                  <c:v>30247</c:v>
                </c:pt>
                <c:pt idx="419">
                  <c:v>21611</c:v>
                </c:pt>
                <c:pt idx="420">
                  <c:v>21416</c:v>
                </c:pt>
                <c:pt idx="421">
                  <c:v>18954</c:v>
                </c:pt>
                <c:pt idx="422">
                  <c:v>19478</c:v>
                </c:pt>
                <c:pt idx="423">
                  <c:v>14656</c:v>
                </c:pt>
                <c:pt idx="424">
                  <c:v>17568</c:v>
                </c:pt>
                <c:pt idx="425">
                  <c:v>31855</c:v>
                </c:pt>
                <c:pt idx="426">
                  <c:v>22575</c:v>
                </c:pt>
                <c:pt idx="427">
                  <c:v>9970</c:v>
                </c:pt>
                <c:pt idx="428">
                  <c:v>19647</c:v>
                </c:pt>
                <c:pt idx="429">
                  <c:v>11301</c:v>
                </c:pt>
                <c:pt idx="430">
                  <c:v>39830</c:v>
                </c:pt>
                <c:pt idx="431">
                  <c:v>30813</c:v>
                </c:pt>
                <c:pt idx="432">
                  <c:v>24163</c:v>
                </c:pt>
                <c:pt idx="433">
                  <c:v>21989</c:v>
                </c:pt>
                <c:pt idx="434">
                  <c:v>11606</c:v>
                </c:pt>
                <c:pt idx="435">
                  <c:v>24835</c:v>
                </c:pt>
                <c:pt idx="436">
                  <c:v>29430</c:v>
                </c:pt>
                <c:pt idx="437">
                  <c:v>12958</c:v>
                </c:pt>
                <c:pt idx="438">
                  <c:v>15583</c:v>
                </c:pt>
                <c:pt idx="439">
                  <c:v>13152</c:v>
                </c:pt>
                <c:pt idx="440">
                  <c:v>13969</c:v>
                </c:pt>
                <c:pt idx="441">
                  <c:v>8820</c:v>
                </c:pt>
                <c:pt idx="442">
                  <c:v>19409</c:v>
                </c:pt>
                <c:pt idx="443">
                  <c:v>13453</c:v>
                </c:pt>
                <c:pt idx="444">
                  <c:v>15033</c:v>
                </c:pt>
                <c:pt idx="445">
                  <c:v>11399</c:v>
                </c:pt>
                <c:pt idx="446">
                  <c:v>10892</c:v>
                </c:pt>
                <c:pt idx="447">
                  <c:v>53287</c:v>
                </c:pt>
                <c:pt idx="448">
                  <c:v>19234</c:v>
                </c:pt>
                <c:pt idx="449">
                  <c:v>13231</c:v>
                </c:pt>
                <c:pt idx="450">
                  <c:v>10090</c:v>
                </c:pt>
                <c:pt idx="451">
                  <c:v>17425</c:v>
                </c:pt>
                <c:pt idx="452">
                  <c:v>19269</c:v>
                </c:pt>
                <c:pt idx="453">
                  <c:v>14805</c:v>
                </c:pt>
                <c:pt idx="454">
                  <c:v>19689</c:v>
                </c:pt>
                <c:pt idx="455">
                  <c:v>20627</c:v>
                </c:pt>
                <c:pt idx="456">
                  <c:v>10261</c:v>
                </c:pt>
                <c:pt idx="457">
                  <c:v>9437</c:v>
                </c:pt>
                <c:pt idx="458">
                  <c:v>16290</c:v>
                </c:pt>
                <c:pt idx="459">
                  <c:v>13132</c:v>
                </c:pt>
                <c:pt idx="460">
                  <c:v>7681</c:v>
                </c:pt>
                <c:pt idx="461">
                  <c:v>7970</c:v>
                </c:pt>
                <c:pt idx="462">
                  <c:v>11249</c:v>
                </c:pt>
                <c:pt idx="463">
                  <c:v>8920</c:v>
                </c:pt>
                <c:pt idx="464">
                  <c:v>15262</c:v>
                </c:pt>
                <c:pt idx="465">
                  <c:v>16960</c:v>
                </c:pt>
                <c:pt idx="466">
                  <c:v>15615</c:v>
                </c:pt>
                <c:pt idx="467">
                  <c:v>6747</c:v>
                </c:pt>
                <c:pt idx="468">
                  <c:v>8060</c:v>
                </c:pt>
                <c:pt idx="469">
                  <c:v>8212</c:v>
                </c:pt>
                <c:pt idx="470">
                  <c:v>15545</c:v>
                </c:pt>
                <c:pt idx="471">
                  <c:v>31035</c:v>
                </c:pt>
                <c:pt idx="472">
                  <c:v>32378</c:v>
                </c:pt>
                <c:pt idx="473">
                  <c:v>31429</c:v>
                </c:pt>
                <c:pt idx="474">
                  <c:v>20506</c:v>
                </c:pt>
                <c:pt idx="475">
                  <c:v>13472</c:v>
                </c:pt>
                <c:pt idx="476">
                  <c:v>27194</c:v>
                </c:pt>
                <c:pt idx="477">
                  <c:v>34448</c:v>
                </c:pt>
                <c:pt idx="478">
                  <c:v>36602</c:v>
                </c:pt>
                <c:pt idx="479">
                  <c:v>38631</c:v>
                </c:pt>
                <c:pt idx="480">
                  <c:v>33286</c:v>
                </c:pt>
                <c:pt idx="481">
                  <c:v>30533</c:v>
                </c:pt>
                <c:pt idx="482">
                  <c:v>30105</c:v>
                </c:pt>
                <c:pt idx="483">
                  <c:v>52220</c:v>
                </c:pt>
                <c:pt idx="484">
                  <c:v>44324</c:v>
                </c:pt>
                <c:pt idx="485">
                  <c:v>33778</c:v>
                </c:pt>
                <c:pt idx="486">
                  <c:v>56328</c:v>
                </c:pt>
                <c:pt idx="487">
                  <c:v>71004</c:v>
                </c:pt>
                <c:pt idx="488">
                  <c:v>122326</c:v>
                </c:pt>
                <c:pt idx="489">
                  <c:v>136843</c:v>
                </c:pt>
                <c:pt idx="490">
                  <c:v>111135</c:v>
                </c:pt>
                <c:pt idx="491">
                  <c:v>113277</c:v>
                </c:pt>
                <c:pt idx="492">
                  <c:v>145184</c:v>
                </c:pt>
                <c:pt idx="493">
                  <c:v>149297</c:v>
                </c:pt>
                <c:pt idx="494">
                  <c:v>111666</c:v>
                </c:pt>
                <c:pt idx="495">
                  <c:v>89277</c:v>
                </c:pt>
                <c:pt idx="496">
                  <c:v>88908</c:v>
                </c:pt>
                <c:pt idx="497">
                  <c:v>77750</c:v>
                </c:pt>
                <c:pt idx="498">
                  <c:v>61852</c:v>
                </c:pt>
                <c:pt idx="499">
                  <c:v>86286</c:v>
                </c:pt>
                <c:pt idx="500">
                  <c:v>72052</c:v>
                </c:pt>
                <c:pt idx="501">
                  <c:v>65697</c:v>
                </c:pt>
                <c:pt idx="502">
                  <c:v>55178</c:v>
                </c:pt>
                <c:pt idx="503">
                  <c:v>57814</c:v>
                </c:pt>
                <c:pt idx="504">
                  <c:v>57986</c:v>
                </c:pt>
                <c:pt idx="505">
                  <c:v>61982</c:v>
                </c:pt>
                <c:pt idx="506">
                  <c:v>65789</c:v>
                </c:pt>
                <c:pt idx="507">
                  <c:v>62652</c:v>
                </c:pt>
                <c:pt idx="508">
                  <c:v>55588</c:v>
                </c:pt>
                <c:pt idx="509">
                  <c:v>76732</c:v>
                </c:pt>
                <c:pt idx="510">
                  <c:v>68820</c:v>
                </c:pt>
                <c:pt idx="511">
                  <c:v>47200</c:v>
                </c:pt>
                <c:pt idx="512">
                  <c:v>67243</c:v>
                </c:pt>
                <c:pt idx="513">
                  <c:v>85915</c:v>
                </c:pt>
                <c:pt idx="514">
                  <c:v>64532</c:v>
                </c:pt>
                <c:pt idx="515">
                  <c:v>50737</c:v>
                </c:pt>
                <c:pt idx="516">
                  <c:v>39000</c:v>
                </c:pt>
                <c:pt idx="517">
                  <c:v>34812</c:v>
                </c:pt>
                <c:pt idx="518">
                  <c:v>30806</c:v>
                </c:pt>
                <c:pt idx="519">
                  <c:v>45574</c:v>
                </c:pt>
                <c:pt idx="520">
                  <c:v>43369</c:v>
                </c:pt>
                <c:pt idx="521">
                  <c:v>33570</c:v>
                </c:pt>
                <c:pt idx="522">
                  <c:v>25482</c:v>
                </c:pt>
                <c:pt idx="523">
                  <c:v>21212</c:v>
                </c:pt>
                <c:pt idx="524">
                  <c:v>20688</c:v>
                </c:pt>
                <c:pt idx="525">
                  <c:v>17429</c:v>
                </c:pt>
                <c:pt idx="526">
                  <c:v>29480</c:v>
                </c:pt>
                <c:pt idx="527">
                  <c:v>25027</c:v>
                </c:pt>
                <c:pt idx="528">
                  <c:v>24432</c:v>
                </c:pt>
                <c:pt idx="529">
                  <c:v>29089</c:v>
                </c:pt>
                <c:pt idx="530">
                  <c:v>54387</c:v>
                </c:pt>
                <c:pt idx="531">
                  <c:v>36281</c:v>
                </c:pt>
                <c:pt idx="532">
                  <c:v>40275</c:v>
                </c:pt>
                <c:pt idx="533">
                  <c:v>28641</c:v>
                </c:pt>
                <c:pt idx="534">
                  <c:v>51944</c:v>
                </c:pt>
                <c:pt idx="535">
                  <c:v>38020</c:v>
                </c:pt>
                <c:pt idx="536">
                  <c:v>32260</c:v>
                </c:pt>
                <c:pt idx="537">
                  <c:v>51256</c:v>
                </c:pt>
                <c:pt idx="538">
                  <c:v>42683</c:v>
                </c:pt>
                <c:pt idx="539">
                  <c:v>33826</c:v>
                </c:pt>
                <c:pt idx="540">
                  <c:v>29306</c:v>
                </c:pt>
                <c:pt idx="541">
                  <c:v>30808</c:v>
                </c:pt>
                <c:pt idx="542">
                  <c:v>31820</c:v>
                </c:pt>
                <c:pt idx="543">
                  <c:v>40212</c:v>
                </c:pt>
                <c:pt idx="544">
                  <c:v>30461</c:v>
                </c:pt>
                <c:pt idx="545">
                  <c:v>26904</c:v>
                </c:pt>
                <c:pt idx="546">
                  <c:v>20941</c:v>
                </c:pt>
                <c:pt idx="547">
                  <c:v>19903</c:v>
                </c:pt>
                <c:pt idx="548">
                  <c:v>17637</c:v>
                </c:pt>
                <c:pt idx="549">
                  <c:v>22851</c:v>
                </c:pt>
                <c:pt idx="550">
                  <c:v>32651</c:v>
                </c:pt>
                <c:pt idx="551">
                  <c:v>42303</c:v>
                </c:pt>
                <c:pt idx="552">
                  <c:v>56211</c:v>
                </c:pt>
                <c:pt idx="553">
                  <c:v>63221</c:v>
                </c:pt>
                <c:pt idx="554">
                  <c:v>56787</c:v>
                </c:pt>
                <c:pt idx="555">
                  <c:v>55747</c:v>
                </c:pt>
                <c:pt idx="556">
                  <c:v>63188</c:v>
                </c:pt>
                <c:pt idx="557">
                  <c:v>63648</c:v>
                </c:pt>
                <c:pt idx="558">
                  <c:v>46059</c:v>
                </c:pt>
                <c:pt idx="559">
                  <c:v>43595</c:v>
                </c:pt>
                <c:pt idx="560">
                  <c:v>42336</c:v>
                </c:pt>
                <c:pt idx="561">
                  <c:v>35546</c:v>
                </c:pt>
                <c:pt idx="562">
                  <c:v>40656</c:v>
                </c:pt>
                <c:pt idx="563">
                  <c:v>32341</c:v>
                </c:pt>
                <c:pt idx="564">
                  <c:v>36382</c:v>
                </c:pt>
                <c:pt idx="565">
                  <c:v>18998</c:v>
                </c:pt>
                <c:pt idx="566">
                  <c:v>17594</c:v>
                </c:pt>
                <c:pt idx="567">
                  <c:v>25899</c:v>
                </c:pt>
                <c:pt idx="568">
                  <c:v>17090</c:v>
                </c:pt>
                <c:pt idx="569">
                  <c:v>32754</c:v>
                </c:pt>
                <c:pt idx="570">
                  <c:v>22673</c:v>
                </c:pt>
                <c:pt idx="571">
                  <c:v>26812</c:v>
                </c:pt>
                <c:pt idx="572">
                  <c:v>24858</c:v>
                </c:pt>
                <c:pt idx="573">
                  <c:v>22806</c:v>
                </c:pt>
                <c:pt idx="574">
                  <c:v>15137</c:v>
                </c:pt>
                <c:pt idx="575">
                  <c:v>30244</c:v>
                </c:pt>
                <c:pt idx="576">
                  <c:v>21086</c:v>
                </c:pt>
                <c:pt idx="577">
                  <c:v>16546</c:v>
                </c:pt>
                <c:pt idx="578">
                  <c:v>13998</c:v>
                </c:pt>
                <c:pt idx="579">
                  <c:v>10048</c:v>
                </c:pt>
                <c:pt idx="580">
                  <c:v>9056</c:v>
                </c:pt>
                <c:pt idx="581">
                  <c:v>24522</c:v>
                </c:pt>
                <c:pt idx="582">
                  <c:v>12135</c:v>
                </c:pt>
                <c:pt idx="583">
                  <c:v>12081</c:v>
                </c:pt>
                <c:pt idx="584">
                  <c:v>29039</c:v>
                </c:pt>
                <c:pt idx="585">
                  <c:v>33961</c:v>
                </c:pt>
                <c:pt idx="586">
                  <c:v>67344</c:v>
                </c:pt>
                <c:pt idx="587">
                  <c:v>29297</c:v>
                </c:pt>
                <c:pt idx="588">
                  <c:v>37633</c:v>
                </c:pt>
                <c:pt idx="589">
                  <c:v>29320</c:v>
                </c:pt>
                <c:pt idx="590">
                  <c:v>40166</c:v>
                </c:pt>
                <c:pt idx="591">
                  <c:v>23411</c:v>
                </c:pt>
                <c:pt idx="592">
                  <c:v>26870</c:v>
                </c:pt>
                <c:pt idx="593">
                  <c:v>21009</c:v>
                </c:pt>
                <c:pt idx="594">
                  <c:v>20279</c:v>
                </c:pt>
                <c:pt idx="595">
                  <c:v>30034</c:v>
                </c:pt>
                <c:pt idx="596">
                  <c:v>24183</c:v>
                </c:pt>
                <c:pt idx="597">
                  <c:v>23679</c:v>
                </c:pt>
                <c:pt idx="598">
                  <c:v>10308</c:v>
                </c:pt>
                <c:pt idx="599">
                  <c:v>39899</c:v>
                </c:pt>
                <c:pt idx="600">
                  <c:v>18694</c:v>
                </c:pt>
                <c:pt idx="601">
                  <c:v>10932</c:v>
                </c:pt>
                <c:pt idx="602">
                  <c:v>13218</c:v>
                </c:pt>
                <c:pt idx="603">
                  <c:v>11405</c:v>
                </c:pt>
                <c:pt idx="604">
                  <c:v>13906</c:v>
                </c:pt>
                <c:pt idx="605">
                  <c:v>11514</c:v>
                </c:pt>
                <c:pt idx="606">
                  <c:v>9858</c:v>
                </c:pt>
                <c:pt idx="607">
                  <c:v>12009</c:v>
                </c:pt>
                <c:pt idx="608">
                  <c:v>8473</c:v>
                </c:pt>
                <c:pt idx="609">
                  <c:v>12521</c:v>
                </c:pt>
                <c:pt idx="610">
                  <c:v>10587</c:v>
                </c:pt>
                <c:pt idx="611">
                  <c:v>13253</c:v>
                </c:pt>
                <c:pt idx="612">
                  <c:v>5623</c:v>
                </c:pt>
                <c:pt idx="613">
                  <c:v>10955</c:v>
                </c:pt>
                <c:pt idx="614">
                  <c:v>8647</c:v>
                </c:pt>
                <c:pt idx="615">
                  <c:v>24127</c:v>
                </c:pt>
                <c:pt idx="616">
                  <c:v>14249</c:v>
                </c:pt>
                <c:pt idx="617">
                  <c:v>18856</c:v>
                </c:pt>
                <c:pt idx="618">
                  <c:v>12454</c:v>
                </c:pt>
                <c:pt idx="619">
                  <c:v>12272</c:v>
                </c:pt>
                <c:pt idx="620">
                  <c:v>7631</c:v>
                </c:pt>
                <c:pt idx="621">
                  <c:v>13894</c:v>
                </c:pt>
                <c:pt idx="622">
                  <c:v>16117</c:v>
                </c:pt>
                <c:pt idx="623">
                  <c:v>9389</c:v>
                </c:pt>
                <c:pt idx="624">
                  <c:v>8876</c:v>
                </c:pt>
                <c:pt idx="625">
                  <c:v>15398</c:v>
                </c:pt>
                <c:pt idx="626">
                  <c:v>11442</c:v>
                </c:pt>
                <c:pt idx="627">
                  <c:v>8577</c:v>
                </c:pt>
                <c:pt idx="628">
                  <c:v>11137</c:v>
                </c:pt>
                <c:pt idx="629">
                  <c:v>36920</c:v>
                </c:pt>
                <c:pt idx="630">
                  <c:v>22259</c:v>
                </c:pt>
                <c:pt idx="631">
                  <c:v>20191</c:v>
                </c:pt>
                <c:pt idx="632">
                  <c:v>14103</c:v>
                </c:pt>
                <c:pt idx="633">
                  <c:v>28613</c:v>
                </c:pt>
                <c:pt idx="634">
                  <c:v>24945</c:v>
                </c:pt>
                <c:pt idx="635">
                  <c:v>22726</c:v>
                </c:pt>
                <c:pt idx="636">
                  <c:v>13564</c:v>
                </c:pt>
                <c:pt idx="637">
                  <c:v>15087</c:v>
                </c:pt>
                <c:pt idx="638">
                  <c:v>30832</c:v>
                </c:pt>
                <c:pt idx="639">
                  <c:v>28063</c:v>
                </c:pt>
                <c:pt idx="640">
                  <c:v>25559</c:v>
                </c:pt>
                <c:pt idx="641">
                  <c:v>23405</c:v>
                </c:pt>
                <c:pt idx="642">
                  <c:v>21080</c:v>
                </c:pt>
                <c:pt idx="643">
                  <c:v>15354</c:v>
                </c:pt>
                <c:pt idx="644">
                  <c:v>14221</c:v>
                </c:pt>
                <c:pt idx="645">
                  <c:v>12806</c:v>
                </c:pt>
                <c:pt idx="646">
                  <c:v>16433</c:v>
                </c:pt>
                <c:pt idx="647">
                  <c:v>13642</c:v>
                </c:pt>
                <c:pt idx="648">
                  <c:v>23721</c:v>
                </c:pt>
                <c:pt idx="649">
                  <c:v>16616</c:v>
                </c:pt>
                <c:pt idx="650">
                  <c:v>17400</c:v>
                </c:pt>
                <c:pt idx="651">
                  <c:v>13543</c:v>
                </c:pt>
                <c:pt idx="652">
                  <c:v>19379</c:v>
                </c:pt>
                <c:pt idx="653">
                  <c:v>24288</c:v>
                </c:pt>
                <c:pt idx="654">
                  <c:v>18571</c:v>
                </c:pt>
                <c:pt idx="655">
                  <c:v>35736</c:v>
                </c:pt>
                <c:pt idx="656">
                  <c:v>18118</c:v>
                </c:pt>
              </c:numCache>
            </c:numRef>
          </c:val>
          <c:smooth val="0"/>
        </c:ser>
        <c:dLbls>
          <c:showLegendKey val="0"/>
          <c:showVal val="0"/>
          <c:showCatName val="0"/>
          <c:showSerName val="0"/>
          <c:showPercent val="0"/>
          <c:showBubbleSize val="0"/>
        </c:dLbls>
        <c:marker val="0"/>
        <c:smooth val="0"/>
        <c:axId val="236413679"/>
        <c:axId val="242177935"/>
      </c:lineChart>
      <c:dateAx>
        <c:axId val="2364136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2177935"/>
        <c:crosses val="autoZero"/>
        <c:auto val="1"/>
        <c:lblOffset val="100"/>
        <c:baseTimeUnit val="days"/>
      </c:dateAx>
      <c:valAx>
        <c:axId val="2421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641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work_cohort-2_vishnupriya.xlsx]reach!PivotTable1</c:name>
    <c:fmtId val="4"/>
  </c:pivotSource>
  <c:chart>
    <c:autoTitleDeleted val="1"/>
    <c:plotArea>
      <c:layout/>
      <c:lineChart>
        <c:grouping val="standard"/>
        <c:varyColors val="0"/>
        <c:ser>
          <c:idx val="0"/>
          <c:order val="0"/>
          <c:tx>
            <c:strRef>
              <c:f>reach!$F$24:$F$25</c:f>
              <c:strCache>
                <c:ptCount val="1"/>
                <c:pt idx="0">
                  <c:v>2022</c:v>
                </c:pt>
              </c:strCache>
            </c:strRef>
          </c:tx>
          <c:spPr>
            <a:ln w="28575" cap="rnd">
              <a:solidFill>
                <a:schemeClr val="accent1"/>
              </a:solidFill>
              <a:round/>
            </a:ln>
            <a:effectLst/>
          </c:spPr>
          <c:marker>
            <c:symbol val="none"/>
          </c:marker>
          <c:dLbls>
            <c:delete val="1"/>
          </c:dLbls>
          <c:cat>
            <c:strRef>
              <c:f>reach!$E$26:$E$38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reach!$F$26:$F$38</c:f>
              <c:numCache>
                <c:formatCode>General</c:formatCode>
                <c:ptCount val="12"/>
                <c:pt idx="0">
                  <c:v>475910</c:v>
                </c:pt>
                <c:pt idx="1">
                  <c:v>133155</c:v>
                </c:pt>
                <c:pt idx="2">
                  <c:v>1181851</c:v>
                </c:pt>
                <c:pt idx="3">
                  <c:v>259014</c:v>
                </c:pt>
                <c:pt idx="4">
                  <c:v>89067</c:v>
                </c:pt>
                <c:pt idx="5">
                  <c:v>87189</c:v>
                </c:pt>
                <c:pt idx="6">
                  <c:v>769527</c:v>
                </c:pt>
                <c:pt idx="7">
                  <c:v>1230632</c:v>
                </c:pt>
                <c:pt idx="8">
                  <c:v>592202</c:v>
                </c:pt>
                <c:pt idx="9">
                  <c:v>573411</c:v>
                </c:pt>
                <c:pt idx="10">
                  <c:v>366306</c:v>
                </c:pt>
                <c:pt idx="11">
                  <c:v>1771176</c:v>
                </c:pt>
              </c:numCache>
            </c:numRef>
          </c:val>
          <c:smooth val="0"/>
        </c:ser>
        <c:ser>
          <c:idx val="1"/>
          <c:order val="1"/>
          <c:tx>
            <c:strRef>
              <c:f>reach!$G$24:$G$25</c:f>
              <c:strCache>
                <c:ptCount val="1"/>
                <c:pt idx="0">
                  <c:v>2023</c:v>
                </c:pt>
              </c:strCache>
            </c:strRef>
          </c:tx>
          <c:spPr>
            <a:ln w="28575" cap="rnd">
              <a:solidFill>
                <a:schemeClr val="accent2"/>
              </a:solidFill>
              <a:round/>
            </a:ln>
            <a:effectLst/>
          </c:spPr>
          <c:marker>
            <c:symbol val="none"/>
          </c:marker>
          <c:dLbls>
            <c:delete val="1"/>
          </c:dLbls>
          <c:cat>
            <c:strRef>
              <c:f>reach!$E$26:$E$38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reach!$G$26:$G$38</c:f>
              <c:numCache>
                <c:formatCode>General</c:formatCode>
                <c:ptCount val="12"/>
                <c:pt idx="0">
                  <c:v>864501</c:v>
                </c:pt>
                <c:pt idx="1">
                  <c:v>339078</c:v>
                </c:pt>
                <c:pt idx="2">
                  <c:v>627737</c:v>
                </c:pt>
                <c:pt idx="3">
                  <c:v>515012</c:v>
                </c:pt>
                <c:pt idx="4">
                  <c:v>2254210</c:v>
                </c:pt>
                <c:pt idx="5">
                  <c:v>1269801</c:v>
                </c:pt>
                <c:pt idx="6">
                  <c:v>1137604</c:v>
                </c:pt>
                <c:pt idx="7">
                  <c:v>781188</c:v>
                </c:pt>
                <c:pt idx="8">
                  <c:v>392934</c:v>
                </c:pt>
                <c:pt idx="9">
                  <c:v>550255</c:v>
                </c:pt>
              </c:numCache>
            </c:numRef>
          </c:val>
          <c:smooth val="0"/>
        </c:ser>
        <c:dLbls>
          <c:showLegendKey val="0"/>
          <c:showVal val="0"/>
          <c:showCatName val="0"/>
          <c:showSerName val="0"/>
          <c:showPercent val="0"/>
          <c:showBubbleSize val="0"/>
        </c:dLbls>
        <c:marker val="0"/>
        <c:smooth val="0"/>
        <c:axId val="443061471"/>
        <c:axId val="444012623"/>
      </c:lineChart>
      <c:catAx>
        <c:axId val="44306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4012623"/>
        <c:crosses val="autoZero"/>
        <c:auto val="1"/>
        <c:lblAlgn val="ctr"/>
        <c:lblOffset val="100"/>
        <c:noMultiLvlLbl val="0"/>
      </c:catAx>
      <c:valAx>
        <c:axId val="44401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306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work_cohort-2_vishnupriya.xlsx]profile_visits!PivotTable2</c:name>
    <c:fmtId val="3"/>
  </c:pivotSource>
  <c:chart>
    <c:autoTitleDeleted val="1"/>
    <c:plotArea>
      <c:layout/>
      <c:barChart>
        <c:barDir val="col"/>
        <c:grouping val="clustered"/>
        <c:varyColors val="0"/>
        <c:ser>
          <c:idx val="0"/>
          <c:order val="0"/>
          <c:tx>
            <c:strRef>
              <c:f>profile_visits!$F$2:$F$3</c:f>
              <c:strCache>
                <c:ptCount val="1"/>
                <c:pt idx="0">
                  <c:v>2022</c:v>
                </c:pt>
              </c:strCache>
            </c:strRef>
          </c:tx>
          <c:spPr>
            <a:solidFill>
              <a:schemeClr val="accent1"/>
            </a:solidFill>
            <a:ln>
              <a:noFill/>
            </a:ln>
            <a:effectLst/>
          </c:spPr>
          <c:invertIfNegative val="0"/>
          <c:dLbls>
            <c:delete val="1"/>
          </c:dLbls>
          <c:cat>
            <c:strRef>
              <c:f>profile_visits!$E$4:$E$16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profile_visits!$F$4:$F$16</c:f>
              <c:numCache>
                <c:formatCode>General</c:formatCode>
                <c:ptCount val="12"/>
                <c:pt idx="0">
                  <c:v>11338</c:v>
                </c:pt>
                <c:pt idx="1">
                  <c:v>7697</c:v>
                </c:pt>
                <c:pt idx="2">
                  <c:v>25574</c:v>
                </c:pt>
                <c:pt idx="3">
                  <c:v>9358</c:v>
                </c:pt>
                <c:pt idx="4">
                  <c:v>7677</c:v>
                </c:pt>
                <c:pt idx="5">
                  <c:v>6973</c:v>
                </c:pt>
                <c:pt idx="6">
                  <c:v>15459</c:v>
                </c:pt>
                <c:pt idx="7">
                  <c:v>26182</c:v>
                </c:pt>
                <c:pt idx="8">
                  <c:v>13833</c:v>
                </c:pt>
                <c:pt idx="9">
                  <c:v>19009</c:v>
                </c:pt>
                <c:pt idx="10">
                  <c:v>15085</c:v>
                </c:pt>
                <c:pt idx="11">
                  <c:v>39271</c:v>
                </c:pt>
              </c:numCache>
            </c:numRef>
          </c:val>
        </c:ser>
        <c:ser>
          <c:idx val="1"/>
          <c:order val="1"/>
          <c:tx>
            <c:strRef>
              <c:f>profile_visits!$G$2:$G$3</c:f>
              <c:strCache>
                <c:ptCount val="1"/>
                <c:pt idx="0">
                  <c:v>2023</c:v>
                </c:pt>
              </c:strCache>
            </c:strRef>
          </c:tx>
          <c:spPr>
            <a:solidFill>
              <a:schemeClr val="accent2"/>
            </a:solidFill>
            <a:ln>
              <a:noFill/>
            </a:ln>
            <a:effectLst/>
          </c:spPr>
          <c:invertIfNegative val="0"/>
          <c:dLbls>
            <c:delete val="1"/>
          </c:dLbls>
          <c:cat>
            <c:strRef>
              <c:f>profile_visits!$E$4:$E$16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profile_visits!$G$4:$G$16</c:f>
              <c:numCache>
                <c:formatCode>General</c:formatCode>
                <c:ptCount val="12"/>
                <c:pt idx="0">
                  <c:v>21652</c:v>
                </c:pt>
                <c:pt idx="1">
                  <c:v>11182</c:v>
                </c:pt>
                <c:pt idx="2">
                  <c:v>18148</c:v>
                </c:pt>
                <c:pt idx="3">
                  <c:v>16825</c:v>
                </c:pt>
                <c:pt idx="4">
                  <c:v>50245</c:v>
                </c:pt>
                <c:pt idx="5">
                  <c:v>36229</c:v>
                </c:pt>
                <c:pt idx="6">
                  <c:v>30540</c:v>
                </c:pt>
                <c:pt idx="7">
                  <c:v>20553</c:v>
                </c:pt>
                <c:pt idx="8">
                  <c:v>11421</c:v>
                </c:pt>
                <c:pt idx="9">
                  <c:v>13064</c:v>
                </c:pt>
              </c:numCache>
            </c:numRef>
          </c:val>
        </c:ser>
        <c:dLbls>
          <c:showLegendKey val="0"/>
          <c:showVal val="0"/>
          <c:showCatName val="0"/>
          <c:showSerName val="0"/>
          <c:showPercent val="0"/>
          <c:showBubbleSize val="0"/>
        </c:dLbls>
        <c:gapWidth val="219"/>
        <c:overlap val="-27"/>
        <c:axId val="443057151"/>
        <c:axId val="446075247"/>
      </c:barChart>
      <c:catAx>
        <c:axId val="4430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6075247"/>
        <c:crosses val="autoZero"/>
        <c:auto val="1"/>
        <c:lblAlgn val="ctr"/>
        <c:lblOffset val="100"/>
        <c:noMultiLvlLbl val="0"/>
      </c:catAx>
      <c:valAx>
        <c:axId val="4460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305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profile_visits!$B$1</c:f>
              <c:strCache>
                <c:ptCount val="1"/>
                <c:pt idx="0">
                  <c:v>Instagram followers visit</c:v>
                </c:pt>
              </c:strCache>
            </c:strRef>
          </c:tx>
          <c:spPr>
            <a:ln w="28575" cap="rnd">
              <a:solidFill>
                <a:schemeClr val="accent1"/>
              </a:solidFill>
              <a:round/>
            </a:ln>
            <a:effectLst/>
          </c:spPr>
          <c:marker>
            <c:symbol val="none"/>
          </c:marker>
          <c:dLbls>
            <c:delete val="1"/>
          </c:dLbls>
          <c:cat>
            <c:numRef>
              <c:f>profile_visits!$A$328:$A$658</c:f>
              <c:numCache>
                <c:formatCode>m/d/yyyy</c:formatCode>
                <c:ptCount val="331"/>
                <c:pt idx="0" c:formatCode="m/d/yyyy">
                  <c:v>44896</c:v>
                </c:pt>
                <c:pt idx="1" c:formatCode="m/d/yyyy">
                  <c:v>44897</c:v>
                </c:pt>
                <c:pt idx="2" c:formatCode="m/d/yyyy">
                  <c:v>44898</c:v>
                </c:pt>
                <c:pt idx="3" c:formatCode="m/d/yyyy">
                  <c:v>44899</c:v>
                </c:pt>
                <c:pt idx="4" c:formatCode="m/d/yyyy">
                  <c:v>44900</c:v>
                </c:pt>
                <c:pt idx="5" c:formatCode="m/d/yyyy">
                  <c:v>44901</c:v>
                </c:pt>
                <c:pt idx="6" c:formatCode="m/d/yyyy">
                  <c:v>44902</c:v>
                </c:pt>
                <c:pt idx="7" c:formatCode="m/d/yyyy">
                  <c:v>44903</c:v>
                </c:pt>
                <c:pt idx="8" c:formatCode="m/d/yyyy">
                  <c:v>44904</c:v>
                </c:pt>
                <c:pt idx="9" c:formatCode="m/d/yyyy">
                  <c:v>44905</c:v>
                </c:pt>
                <c:pt idx="10" c:formatCode="m/d/yyyy">
                  <c:v>44906</c:v>
                </c:pt>
                <c:pt idx="11" c:formatCode="m/d/yyyy">
                  <c:v>44907</c:v>
                </c:pt>
                <c:pt idx="12" c:formatCode="m/d/yyyy">
                  <c:v>44908</c:v>
                </c:pt>
                <c:pt idx="13" c:formatCode="m/d/yyyy">
                  <c:v>44909</c:v>
                </c:pt>
                <c:pt idx="14" c:formatCode="m/d/yyyy">
                  <c:v>44910</c:v>
                </c:pt>
                <c:pt idx="15" c:formatCode="m/d/yyyy">
                  <c:v>44911</c:v>
                </c:pt>
                <c:pt idx="16" c:formatCode="m/d/yyyy">
                  <c:v>44912</c:v>
                </c:pt>
                <c:pt idx="17" c:formatCode="m/d/yyyy">
                  <c:v>44913</c:v>
                </c:pt>
                <c:pt idx="18" c:formatCode="m/d/yyyy">
                  <c:v>44914</c:v>
                </c:pt>
                <c:pt idx="19" c:formatCode="m/d/yyyy">
                  <c:v>44915</c:v>
                </c:pt>
                <c:pt idx="20" c:formatCode="m/d/yyyy">
                  <c:v>44916</c:v>
                </c:pt>
                <c:pt idx="21" c:formatCode="m/d/yyyy">
                  <c:v>44917</c:v>
                </c:pt>
                <c:pt idx="22" c:formatCode="m/d/yyyy">
                  <c:v>44918</c:v>
                </c:pt>
                <c:pt idx="23" c:formatCode="m/d/yyyy">
                  <c:v>44919</c:v>
                </c:pt>
                <c:pt idx="24" c:formatCode="m/d/yyyy">
                  <c:v>44920</c:v>
                </c:pt>
                <c:pt idx="25" c:formatCode="m/d/yyyy">
                  <c:v>44921</c:v>
                </c:pt>
                <c:pt idx="26" c:formatCode="m/d/yyyy">
                  <c:v>44922</c:v>
                </c:pt>
                <c:pt idx="27" c:formatCode="m/d/yyyy">
                  <c:v>44923</c:v>
                </c:pt>
                <c:pt idx="28" c:formatCode="m/d/yyyy">
                  <c:v>44924</c:v>
                </c:pt>
                <c:pt idx="29" c:formatCode="m/d/yyyy">
                  <c:v>44925</c:v>
                </c:pt>
                <c:pt idx="30" c:formatCode="m/d/yyyy">
                  <c:v>44926</c:v>
                </c:pt>
                <c:pt idx="31" c:formatCode="m/d/yyyy">
                  <c:v>44927</c:v>
                </c:pt>
                <c:pt idx="32" c:formatCode="m/d/yyyy">
                  <c:v>44928</c:v>
                </c:pt>
                <c:pt idx="33" c:formatCode="m/d/yyyy">
                  <c:v>44929</c:v>
                </c:pt>
                <c:pt idx="34" c:formatCode="m/d/yyyy">
                  <c:v>44930</c:v>
                </c:pt>
                <c:pt idx="35" c:formatCode="m/d/yyyy">
                  <c:v>44931</c:v>
                </c:pt>
                <c:pt idx="36" c:formatCode="m/d/yyyy">
                  <c:v>44932</c:v>
                </c:pt>
                <c:pt idx="37" c:formatCode="m/d/yyyy">
                  <c:v>44933</c:v>
                </c:pt>
                <c:pt idx="38" c:formatCode="m/d/yyyy">
                  <c:v>44934</c:v>
                </c:pt>
                <c:pt idx="39" c:formatCode="m/d/yyyy">
                  <c:v>44935</c:v>
                </c:pt>
                <c:pt idx="40" c:formatCode="m/d/yyyy">
                  <c:v>44936</c:v>
                </c:pt>
                <c:pt idx="41" c:formatCode="m/d/yyyy">
                  <c:v>44937</c:v>
                </c:pt>
                <c:pt idx="42" c:formatCode="m/d/yyyy">
                  <c:v>44938</c:v>
                </c:pt>
                <c:pt idx="43" c:formatCode="m/d/yyyy">
                  <c:v>44939</c:v>
                </c:pt>
                <c:pt idx="44" c:formatCode="m/d/yyyy">
                  <c:v>44940</c:v>
                </c:pt>
                <c:pt idx="45" c:formatCode="m/d/yyyy">
                  <c:v>44941</c:v>
                </c:pt>
                <c:pt idx="46" c:formatCode="m/d/yyyy">
                  <c:v>44942</c:v>
                </c:pt>
                <c:pt idx="47" c:formatCode="m/d/yyyy">
                  <c:v>44943</c:v>
                </c:pt>
                <c:pt idx="48" c:formatCode="m/d/yyyy">
                  <c:v>44944</c:v>
                </c:pt>
                <c:pt idx="49" c:formatCode="m/d/yyyy">
                  <c:v>44945</c:v>
                </c:pt>
                <c:pt idx="50" c:formatCode="m/d/yyyy">
                  <c:v>44946</c:v>
                </c:pt>
                <c:pt idx="51" c:formatCode="m/d/yyyy">
                  <c:v>44947</c:v>
                </c:pt>
                <c:pt idx="52" c:formatCode="m/d/yyyy">
                  <c:v>44948</c:v>
                </c:pt>
                <c:pt idx="53" c:formatCode="m/d/yyyy">
                  <c:v>44949</c:v>
                </c:pt>
                <c:pt idx="54" c:formatCode="m/d/yyyy">
                  <c:v>44950</c:v>
                </c:pt>
                <c:pt idx="55" c:formatCode="m/d/yyyy">
                  <c:v>44951</c:v>
                </c:pt>
                <c:pt idx="56" c:formatCode="m/d/yyyy">
                  <c:v>44952</c:v>
                </c:pt>
                <c:pt idx="57" c:formatCode="m/d/yyyy">
                  <c:v>44953</c:v>
                </c:pt>
                <c:pt idx="58" c:formatCode="m/d/yyyy">
                  <c:v>44954</c:v>
                </c:pt>
                <c:pt idx="59" c:formatCode="m/d/yyyy">
                  <c:v>44955</c:v>
                </c:pt>
                <c:pt idx="60" c:formatCode="m/d/yyyy">
                  <c:v>44956</c:v>
                </c:pt>
                <c:pt idx="61" c:formatCode="m/d/yyyy">
                  <c:v>44957</c:v>
                </c:pt>
                <c:pt idx="62" c:formatCode="m/d/yyyy">
                  <c:v>44958</c:v>
                </c:pt>
                <c:pt idx="63" c:formatCode="m/d/yyyy">
                  <c:v>44959</c:v>
                </c:pt>
                <c:pt idx="64" c:formatCode="m/d/yyyy">
                  <c:v>44960</c:v>
                </c:pt>
                <c:pt idx="65" c:formatCode="m/d/yyyy">
                  <c:v>44961</c:v>
                </c:pt>
                <c:pt idx="66" c:formatCode="m/d/yyyy">
                  <c:v>44962</c:v>
                </c:pt>
                <c:pt idx="67" c:formatCode="m/d/yyyy">
                  <c:v>44963</c:v>
                </c:pt>
                <c:pt idx="68" c:formatCode="m/d/yyyy">
                  <c:v>44964</c:v>
                </c:pt>
                <c:pt idx="69" c:formatCode="m/d/yyyy">
                  <c:v>44965</c:v>
                </c:pt>
                <c:pt idx="70" c:formatCode="m/d/yyyy">
                  <c:v>44966</c:v>
                </c:pt>
                <c:pt idx="71" c:formatCode="m/d/yyyy">
                  <c:v>44967</c:v>
                </c:pt>
                <c:pt idx="72" c:formatCode="m/d/yyyy">
                  <c:v>44968</c:v>
                </c:pt>
                <c:pt idx="73" c:formatCode="m/d/yyyy">
                  <c:v>44969</c:v>
                </c:pt>
                <c:pt idx="74" c:formatCode="m/d/yyyy">
                  <c:v>44970</c:v>
                </c:pt>
                <c:pt idx="75" c:formatCode="m/d/yyyy">
                  <c:v>44971</c:v>
                </c:pt>
                <c:pt idx="76" c:formatCode="m/d/yyyy">
                  <c:v>44972</c:v>
                </c:pt>
                <c:pt idx="77" c:formatCode="m/d/yyyy">
                  <c:v>44973</c:v>
                </c:pt>
                <c:pt idx="78" c:formatCode="m/d/yyyy">
                  <c:v>44974</c:v>
                </c:pt>
                <c:pt idx="79" c:formatCode="m/d/yyyy">
                  <c:v>44975</c:v>
                </c:pt>
                <c:pt idx="80" c:formatCode="m/d/yyyy">
                  <c:v>44976</c:v>
                </c:pt>
                <c:pt idx="81" c:formatCode="m/d/yyyy">
                  <c:v>44977</c:v>
                </c:pt>
                <c:pt idx="82" c:formatCode="m/d/yyyy">
                  <c:v>44978</c:v>
                </c:pt>
                <c:pt idx="83" c:formatCode="m/d/yyyy">
                  <c:v>44979</c:v>
                </c:pt>
                <c:pt idx="84" c:formatCode="m/d/yyyy">
                  <c:v>44980</c:v>
                </c:pt>
                <c:pt idx="85" c:formatCode="m/d/yyyy">
                  <c:v>44981</c:v>
                </c:pt>
                <c:pt idx="86" c:formatCode="m/d/yyyy">
                  <c:v>44982</c:v>
                </c:pt>
                <c:pt idx="87" c:formatCode="m/d/yyyy">
                  <c:v>44983</c:v>
                </c:pt>
                <c:pt idx="88" c:formatCode="m/d/yyyy">
                  <c:v>44984</c:v>
                </c:pt>
                <c:pt idx="89" c:formatCode="m/d/yyyy">
                  <c:v>44985</c:v>
                </c:pt>
                <c:pt idx="90" c:formatCode="m/d/yyyy">
                  <c:v>44986</c:v>
                </c:pt>
                <c:pt idx="91" c:formatCode="m/d/yyyy">
                  <c:v>44987</c:v>
                </c:pt>
                <c:pt idx="92" c:formatCode="m/d/yyyy">
                  <c:v>44988</c:v>
                </c:pt>
                <c:pt idx="93" c:formatCode="m/d/yyyy">
                  <c:v>44989</c:v>
                </c:pt>
                <c:pt idx="94" c:formatCode="m/d/yyyy">
                  <c:v>44990</c:v>
                </c:pt>
                <c:pt idx="95" c:formatCode="m/d/yyyy">
                  <c:v>44991</c:v>
                </c:pt>
                <c:pt idx="96" c:formatCode="m/d/yyyy">
                  <c:v>44992</c:v>
                </c:pt>
                <c:pt idx="97" c:formatCode="m/d/yyyy">
                  <c:v>44993</c:v>
                </c:pt>
                <c:pt idx="98" c:formatCode="m/d/yyyy">
                  <c:v>44994</c:v>
                </c:pt>
                <c:pt idx="99" c:formatCode="m/d/yyyy">
                  <c:v>44995</c:v>
                </c:pt>
                <c:pt idx="100" c:formatCode="m/d/yyyy">
                  <c:v>44996</c:v>
                </c:pt>
                <c:pt idx="101" c:formatCode="m/d/yyyy">
                  <c:v>44997</c:v>
                </c:pt>
                <c:pt idx="102" c:formatCode="m/d/yyyy">
                  <c:v>44998</c:v>
                </c:pt>
                <c:pt idx="103" c:formatCode="m/d/yyyy">
                  <c:v>44999</c:v>
                </c:pt>
                <c:pt idx="104" c:formatCode="m/d/yyyy">
                  <c:v>45000</c:v>
                </c:pt>
                <c:pt idx="105" c:formatCode="m/d/yyyy">
                  <c:v>45001</c:v>
                </c:pt>
                <c:pt idx="106" c:formatCode="m/d/yyyy">
                  <c:v>45002</c:v>
                </c:pt>
                <c:pt idx="107" c:formatCode="m/d/yyyy">
                  <c:v>45003</c:v>
                </c:pt>
                <c:pt idx="108" c:formatCode="m/d/yyyy">
                  <c:v>45004</c:v>
                </c:pt>
                <c:pt idx="109" c:formatCode="m/d/yyyy">
                  <c:v>45005</c:v>
                </c:pt>
                <c:pt idx="110" c:formatCode="m/d/yyyy">
                  <c:v>45006</c:v>
                </c:pt>
                <c:pt idx="111" c:formatCode="m/d/yyyy">
                  <c:v>45007</c:v>
                </c:pt>
                <c:pt idx="112" c:formatCode="m/d/yyyy">
                  <c:v>45008</c:v>
                </c:pt>
                <c:pt idx="113" c:formatCode="m/d/yyyy">
                  <c:v>45009</c:v>
                </c:pt>
                <c:pt idx="114" c:formatCode="m/d/yyyy">
                  <c:v>45010</c:v>
                </c:pt>
                <c:pt idx="115" c:formatCode="m/d/yyyy">
                  <c:v>45011</c:v>
                </c:pt>
                <c:pt idx="116" c:formatCode="m/d/yyyy">
                  <c:v>45012</c:v>
                </c:pt>
                <c:pt idx="117" c:formatCode="m/d/yyyy">
                  <c:v>45013</c:v>
                </c:pt>
                <c:pt idx="118" c:formatCode="m/d/yyyy">
                  <c:v>45014</c:v>
                </c:pt>
                <c:pt idx="119" c:formatCode="m/d/yyyy">
                  <c:v>45015</c:v>
                </c:pt>
                <c:pt idx="120" c:formatCode="m/d/yyyy">
                  <c:v>45016</c:v>
                </c:pt>
                <c:pt idx="121" c:formatCode="m/d/yyyy">
                  <c:v>45017</c:v>
                </c:pt>
                <c:pt idx="122" c:formatCode="m/d/yyyy">
                  <c:v>45018</c:v>
                </c:pt>
                <c:pt idx="123" c:formatCode="m/d/yyyy">
                  <c:v>45019</c:v>
                </c:pt>
                <c:pt idx="124" c:formatCode="m/d/yyyy">
                  <c:v>45020</c:v>
                </c:pt>
                <c:pt idx="125" c:formatCode="m/d/yyyy">
                  <c:v>45021</c:v>
                </c:pt>
                <c:pt idx="126" c:formatCode="m/d/yyyy">
                  <c:v>45022</c:v>
                </c:pt>
                <c:pt idx="127" c:formatCode="m/d/yyyy">
                  <c:v>45023</c:v>
                </c:pt>
                <c:pt idx="128" c:formatCode="m/d/yyyy">
                  <c:v>45024</c:v>
                </c:pt>
                <c:pt idx="129" c:formatCode="m/d/yyyy">
                  <c:v>45025</c:v>
                </c:pt>
                <c:pt idx="130" c:formatCode="m/d/yyyy">
                  <c:v>45026</c:v>
                </c:pt>
                <c:pt idx="131" c:formatCode="m/d/yyyy">
                  <c:v>45027</c:v>
                </c:pt>
                <c:pt idx="132" c:formatCode="m/d/yyyy">
                  <c:v>45028</c:v>
                </c:pt>
                <c:pt idx="133" c:formatCode="m/d/yyyy">
                  <c:v>45029</c:v>
                </c:pt>
                <c:pt idx="134" c:formatCode="m/d/yyyy">
                  <c:v>45030</c:v>
                </c:pt>
                <c:pt idx="135" c:formatCode="m/d/yyyy">
                  <c:v>45031</c:v>
                </c:pt>
                <c:pt idx="136" c:formatCode="m/d/yyyy">
                  <c:v>45032</c:v>
                </c:pt>
                <c:pt idx="137" c:formatCode="m/d/yyyy">
                  <c:v>45033</c:v>
                </c:pt>
                <c:pt idx="138" c:formatCode="m/d/yyyy">
                  <c:v>45034</c:v>
                </c:pt>
                <c:pt idx="139" c:formatCode="m/d/yyyy">
                  <c:v>45035</c:v>
                </c:pt>
                <c:pt idx="140" c:formatCode="m/d/yyyy">
                  <c:v>45036</c:v>
                </c:pt>
                <c:pt idx="141" c:formatCode="m/d/yyyy">
                  <c:v>45037</c:v>
                </c:pt>
                <c:pt idx="142" c:formatCode="m/d/yyyy">
                  <c:v>45038</c:v>
                </c:pt>
                <c:pt idx="143" c:formatCode="m/d/yyyy">
                  <c:v>45039</c:v>
                </c:pt>
                <c:pt idx="144" c:formatCode="m/d/yyyy">
                  <c:v>45040</c:v>
                </c:pt>
                <c:pt idx="145" c:formatCode="m/d/yyyy">
                  <c:v>45041</c:v>
                </c:pt>
                <c:pt idx="146" c:formatCode="m/d/yyyy">
                  <c:v>45042</c:v>
                </c:pt>
                <c:pt idx="147" c:formatCode="m/d/yyyy">
                  <c:v>45043</c:v>
                </c:pt>
                <c:pt idx="148" c:formatCode="m/d/yyyy">
                  <c:v>45044</c:v>
                </c:pt>
                <c:pt idx="149" c:formatCode="m/d/yyyy">
                  <c:v>45045</c:v>
                </c:pt>
                <c:pt idx="150" c:formatCode="m/d/yyyy">
                  <c:v>45046</c:v>
                </c:pt>
                <c:pt idx="151" c:formatCode="m/d/yyyy">
                  <c:v>45047</c:v>
                </c:pt>
                <c:pt idx="152" c:formatCode="m/d/yyyy">
                  <c:v>45048</c:v>
                </c:pt>
                <c:pt idx="153" c:formatCode="m/d/yyyy">
                  <c:v>45049</c:v>
                </c:pt>
                <c:pt idx="154" c:formatCode="m/d/yyyy">
                  <c:v>45050</c:v>
                </c:pt>
                <c:pt idx="155" c:formatCode="m/d/yyyy">
                  <c:v>45051</c:v>
                </c:pt>
                <c:pt idx="156" c:formatCode="m/d/yyyy">
                  <c:v>45052</c:v>
                </c:pt>
                <c:pt idx="157" c:formatCode="m/d/yyyy">
                  <c:v>45053</c:v>
                </c:pt>
                <c:pt idx="158" c:formatCode="m/d/yyyy">
                  <c:v>45054</c:v>
                </c:pt>
                <c:pt idx="159" c:formatCode="m/d/yyyy">
                  <c:v>45055</c:v>
                </c:pt>
                <c:pt idx="160" c:formatCode="m/d/yyyy">
                  <c:v>45056</c:v>
                </c:pt>
                <c:pt idx="161" c:formatCode="m/d/yyyy">
                  <c:v>45057</c:v>
                </c:pt>
                <c:pt idx="162" c:formatCode="m/d/yyyy">
                  <c:v>45058</c:v>
                </c:pt>
                <c:pt idx="163" c:formatCode="m/d/yyyy">
                  <c:v>45059</c:v>
                </c:pt>
                <c:pt idx="164" c:formatCode="m/d/yyyy">
                  <c:v>45060</c:v>
                </c:pt>
                <c:pt idx="165" c:formatCode="m/d/yyyy">
                  <c:v>45061</c:v>
                </c:pt>
                <c:pt idx="166" c:formatCode="m/d/yyyy">
                  <c:v>45062</c:v>
                </c:pt>
                <c:pt idx="167" c:formatCode="m/d/yyyy">
                  <c:v>45063</c:v>
                </c:pt>
                <c:pt idx="168" c:formatCode="m/d/yyyy">
                  <c:v>45064</c:v>
                </c:pt>
                <c:pt idx="169" c:formatCode="m/d/yyyy">
                  <c:v>45065</c:v>
                </c:pt>
                <c:pt idx="170" c:formatCode="m/d/yyyy">
                  <c:v>45066</c:v>
                </c:pt>
                <c:pt idx="171" c:formatCode="m/d/yyyy">
                  <c:v>45067</c:v>
                </c:pt>
                <c:pt idx="172" c:formatCode="m/d/yyyy">
                  <c:v>45068</c:v>
                </c:pt>
                <c:pt idx="173" c:formatCode="m/d/yyyy">
                  <c:v>45069</c:v>
                </c:pt>
                <c:pt idx="174" c:formatCode="m/d/yyyy">
                  <c:v>45070</c:v>
                </c:pt>
                <c:pt idx="175" c:formatCode="m/d/yyyy">
                  <c:v>45071</c:v>
                </c:pt>
                <c:pt idx="176" c:formatCode="m/d/yyyy">
                  <c:v>45072</c:v>
                </c:pt>
                <c:pt idx="177" c:formatCode="m/d/yyyy">
                  <c:v>45073</c:v>
                </c:pt>
                <c:pt idx="178" c:formatCode="m/d/yyyy">
                  <c:v>45074</c:v>
                </c:pt>
                <c:pt idx="179" c:formatCode="m/d/yyyy">
                  <c:v>45075</c:v>
                </c:pt>
                <c:pt idx="180" c:formatCode="m/d/yyyy">
                  <c:v>45076</c:v>
                </c:pt>
                <c:pt idx="181" c:formatCode="m/d/yyyy">
                  <c:v>45077</c:v>
                </c:pt>
                <c:pt idx="182" c:formatCode="m/d/yyyy">
                  <c:v>45078</c:v>
                </c:pt>
                <c:pt idx="183" c:formatCode="m/d/yyyy">
                  <c:v>45079</c:v>
                </c:pt>
                <c:pt idx="184" c:formatCode="m/d/yyyy">
                  <c:v>45080</c:v>
                </c:pt>
                <c:pt idx="185" c:formatCode="m/d/yyyy">
                  <c:v>45081</c:v>
                </c:pt>
                <c:pt idx="186" c:formatCode="m/d/yyyy">
                  <c:v>45082</c:v>
                </c:pt>
                <c:pt idx="187" c:formatCode="m/d/yyyy">
                  <c:v>45083</c:v>
                </c:pt>
                <c:pt idx="188" c:formatCode="m/d/yyyy">
                  <c:v>45084</c:v>
                </c:pt>
                <c:pt idx="189" c:formatCode="m/d/yyyy">
                  <c:v>45085</c:v>
                </c:pt>
                <c:pt idx="190" c:formatCode="m/d/yyyy">
                  <c:v>45086</c:v>
                </c:pt>
                <c:pt idx="191" c:formatCode="m/d/yyyy">
                  <c:v>45087</c:v>
                </c:pt>
                <c:pt idx="192" c:formatCode="m/d/yyyy">
                  <c:v>45088</c:v>
                </c:pt>
                <c:pt idx="193" c:formatCode="m/d/yyyy">
                  <c:v>45089</c:v>
                </c:pt>
                <c:pt idx="194" c:formatCode="m/d/yyyy">
                  <c:v>45090</c:v>
                </c:pt>
                <c:pt idx="195" c:formatCode="m/d/yyyy">
                  <c:v>45091</c:v>
                </c:pt>
                <c:pt idx="196" c:formatCode="m/d/yyyy">
                  <c:v>45092</c:v>
                </c:pt>
                <c:pt idx="197" c:formatCode="m/d/yyyy">
                  <c:v>45093</c:v>
                </c:pt>
                <c:pt idx="198" c:formatCode="m/d/yyyy">
                  <c:v>45094</c:v>
                </c:pt>
                <c:pt idx="199" c:formatCode="m/d/yyyy">
                  <c:v>45095</c:v>
                </c:pt>
                <c:pt idx="200" c:formatCode="m/d/yyyy">
                  <c:v>45096</c:v>
                </c:pt>
                <c:pt idx="201" c:formatCode="m/d/yyyy">
                  <c:v>45097</c:v>
                </c:pt>
                <c:pt idx="202" c:formatCode="m/d/yyyy">
                  <c:v>45098</c:v>
                </c:pt>
                <c:pt idx="203" c:formatCode="m/d/yyyy">
                  <c:v>45099</c:v>
                </c:pt>
                <c:pt idx="204" c:formatCode="m/d/yyyy">
                  <c:v>45100</c:v>
                </c:pt>
                <c:pt idx="205" c:formatCode="m/d/yyyy">
                  <c:v>45101</c:v>
                </c:pt>
                <c:pt idx="206" c:formatCode="m/d/yyyy">
                  <c:v>45102</c:v>
                </c:pt>
                <c:pt idx="207" c:formatCode="m/d/yyyy">
                  <c:v>45103</c:v>
                </c:pt>
                <c:pt idx="208" c:formatCode="m/d/yyyy">
                  <c:v>45104</c:v>
                </c:pt>
                <c:pt idx="209" c:formatCode="m/d/yyyy">
                  <c:v>45105</c:v>
                </c:pt>
                <c:pt idx="210" c:formatCode="m/d/yyyy">
                  <c:v>45106</c:v>
                </c:pt>
                <c:pt idx="211" c:formatCode="m/d/yyyy">
                  <c:v>45107</c:v>
                </c:pt>
                <c:pt idx="212" c:formatCode="m/d/yyyy">
                  <c:v>45108</c:v>
                </c:pt>
                <c:pt idx="213" c:formatCode="m/d/yyyy">
                  <c:v>45109</c:v>
                </c:pt>
                <c:pt idx="214" c:formatCode="m/d/yyyy">
                  <c:v>45110</c:v>
                </c:pt>
                <c:pt idx="215" c:formatCode="m/d/yyyy">
                  <c:v>45111</c:v>
                </c:pt>
                <c:pt idx="216" c:formatCode="m/d/yyyy">
                  <c:v>45112</c:v>
                </c:pt>
                <c:pt idx="217" c:formatCode="m/d/yyyy">
                  <c:v>45113</c:v>
                </c:pt>
                <c:pt idx="218" c:formatCode="m/d/yyyy">
                  <c:v>45114</c:v>
                </c:pt>
                <c:pt idx="219" c:formatCode="m/d/yyyy">
                  <c:v>45115</c:v>
                </c:pt>
                <c:pt idx="220" c:formatCode="m/d/yyyy">
                  <c:v>45116</c:v>
                </c:pt>
                <c:pt idx="221" c:formatCode="m/d/yyyy">
                  <c:v>45117</c:v>
                </c:pt>
                <c:pt idx="222" c:formatCode="m/d/yyyy">
                  <c:v>45118</c:v>
                </c:pt>
                <c:pt idx="223" c:formatCode="m/d/yyyy">
                  <c:v>45119</c:v>
                </c:pt>
                <c:pt idx="224" c:formatCode="m/d/yyyy">
                  <c:v>45120</c:v>
                </c:pt>
                <c:pt idx="225" c:formatCode="m/d/yyyy">
                  <c:v>45121</c:v>
                </c:pt>
                <c:pt idx="226" c:formatCode="m/d/yyyy">
                  <c:v>45122</c:v>
                </c:pt>
                <c:pt idx="227" c:formatCode="m/d/yyyy">
                  <c:v>45123</c:v>
                </c:pt>
                <c:pt idx="228" c:formatCode="m/d/yyyy">
                  <c:v>45124</c:v>
                </c:pt>
                <c:pt idx="229" c:formatCode="m/d/yyyy">
                  <c:v>45125</c:v>
                </c:pt>
                <c:pt idx="230" c:formatCode="m/d/yyyy">
                  <c:v>45126</c:v>
                </c:pt>
                <c:pt idx="231" c:formatCode="m/d/yyyy">
                  <c:v>45127</c:v>
                </c:pt>
                <c:pt idx="232" c:formatCode="m/d/yyyy">
                  <c:v>45128</c:v>
                </c:pt>
                <c:pt idx="233" c:formatCode="m/d/yyyy">
                  <c:v>45129</c:v>
                </c:pt>
                <c:pt idx="234" c:formatCode="m/d/yyyy">
                  <c:v>45130</c:v>
                </c:pt>
                <c:pt idx="235" c:formatCode="m/d/yyyy">
                  <c:v>45131</c:v>
                </c:pt>
                <c:pt idx="236" c:formatCode="m/d/yyyy">
                  <c:v>45132</c:v>
                </c:pt>
                <c:pt idx="237" c:formatCode="m/d/yyyy">
                  <c:v>45133</c:v>
                </c:pt>
                <c:pt idx="238" c:formatCode="m/d/yyyy">
                  <c:v>45134</c:v>
                </c:pt>
                <c:pt idx="239" c:formatCode="m/d/yyyy">
                  <c:v>45135</c:v>
                </c:pt>
                <c:pt idx="240" c:formatCode="m/d/yyyy">
                  <c:v>45136</c:v>
                </c:pt>
                <c:pt idx="241" c:formatCode="m/d/yyyy">
                  <c:v>45137</c:v>
                </c:pt>
                <c:pt idx="242" c:formatCode="m/d/yyyy">
                  <c:v>45138</c:v>
                </c:pt>
                <c:pt idx="243" c:formatCode="m/d/yyyy">
                  <c:v>45139</c:v>
                </c:pt>
                <c:pt idx="244" c:formatCode="m/d/yyyy">
                  <c:v>45140</c:v>
                </c:pt>
                <c:pt idx="245" c:formatCode="m/d/yyyy">
                  <c:v>45141</c:v>
                </c:pt>
                <c:pt idx="246" c:formatCode="m/d/yyyy">
                  <c:v>45142</c:v>
                </c:pt>
                <c:pt idx="247" c:formatCode="m/d/yyyy">
                  <c:v>45143</c:v>
                </c:pt>
                <c:pt idx="248" c:formatCode="m/d/yyyy">
                  <c:v>45144</c:v>
                </c:pt>
                <c:pt idx="249" c:formatCode="m/d/yyyy">
                  <c:v>45145</c:v>
                </c:pt>
                <c:pt idx="250" c:formatCode="m/d/yyyy">
                  <c:v>45146</c:v>
                </c:pt>
                <c:pt idx="251" c:formatCode="m/d/yyyy">
                  <c:v>45147</c:v>
                </c:pt>
                <c:pt idx="252" c:formatCode="m/d/yyyy">
                  <c:v>45148</c:v>
                </c:pt>
                <c:pt idx="253" c:formatCode="m/d/yyyy">
                  <c:v>45149</c:v>
                </c:pt>
                <c:pt idx="254" c:formatCode="m/d/yyyy">
                  <c:v>45150</c:v>
                </c:pt>
                <c:pt idx="255" c:formatCode="m/d/yyyy">
                  <c:v>45151</c:v>
                </c:pt>
                <c:pt idx="256" c:formatCode="m/d/yyyy">
                  <c:v>45152</c:v>
                </c:pt>
                <c:pt idx="257" c:formatCode="m/d/yyyy">
                  <c:v>45153</c:v>
                </c:pt>
                <c:pt idx="258" c:formatCode="m/d/yyyy">
                  <c:v>45154</c:v>
                </c:pt>
                <c:pt idx="259" c:formatCode="m/d/yyyy">
                  <c:v>45155</c:v>
                </c:pt>
                <c:pt idx="260" c:formatCode="m/d/yyyy">
                  <c:v>45156</c:v>
                </c:pt>
                <c:pt idx="261" c:formatCode="m/d/yyyy">
                  <c:v>45157</c:v>
                </c:pt>
                <c:pt idx="262" c:formatCode="m/d/yyyy">
                  <c:v>45158</c:v>
                </c:pt>
                <c:pt idx="263" c:formatCode="m/d/yyyy">
                  <c:v>45159</c:v>
                </c:pt>
                <c:pt idx="264" c:formatCode="m/d/yyyy">
                  <c:v>45160</c:v>
                </c:pt>
                <c:pt idx="265" c:formatCode="m/d/yyyy">
                  <c:v>45161</c:v>
                </c:pt>
                <c:pt idx="266" c:formatCode="m/d/yyyy">
                  <c:v>45162</c:v>
                </c:pt>
                <c:pt idx="267" c:formatCode="m/d/yyyy">
                  <c:v>45163</c:v>
                </c:pt>
                <c:pt idx="268" c:formatCode="m/d/yyyy">
                  <c:v>45164</c:v>
                </c:pt>
                <c:pt idx="269" c:formatCode="m/d/yyyy">
                  <c:v>45165</c:v>
                </c:pt>
                <c:pt idx="270" c:formatCode="m/d/yyyy">
                  <c:v>45166</c:v>
                </c:pt>
                <c:pt idx="271" c:formatCode="m/d/yyyy">
                  <c:v>45167</c:v>
                </c:pt>
                <c:pt idx="272" c:formatCode="m/d/yyyy">
                  <c:v>45168</c:v>
                </c:pt>
                <c:pt idx="273" c:formatCode="m/d/yyyy">
                  <c:v>45169</c:v>
                </c:pt>
                <c:pt idx="274" c:formatCode="m/d/yyyy">
                  <c:v>45170</c:v>
                </c:pt>
                <c:pt idx="275" c:formatCode="m/d/yyyy">
                  <c:v>45171</c:v>
                </c:pt>
                <c:pt idx="276" c:formatCode="m/d/yyyy">
                  <c:v>45172</c:v>
                </c:pt>
                <c:pt idx="277" c:formatCode="m/d/yyyy">
                  <c:v>45173</c:v>
                </c:pt>
                <c:pt idx="278" c:formatCode="m/d/yyyy">
                  <c:v>45174</c:v>
                </c:pt>
                <c:pt idx="279" c:formatCode="m/d/yyyy">
                  <c:v>45175</c:v>
                </c:pt>
                <c:pt idx="280" c:formatCode="m/d/yyyy">
                  <c:v>45176</c:v>
                </c:pt>
                <c:pt idx="281" c:formatCode="m/d/yyyy">
                  <c:v>45177</c:v>
                </c:pt>
                <c:pt idx="282" c:formatCode="m/d/yyyy">
                  <c:v>45178</c:v>
                </c:pt>
                <c:pt idx="283" c:formatCode="m/d/yyyy">
                  <c:v>45179</c:v>
                </c:pt>
                <c:pt idx="284" c:formatCode="m/d/yyyy">
                  <c:v>45180</c:v>
                </c:pt>
                <c:pt idx="285" c:formatCode="m/d/yyyy">
                  <c:v>45181</c:v>
                </c:pt>
                <c:pt idx="286" c:formatCode="m/d/yyyy">
                  <c:v>45182</c:v>
                </c:pt>
                <c:pt idx="287" c:formatCode="m/d/yyyy">
                  <c:v>45183</c:v>
                </c:pt>
                <c:pt idx="288" c:formatCode="m/d/yyyy">
                  <c:v>45184</c:v>
                </c:pt>
                <c:pt idx="289" c:formatCode="m/d/yyyy">
                  <c:v>45185</c:v>
                </c:pt>
                <c:pt idx="290" c:formatCode="m/d/yyyy">
                  <c:v>45186</c:v>
                </c:pt>
                <c:pt idx="291" c:formatCode="m/d/yyyy">
                  <c:v>45187</c:v>
                </c:pt>
                <c:pt idx="292" c:formatCode="m/d/yyyy">
                  <c:v>45188</c:v>
                </c:pt>
                <c:pt idx="293" c:formatCode="m/d/yyyy">
                  <c:v>45189</c:v>
                </c:pt>
                <c:pt idx="294" c:formatCode="m/d/yyyy">
                  <c:v>45190</c:v>
                </c:pt>
                <c:pt idx="295" c:formatCode="m/d/yyyy">
                  <c:v>45191</c:v>
                </c:pt>
                <c:pt idx="296" c:formatCode="m/d/yyyy">
                  <c:v>45192</c:v>
                </c:pt>
                <c:pt idx="297" c:formatCode="m/d/yyyy">
                  <c:v>45193</c:v>
                </c:pt>
                <c:pt idx="298" c:formatCode="m/d/yyyy">
                  <c:v>45194</c:v>
                </c:pt>
                <c:pt idx="299" c:formatCode="m/d/yyyy">
                  <c:v>45195</c:v>
                </c:pt>
                <c:pt idx="300" c:formatCode="m/d/yyyy">
                  <c:v>45196</c:v>
                </c:pt>
                <c:pt idx="301" c:formatCode="m/d/yyyy">
                  <c:v>45197</c:v>
                </c:pt>
                <c:pt idx="302" c:formatCode="m/d/yyyy">
                  <c:v>45198</c:v>
                </c:pt>
                <c:pt idx="303" c:formatCode="m/d/yyyy">
                  <c:v>45199</c:v>
                </c:pt>
                <c:pt idx="304" c:formatCode="m/d/yyyy">
                  <c:v>45200</c:v>
                </c:pt>
                <c:pt idx="305" c:formatCode="m/d/yyyy">
                  <c:v>45201</c:v>
                </c:pt>
                <c:pt idx="306" c:formatCode="m/d/yyyy">
                  <c:v>45202</c:v>
                </c:pt>
                <c:pt idx="307" c:formatCode="m/d/yyyy">
                  <c:v>45203</c:v>
                </c:pt>
                <c:pt idx="308" c:formatCode="m/d/yyyy">
                  <c:v>45204</c:v>
                </c:pt>
                <c:pt idx="309" c:formatCode="m/d/yyyy">
                  <c:v>45205</c:v>
                </c:pt>
                <c:pt idx="310" c:formatCode="m/d/yyyy">
                  <c:v>45206</c:v>
                </c:pt>
                <c:pt idx="311" c:formatCode="m/d/yyyy">
                  <c:v>45207</c:v>
                </c:pt>
                <c:pt idx="312" c:formatCode="m/d/yyyy">
                  <c:v>45208</c:v>
                </c:pt>
                <c:pt idx="313" c:formatCode="m/d/yyyy">
                  <c:v>45209</c:v>
                </c:pt>
                <c:pt idx="314" c:formatCode="m/d/yyyy">
                  <c:v>45210</c:v>
                </c:pt>
                <c:pt idx="315" c:formatCode="m/d/yyyy">
                  <c:v>45211</c:v>
                </c:pt>
                <c:pt idx="316" c:formatCode="m/d/yyyy">
                  <c:v>45212</c:v>
                </c:pt>
                <c:pt idx="317" c:formatCode="m/d/yyyy">
                  <c:v>45213</c:v>
                </c:pt>
                <c:pt idx="318" c:formatCode="m/d/yyyy">
                  <c:v>45214</c:v>
                </c:pt>
                <c:pt idx="319" c:formatCode="m/d/yyyy">
                  <c:v>45215</c:v>
                </c:pt>
                <c:pt idx="320" c:formatCode="m/d/yyyy">
                  <c:v>45216</c:v>
                </c:pt>
                <c:pt idx="321" c:formatCode="m/d/yyyy">
                  <c:v>45217</c:v>
                </c:pt>
                <c:pt idx="322" c:formatCode="m/d/yyyy">
                  <c:v>45218</c:v>
                </c:pt>
                <c:pt idx="323" c:formatCode="m/d/yyyy">
                  <c:v>45219</c:v>
                </c:pt>
                <c:pt idx="324" c:formatCode="m/d/yyyy">
                  <c:v>45220</c:v>
                </c:pt>
                <c:pt idx="325" c:formatCode="m/d/yyyy">
                  <c:v>45221</c:v>
                </c:pt>
                <c:pt idx="326" c:formatCode="m/d/yyyy">
                  <c:v>45222</c:v>
                </c:pt>
                <c:pt idx="327" c:formatCode="m/d/yyyy">
                  <c:v>45223</c:v>
                </c:pt>
                <c:pt idx="328" c:formatCode="m/d/yyyy">
                  <c:v>45224</c:v>
                </c:pt>
                <c:pt idx="329" c:formatCode="m/d/yyyy">
                  <c:v>45225</c:v>
                </c:pt>
                <c:pt idx="330" c:formatCode="m/d/yyyy">
                  <c:v>45226</c:v>
                </c:pt>
              </c:numCache>
            </c:numRef>
          </c:cat>
          <c:val>
            <c:numRef>
              <c:f>profile_visits!$B$328:$B$658</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val>
          <c:smooth val="0"/>
        </c:ser>
        <c:dLbls>
          <c:showLegendKey val="0"/>
          <c:showVal val="0"/>
          <c:showCatName val="0"/>
          <c:showSerName val="0"/>
          <c:showPercent val="0"/>
          <c:showBubbleSize val="0"/>
        </c:dLbls>
        <c:marker val="0"/>
        <c:smooth val="0"/>
        <c:axId val="443049471"/>
        <c:axId val="442704991"/>
      </c:lineChart>
      <c:dateAx>
        <c:axId val="44304947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2704991"/>
        <c:crosses val="autoZero"/>
        <c:auto val="1"/>
        <c:lblOffset val="100"/>
        <c:baseTimeUnit val="days"/>
      </c:dateAx>
      <c:valAx>
        <c:axId val="44270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30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reach!$B$1</c:f>
              <c:strCache>
                <c:ptCount val="1"/>
                <c:pt idx="0">
                  <c:v>Instagram reach</c:v>
                </c:pt>
              </c:strCache>
            </c:strRef>
          </c:tx>
          <c:spPr>
            <a:ln w="28575" cap="rnd">
              <a:solidFill>
                <a:schemeClr val="accent1"/>
              </a:solidFill>
              <a:round/>
            </a:ln>
            <a:effectLst/>
          </c:spPr>
          <c:marker>
            <c:symbol val="none"/>
          </c:marker>
          <c:dLbls>
            <c:delete val="1"/>
          </c:dLbls>
          <c:cat>
            <c:numRef>
              <c:f>reach!$A$2:$A$658</c:f>
              <c:numCache>
                <c:formatCode>m/d/yyyy</c:formatCode>
                <c:ptCount val="657"/>
                <c:pt idx="0" c:formatCode="m/d/yyyy">
                  <c:v>44570</c:v>
                </c:pt>
                <c:pt idx="1" c:formatCode="m/d/yyyy">
                  <c:v>44571</c:v>
                </c:pt>
                <c:pt idx="2" c:formatCode="m/d/yyyy">
                  <c:v>44572</c:v>
                </c:pt>
                <c:pt idx="3" c:formatCode="m/d/yyyy">
                  <c:v>44573</c:v>
                </c:pt>
                <c:pt idx="4" c:formatCode="m/d/yyyy">
                  <c:v>44574</c:v>
                </c:pt>
                <c:pt idx="5" c:formatCode="m/d/yyyy">
                  <c:v>44575</c:v>
                </c:pt>
                <c:pt idx="6" c:formatCode="m/d/yyyy">
                  <c:v>44576</c:v>
                </c:pt>
                <c:pt idx="7" c:formatCode="m/d/yyyy">
                  <c:v>44577</c:v>
                </c:pt>
                <c:pt idx="8" c:formatCode="m/d/yyyy">
                  <c:v>44578</c:v>
                </c:pt>
                <c:pt idx="9" c:formatCode="m/d/yyyy">
                  <c:v>44579</c:v>
                </c:pt>
                <c:pt idx="10" c:formatCode="m/d/yyyy">
                  <c:v>44580</c:v>
                </c:pt>
                <c:pt idx="11" c:formatCode="m/d/yyyy">
                  <c:v>44581</c:v>
                </c:pt>
                <c:pt idx="12" c:formatCode="m/d/yyyy">
                  <c:v>44582</c:v>
                </c:pt>
                <c:pt idx="13" c:formatCode="m/d/yyyy">
                  <c:v>44583</c:v>
                </c:pt>
                <c:pt idx="14" c:formatCode="m/d/yyyy">
                  <c:v>44584</c:v>
                </c:pt>
                <c:pt idx="15" c:formatCode="m/d/yyyy">
                  <c:v>44585</c:v>
                </c:pt>
                <c:pt idx="16" c:formatCode="m/d/yyyy">
                  <c:v>44586</c:v>
                </c:pt>
                <c:pt idx="17" c:formatCode="m/d/yyyy">
                  <c:v>44587</c:v>
                </c:pt>
                <c:pt idx="18" c:formatCode="m/d/yyyy">
                  <c:v>44588</c:v>
                </c:pt>
                <c:pt idx="19" c:formatCode="m/d/yyyy">
                  <c:v>44589</c:v>
                </c:pt>
                <c:pt idx="20" c:formatCode="m/d/yyyy">
                  <c:v>44590</c:v>
                </c:pt>
                <c:pt idx="21" c:formatCode="m/d/yyyy">
                  <c:v>44591</c:v>
                </c:pt>
                <c:pt idx="22" c:formatCode="m/d/yyyy">
                  <c:v>44592</c:v>
                </c:pt>
                <c:pt idx="23" c:formatCode="m/d/yyyy">
                  <c:v>44593</c:v>
                </c:pt>
                <c:pt idx="24" c:formatCode="m/d/yyyy">
                  <c:v>44594</c:v>
                </c:pt>
                <c:pt idx="25" c:formatCode="m/d/yyyy">
                  <c:v>44595</c:v>
                </c:pt>
                <c:pt idx="26" c:formatCode="m/d/yyyy">
                  <c:v>44596</c:v>
                </c:pt>
                <c:pt idx="27" c:formatCode="m/d/yyyy">
                  <c:v>44597</c:v>
                </c:pt>
                <c:pt idx="28" c:formatCode="m/d/yyyy">
                  <c:v>44598</c:v>
                </c:pt>
                <c:pt idx="29" c:formatCode="m/d/yyyy">
                  <c:v>44599</c:v>
                </c:pt>
                <c:pt idx="30" c:formatCode="m/d/yyyy">
                  <c:v>44600</c:v>
                </c:pt>
                <c:pt idx="31" c:formatCode="m/d/yyyy">
                  <c:v>44601</c:v>
                </c:pt>
                <c:pt idx="32" c:formatCode="m/d/yyyy">
                  <c:v>44602</c:v>
                </c:pt>
                <c:pt idx="33" c:formatCode="m/d/yyyy">
                  <c:v>44603</c:v>
                </c:pt>
                <c:pt idx="34" c:formatCode="m/d/yyyy">
                  <c:v>44604</c:v>
                </c:pt>
                <c:pt idx="35" c:formatCode="m/d/yyyy">
                  <c:v>44605</c:v>
                </c:pt>
                <c:pt idx="36" c:formatCode="m/d/yyyy">
                  <c:v>44606</c:v>
                </c:pt>
                <c:pt idx="37" c:formatCode="m/d/yyyy">
                  <c:v>44607</c:v>
                </c:pt>
                <c:pt idx="38" c:formatCode="m/d/yyyy">
                  <c:v>44608</c:v>
                </c:pt>
                <c:pt idx="39" c:formatCode="m/d/yyyy">
                  <c:v>44609</c:v>
                </c:pt>
                <c:pt idx="40" c:formatCode="m/d/yyyy">
                  <c:v>44610</c:v>
                </c:pt>
                <c:pt idx="41" c:formatCode="m/d/yyyy">
                  <c:v>44611</c:v>
                </c:pt>
                <c:pt idx="42" c:formatCode="m/d/yyyy">
                  <c:v>44612</c:v>
                </c:pt>
                <c:pt idx="43" c:formatCode="m/d/yyyy">
                  <c:v>44613</c:v>
                </c:pt>
                <c:pt idx="44" c:formatCode="m/d/yyyy">
                  <c:v>44614</c:v>
                </c:pt>
                <c:pt idx="45" c:formatCode="m/d/yyyy">
                  <c:v>44615</c:v>
                </c:pt>
                <c:pt idx="46" c:formatCode="m/d/yyyy">
                  <c:v>44616</c:v>
                </c:pt>
                <c:pt idx="47" c:formatCode="m/d/yyyy">
                  <c:v>44617</c:v>
                </c:pt>
                <c:pt idx="48" c:formatCode="m/d/yyyy">
                  <c:v>44618</c:v>
                </c:pt>
                <c:pt idx="49" c:formatCode="m/d/yyyy">
                  <c:v>44619</c:v>
                </c:pt>
                <c:pt idx="50" c:formatCode="m/d/yyyy">
                  <c:v>44620</c:v>
                </c:pt>
                <c:pt idx="51" c:formatCode="m/d/yyyy">
                  <c:v>44621</c:v>
                </c:pt>
                <c:pt idx="52" c:formatCode="m/d/yyyy">
                  <c:v>44622</c:v>
                </c:pt>
                <c:pt idx="53" c:formatCode="m/d/yyyy">
                  <c:v>44623</c:v>
                </c:pt>
                <c:pt idx="54" c:formatCode="m/d/yyyy">
                  <c:v>44624</c:v>
                </c:pt>
                <c:pt idx="55" c:formatCode="m/d/yyyy">
                  <c:v>44625</c:v>
                </c:pt>
                <c:pt idx="56" c:formatCode="m/d/yyyy">
                  <c:v>44626</c:v>
                </c:pt>
                <c:pt idx="57" c:formatCode="m/d/yyyy">
                  <c:v>44627</c:v>
                </c:pt>
                <c:pt idx="58" c:formatCode="m/d/yyyy">
                  <c:v>44628</c:v>
                </c:pt>
                <c:pt idx="59" c:formatCode="m/d/yyyy">
                  <c:v>44629</c:v>
                </c:pt>
                <c:pt idx="60" c:formatCode="m/d/yyyy">
                  <c:v>44630</c:v>
                </c:pt>
                <c:pt idx="61" c:formatCode="m/d/yyyy">
                  <c:v>44631</c:v>
                </c:pt>
                <c:pt idx="62" c:formatCode="m/d/yyyy">
                  <c:v>44632</c:v>
                </c:pt>
                <c:pt idx="63" c:formatCode="m/d/yyyy">
                  <c:v>44633</c:v>
                </c:pt>
                <c:pt idx="64" c:formatCode="m/d/yyyy">
                  <c:v>44634</c:v>
                </c:pt>
                <c:pt idx="65" c:formatCode="m/d/yyyy">
                  <c:v>44635</c:v>
                </c:pt>
                <c:pt idx="66" c:formatCode="m/d/yyyy">
                  <c:v>44636</c:v>
                </c:pt>
                <c:pt idx="67" c:formatCode="m/d/yyyy">
                  <c:v>44637</c:v>
                </c:pt>
                <c:pt idx="68" c:formatCode="m/d/yyyy">
                  <c:v>44638</c:v>
                </c:pt>
                <c:pt idx="69" c:formatCode="m/d/yyyy">
                  <c:v>44639</c:v>
                </c:pt>
                <c:pt idx="70" c:formatCode="m/d/yyyy">
                  <c:v>44640</c:v>
                </c:pt>
                <c:pt idx="71" c:formatCode="m/d/yyyy">
                  <c:v>44641</c:v>
                </c:pt>
                <c:pt idx="72" c:formatCode="m/d/yyyy">
                  <c:v>44642</c:v>
                </c:pt>
                <c:pt idx="73" c:formatCode="m/d/yyyy">
                  <c:v>44643</c:v>
                </c:pt>
                <c:pt idx="74" c:formatCode="m/d/yyyy">
                  <c:v>44644</c:v>
                </c:pt>
                <c:pt idx="75" c:formatCode="m/d/yyyy">
                  <c:v>44645</c:v>
                </c:pt>
                <c:pt idx="76" c:formatCode="m/d/yyyy">
                  <c:v>44646</c:v>
                </c:pt>
                <c:pt idx="77" c:formatCode="m/d/yyyy">
                  <c:v>44647</c:v>
                </c:pt>
                <c:pt idx="78" c:formatCode="m/d/yyyy">
                  <c:v>44648</c:v>
                </c:pt>
                <c:pt idx="79" c:formatCode="m/d/yyyy">
                  <c:v>44649</c:v>
                </c:pt>
                <c:pt idx="80" c:formatCode="m/d/yyyy">
                  <c:v>44650</c:v>
                </c:pt>
                <c:pt idx="81" c:formatCode="m/d/yyyy">
                  <c:v>44651</c:v>
                </c:pt>
                <c:pt idx="82" c:formatCode="m/d/yyyy">
                  <c:v>44652</c:v>
                </c:pt>
                <c:pt idx="83" c:formatCode="m/d/yyyy">
                  <c:v>44653</c:v>
                </c:pt>
                <c:pt idx="84" c:formatCode="m/d/yyyy">
                  <c:v>44654</c:v>
                </c:pt>
                <c:pt idx="85" c:formatCode="m/d/yyyy">
                  <c:v>44655</c:v>
                </c:pt>
                <c:pt idx="86" c:formatCode="m/d/yyyy">
                  <c:v>44656</c:v>
                </c:pt>
                <c:pt idx="87" c:formatCode="m/d/yyyy">
                  <c:v>44657</c:v>
                </c:pt>
                <c:pt idx="88" c:formatCode="m/d/yyyy">
                  <c:v>44658</c:v>
                </c:pt>
                <c:pt idx="89" c:formatCode="m/d/yyyy">
                  <c:v>44659</c:v>
                </c:pt>
                <c:pt idx="90" c:formatCode="m/d/yyyy">
                  <c:v>44660</c:v>
                </c:pt>
                <c:pt idx="91" c:formatCode="m/d/yyyy">
                  <c:v>44661</c:v>
                </c:pt>
                <c:pt idx="92" c:formatCode="m/d/yyyy">
                  <c:v>44662</c:v>
                </c:pt>
                <c:pt idx="93" c:formatCode="m/d/yyyy">
                  <c:v>44663</c:v>
                </c:pt>
                <c:pt idx="94" c:formatCode="m/d/yyyy">
                  <c:v>44664</c:v>
                </c:pt>
                <c:pt idx="95" c:formatCode="m/d/yyyy">
                  <c:v>44665</c:v>
                </c:pt>
                <c:pt idx="96" c:formatCode="m/d/yyyy">
                  <c:v>44666</c:v>
                </c:pt>
                <c:pt idx="97" c:formatCode="m/d/yyyy">
                  <c:v>44667</c:v>
                </c:pt>
                <c:pt idx="98" c:formatCode="m/d/yyyy">
                  <c:v>44668</c:v>
                </c:pt>
                <c:pt idx="99" c:formatCode="m/d/yyyy">
                  <c:v>44669</c:v>
                </c:pt>
                <c:pt idx="100" c:formatCode="m/d/yyyy">
                  <c:v>44670</c:v>
                </c:pt>
                <c:pt idx="101" c:formatCode="m/d/yyyy">
                  <c:v>44671</c:v>
                </c:pt>
                <c:pt idx="102" c:formatCode="m/d/yyyy">
                  <c:v>44672</c:v>
                </c:pt>
                <c:pt idx="103" c:formatCode="m/d/yyyy">
                  <c:v>44673</c:v>
                </c:pt>
                <c:pt idx="104" c:formatCode="m/d/yyyy">
                  <c:v>44674</c:v>
                </c:pt>
                <c:pt idx="105" c:formatCode="m/d/yyyy">
                  <c:v>44675</c:v>
                </c:pt>
                <c:pt idx="106" c:formatCode="m/d/yyyy">
                  <c:v>44676</c:v>
                </c:pt>
                <c:pt idx="107" c:formatCode="m/d/yyyy">
                  <c:v>44677</c:v>
                </c:pt>
                <c:pt idx="108" c:formatCode="m/d/yyyy">
                  <c:v>44678</c:v>
                </c:pt>
                <c:pt idx="109" c:formatCode="m/d/yyyy">
                  <c:v>44679</c:v>
                </c:pt>
                <c:pt idx="110" c:formatCode="m/d/yyyy">
                  <c:v>44680</c:v>
                </c:pt>
                <c:pt idx="111" c:formatCode="m/d/yyyy">
                  <c:v>44681</c:v>
                </c:pt>
                <c:pt idx="112" c:formatCode="m/d/yyyy">
                  <c:v>44682</c:v>
                </c:pt>
                <c:pt idx="113" c:formatCode="m/d/yyyy">
                  <c:v>44683</c:v>
                </c:pt>
                <c:pt idx="114" c:formatCode="m/d/yyyy">
                  <c:v>44684</c:v>
                </c:pt>
                <c:pt idx="115" c:formatCode="m/d/yyyy">
                  <c:v>44685</c:v>
                </c:pt>
                <c:pt idx="116" c:formatCode="m/d/yyyy">
                  <c:v>44686</c:v>
                </c:pt>
                <c:pt idx="117" c:formatCode="m/d/yyyy">
                  <c:v>44687</c:v>
                </c:pt>
                <c:pt idx="118" c:formatCode="m/d/yyyy">
                  <c:v>44688</c:v>
                </c:pt>
                <c:pt idx="119" c:formatCode="m/d/yyyy">
                  <c:v>44689</c:v>
                </c:pt>
                <c:pt idx="120" c:formatCode="m/d/yyyy">
                  <c:v>44690</c:v>
                </c:pt>
                <c:pt idx="121" c:formatCode="m/d/yyyy">
                  <c:v>44691</c:v>
                </c:pt>
                <c:pt idx="122" c:formatCode="m/d/yyyy">
                  <c:v>44692</c:v>
                </c:pt>
                <c:pt idx="123" c:formatCode="m/d/yyyy">
                  <c:v>44693</c:v>
                </c:pt>
                <c:pt idx="124" c:formatCode="m/d/yyyy">
                  <c:v>44694</c:v>
                </c:pt>
                <c:pt idx="125" c:formatCode="m/d/yyyy">
                  <c:v>44695</c:v>
                </c:pt>
                <c:pt idx="126" c:formatCode="m/d/yyyy">
                  <c:v>44696</c:v>
                </c:pt>
                <c:pt idx="127" c:formatCode="m/d/yyyy">
                  <c:v>44697</c:v>
                </c:pt>
                <c:pt idx="128" c:formatCode="m/d/yyyy">
                  <c:v>44698</c:v>
                </c:pt>
                <c:pt idx="129" c:formatCode="m/d/yyyy">
                  <c:v>44699</c:v>
                </c:pt>
                <c:pt idx="130" c:formatCode="m/d/yyyy">
                  <c:v>44700</c:v>
                </c:pt>
                <c:pt idx="131" c:formatCode="m/d/yyyy">
                  <c:v>44701</c:v>
                </c:pt>
                <c:pt idx="132" c:formatCode="m/d/yyyy">
                  <c:v>44702</c:v>
                </c:pt>
                <c:pt idx="133" c:formatCode="m/d/yyyy">
                  <c:v>44703</c:v>
                </c:pt>
                <c:pt idx="134" c:formatCode="m/d/yyyy">
                  <c:v>44704</c:v>
                </c:pt>
                <c:pt idx="135" c:formatCode="m/d/yyyy">
                  <c:v>44705</c:v>
                </c:pt>
                <c:pt idx="136" c:formatCode="m/d/yyyy">
                  <c:v>44706</c:v>
                </c:pt>
                <c:pt idx="137" c:formatCode="m/d/yyyy">
                  <c:v>44707</c:v>
                </c:pt>
                <c:pt idx="138" c:formatCode="m/d/yyyy">
                  <c:v>44708</c:v>
                </c:pt>
                <c:pt idx="139" c:formatCode="m/d/yyyy">
                  <c:v>44709</c:v>
                </c:pt>
                <c:pt idx="140" c:formatCode="m/d/yyyy">
                  <c:v>44710</c:v>
                </c:pt>
                <c:pt idx="141" c:formatCode="m/d/yyyy">
                  <c:v>44711</c:v>
                </c:pt>
                <c:pt idx="142" c:formatCode="m/d/yyyy">
                  <c:v>44712</c:v>
                </c:pt>
                <c:pt idx="143" c:formatCode="m/d/yyyy">
                  <c:v>44713</c:v>
                </c:pt>
                <c:pt idx="144" c:formatCode="m/d/yyyy">
                  <c:v>44714</c:v>
                </c:pt>
                <c:pt idx="145" c:formatCode="m/d/yyyy">
                  <c:v>44715</c:v>
                </c:pt>
                <c:pt idx="146" c:formatCode="m/d/yyyy">
                  <c:v>44716</c:v>
                </c:pt>
                <c:pt idx="147" c:formatCode="m/d/yyyy">
                  <c:v>44717</c:v>
                </c:pt>
                <c:pt idx="148" c:formatCode="m/d/yyyy">
                  <c:v>44718</c:v>
                </c:pt>
                <c:pt idx="149" c:formatCode="m/d/yyyy">
                  <c:v>44719</c:v>
                </c:pt>
                <c:pt idx="150" c:formatCode="m/d/yyyy">
                  <c:v>44720</c:v>
                </c:pt>
                <c:pt idx="151" c:formatCode="m/d/yyyy">
                  <c:v>44721</c:v>
                </c:pt>
                <c:pt idx="152" c:formatCode="m/d/yyyy">
                  <c:v>44722</c:v>
                </c:pt>
                <c:pt idx="153" c:formatCode="m/d/yyyy">
                  <c:v>44723</c:v>
                </c:pt>
                <c:pt idx="154" c:formatCode="m/d/yyyy">
                  <c:v>44724</c:v>
                </c:pt>
                <c:pt idx="155" c:formatCode="m/d/yyyy">
                  <c:v>44725</c:v>
                </c:pt>
                <c:pt idx="156" c:formatCode="m/d/yyyy">
                  <c:v>44726</c:v>
                </c:pt>
                <c:pt idx="157" c:formatCode="m/d/yyyy">
                  <c:v>44727</c:v>
                </c:pt>
                <c:pt idx="158" c:formatCode="m/d/yyyy">
                  <c:v>44728</c:v>
                </c:pt>
                <c:pt idx="159" c:formatCode="m/d/yyyy">
                  <c:v>44729</c:v>
                </c:pt>
                <c:pt idx="160" c:formatCode="m/d/yyyy">
                  <c:v>44730</c:v>
                </c:pt>
                <c:pt idx="161" c:formatCode="m/d/yyyy">
                  <c:v>44731</c:v>
                </c:pt>
                <c:pt idx="162" c:formatCode="m/d/yyyy">
                  <c:v>44732</c:v>
                </c:pt>
                <c:pt idx="163" c:formatCode="m/d/yyyy">
                  <c:v>44733</c:v>
                </c:pt>
                <c:pt idx="164" c:formatCode="m/d/yyyy">
                  <c:v>44734</c:v>
                </c:pt>
                <c:pt idx="165" c:formatCode="m/d/yyyy">
                  <c:v>44735</c:v>
                </c:pt>
                <c:pt idx="166" c:formatCode="m/d/yyyy">
                  <c:v>44736</c:v>
                </c:pt>
                <c:pt idx="167" c:formatCode="m/d/yyyy">
                  <c:v>44737</c:v>
                </c:pt>
                <c:pt idx="168" c:formatCode="m/d/yyyy">
                  <c:v>44738</c:v>
                </c:pt>
                <c:pt idx="169" c:formatCode="m/d/yyyy">
                  <c:v>44739</c:v>
                </c:pt>
                <c:pt idx="170" c:formatCode="m/d/yyyy">
                  <c:v>44740</c:v>
                </c:pt>
                <c:pt idx="171" c:formatCode="m/d/yyyy">
                  <c:v>44741</c:v>
                </c:pt>
                <c:pt idx="172" c:formatCode="m/d/yyyy">
                  <c:v>44742</c:v>
                </c:pt>
                <c:pt idx="173" c:formatCode="m/d/yyyy">
                  <c:v>44743</c:v>
                </c:pt>
                <c:pt idx="174" c:formatCode="m/d/yyyy">
                  <c:v>44744</c:v>
                </c:pt>
                <c:pt idx="175" c:formatCode="m/d/yyyy">
                  <c:v>44745</c:v>
                </c:pt>
                <c:pt idx="176" c:formatCode="m/d/yyyy">
                  <c:v>44746</c:v>
                </c:pt>
                <c:pt idx="177" c:formatCode="m/d/yyyy">
                  <c:v>44747</c:v>
                </c:pt>
                <c:pt idx="178" c:formatCode="m/d/yyyy">
                  <c:v>44748</c:v>
                </c:pt>
                <c:pt idx="179" c:formatCode="m/d/yyyy">
                  <c:v>44749</c:v>
                </c:pt>
                <c:pt idx="180" c:formatCode="m/d/yyyy">
                  <c:v>44750</c:v>
                </c:pt>
                <c:pt idx="181" c:formatCode="m/d/yyyy">
                  <c:v>44751</c:v>
                </c:pt>
                <c:pt idx="182" c:formatCode="m/d/yyyy">
                  <c:v>44752</c:v>
                </c:pt>
                <c:pt idx="183" c:formatCode="m/d/yyyy">
                  <c:v>44753</c:v>
                </c:pt>
                <c:pt idx="184" c:formatCode="m/d/yyyy">
                  <c:v>44754</c:v>
                </c:pt>
                <c:pt idx="185" c:formatCode="m/d/yyyy">
                  <c:v>44755</c:v>
                </c:pt>
                <c:pt idx="186" c:formatCode="m/d/yyyy">
                  <c:v>44756</c:v>
                </c:pt>
                <c:pt idx="187" c:formatCode="m/d/yyyy">
                  <c:v>44757</c:v>
                </c:pt>
                <c:pt idx="188" c:formatCode="m/d/yyyy">
                  <c:v>44758</c:v>
                </c:pt>
                <c:pt idx="189" c:formatCode="m/d/yyyy">
                  <c:v>44759</c:v>
                </c:pt>
                <c:pt idx="190" c:formatCode="m/d/yyyy">
                  <c:v>44760</c:v>
                </c:pt>
                <c:pt idx="191" c:formatCode="m/d/yyyy">
                  <c:v>44761</c:v>
                </c:pt>
                <c:pt idx="192" c:formatCode="m/d/yyyy">
                  <c:v>44762</c:v>
                </c:pt>
                <c:pt idx="193" c:formatCode="m/d/yyyy">
                  <c:v>44763</c:v>
                </c:pt>
                <c:pt idx="194" c:formatCode="m/d/yyyy">
                  <c:v>44764</c:v>
                </c:pt>
                <c:pt idx="195" c:formatCode="m/d/yyyy">
                  <c:v>44765</c:v>
                </c:pt>
                <c:pt idx="196" c:formatCode="m/d/yyyy">
                  <c:v>44766</c:v>
                </c:pt>
                <c:pt idx="197" c:formatCode="m/d/yyyy">
                  <c:v>44767</c:v>
                </c:pt>
                <c:pt idx="198" c:formatCode="m/d/yyyy">
                  <c:v>44768</c:v>
                </c:pt>
                <c:pt idx="199" c:formatCode="m/d/yyyy">
                  <c:v>44769</c:v>
                </c:pt>
                <c:pt idx="200" c:formatCode="m/d/yyyy">
                  <c:v>44770</c:v>
                </c:pt>
                <c:pt idx="201" c:formatCode="m/d/yyyy">
                  <c:v>44771</c:v>
                </c:pt>
                <c:pt idx="202" c:formatCode="m/d/yyyy">
                  <c:v>44772</c:v>
                </c:pt>
                <c:pt idx="203" c:formatCode="m/d/yyyy">
                  <c:v>44773</c:v>
                </c:pt>
                <c:pt idx="204" c:formatCode="m/d/yyyy">
                  <c:v>44774</c:v>
                </c:pt>
                <c:pt idx="205" c:formatCode="m/d/yyyy">
                  <c:v>44775</c:v>
                </c:pt>
                <c:pt idx="206" c:formatCode="m/d/yyyy">
                  <c:v>44776</c:v>
                </c:pt>
                <c:pt idx="207" c:formatCode="m/d/yyyy">
                  <c:v>44777</c:v>
                </c:pt>
                <c:pt idx="208" c:formatCode="m/d/yyyy">
                  <c:v>44778</c:v>
                </c:pt>
                <c:pt idx="209" c:formatCode="m/d/yyyy">
                  <c:v>44779</c:v>
                </c:pt>
                <c:pt idx="210" c:formatCode="m/d/yyyy">
                  <c:v>44780</c:v>
                </c:pt>
                <c:pt idx="211" c:formatCode="m/d/yyyy">
                  <c:v>44781</c:v>
                </c:pt>
                <c:pt idx="212" c:formatCode="m/d/yyyy">
                  <c:v>44782</c:v>
                </c:pt>
                <c:pt idx="213" c:formatCode="m/d/yyyy">
                  <c:v>44783</c:v>
                </c:pt>
                <c:pt idx="214" c:formatCode="m/d/yyyy">
                  <c:v>44784</c:v>
                </c:pt>
                <c:pt idx="215" c:formatCode="m/d/yyyy">
                  <c:v>44785</c:v>
                </c:pt>
                <c:pt idx="216" c:formatCode="m/d/yyyy">
                  <c:v>44786</c:v>
                </c:pt>
                <c:pt idx="217" c:formatCode="m/d/yyyy">
                  <c:v>44787</c:v>
                </c:pt>
                <c:pt idx="218" c:formatCode="m/d/yyyy">
                  <c:v>44788</c:v>
                </c:pt>
                <c:pt idx="219" c:formatCode="m/d/yyyy">
                  <c:v>44789</c:v>
                </c:pt>
                <c:pt idx="220" c:formatCode="m/d/yyyy">
                  <c:v>44790</c:v>
                </c:pt>
                <c:pt idx="221" c:formatCode="m/d/yyyy">
                  <c:v>44791</c:v>
                </c:pt>
                <c:pt idx="222" c:formatCode="m/d/yyyy">
                  <c:v>44792</c:v>
                </c:pt>
                <c:pt idx="223" c:formatCode="m/d/yyyy">
                  <c:v>44793</c:v>
                </c:pt>
                <c:pt idx="224" c:formatCode="m/d/yyyy">
                  <c:v>44794</c:v>
                </c:pt>
                <c:pt idx="225" c:formatCode="m/d/yyyy">
                  <c:v>44795</c:v>
                </c:pt>
                <c:pt idx="226" c:formatCode="m/d/yyyy">
                  <c:v>44796</c:v>
                </c:pt>
                <c:pt idx="227" c:formatCode="m/d/yyyy">
                  <c:v>44797</c:v>
                </c:pt>
                <c:pt idx="228" c:formatCode="m/d/yyyy">
                  <c:v>44798</c:v>
                </c:pt>
                <c:pt idx="229" c:formatCode="m/d/yyyy">
                  <c:v>44799</c:v>
                </c:pt>
                <c:pt idx="230" c:formatCode="m/d/yyyy">
                  <c:v>44800</c:v>
                </c:pt>
                <c:pt idx="231" c:formatCode="m/d/yyyy">
                  <c:v>44801</c:v>
                </c:pt>
                <c:pt idx="232" c:formatCode="m/d/yyyy">
                  <c:v>44802</c:v>
                </c:pt>
                <c:pt idx="233" c:formatCode="m/d/yyyy">
                  <c:v>44803</c:v>
                </c:pt>
                <c:pt idx="234" c:formatCode="m/d/yyyy">
                  <c:v>44804</c:v>
                </c:pt>
                <c:pt idx="235" c:formatCode="m/d/yyyy">
                  <c:v>44805</c:v>
                </c:pt>
                <c:pt idx="236" c:formatCode="m/d/yyyy">
                  <c:v>44806</c:v>
                </c:pt>
                <c:pt idx="237" c:formatCode="m/d/yyyy">
                  <c:v>44807</c:v>
                </c:pt>
                <c:pt idx="238" c:formatCode="m/d/yyyy">
                  <c:v>44808</c:v>
                </c:pt>
                <c:pt idx="239" c:formatCode="m/d/yyyy">
                  <c:v>44809</c:v>
                </c:pt>
                <c:pt idx="240" c:formatCode="m/d/yyyy">
                  <c:v>44810</c:v>
                </c:pt>
                <c:pt idx="241" c:formatCode="m/d/yyyy">
                  <c:v>44811</c:v>
                </c:pt>
                <c:pt idx="242" c:formatCode="m/d/yyyy">
                  <c:v>44812</c:v>
                </c:pt>
                <c:pt idx="243" c:formatCode="m/d/yyyy">
                  <c:v>44813</c:v>
                </c:pt>
                <c:pt idx="244" c:formatCode="m/d/yyyy">
                  <c:v>44814</c:v>
                </c:pt>
                <c:pt idx="245" c:formatCode="m/d/yyyy">
                  <c:v>44815</c:v>
                </c:pt>
                <c:pt idx="246" c:formatCode="m/d/yyyy">
                  <c:v>44816</c:v>
                </c:pt>
                <c:pt idx="247" c:formatCode="m/d/yyyy">
                  <c:v>44817</c:v>
                </c:pt>
                <c:pt idx="248" c:formatCode="m/d/yyyy">
                  <c:v>44818</c:v>
                </c:pt>
                <c:pt idx="249" c:formatCode="m/d/yyyy">
                  <c:v>44819</c:v>
                </c:pt>
                <c:pt idx="250" c:formatCode="m/d/yyyy">
                  <c:v>44820</c:v>
                </c:pt>
                <c:pt idx="251" c:formatCode="m/d/yyyy">
                  <c:v>44821</c:v>
                </c:pt>
                <c:pt idx="252" c:formatCode="m/d/yyyy">
                  <c:v>44822</c:v>
                </c:pt>
                <c:pt idx="253" c:formatCode="m/d/yyyy">
                  <c:v>44823</c:v>
                </c:pt>
                <c:pt idx="254" c:formatCode="m/d/yyyy">
                  <c:v>44824</c:v>
                </c:pt>
                <c:pt idx="255" c:formatCode="m/d/yyyy">
                  <c:v>44825</c:v>
                </c:pt>
                <c:pt idx="256" c:formatCode="m/d/yyyy">
                  <c:v>44826</c:v>
                </c:pt>
                <c:pt idx="257" c:formatCode="m/d/yyyy">
                  <c:v>44827</c:v>
                </c:pt>
                <c:pt idx="258" c:formatCode="m/d/yyyy">
                  <c:v>44828</c:v>
                </c:pt>
                <c:pt idx="259" c:formatCode="m/d/yyyy">
                  <c:v>44829</c:v>
                </c:pt>
                <c:pt idx="260" c:formatCode="m/d/yyyy">
                  <c:v>44830</c:v>
                </c:pt>
                <c:pt idx="261" c:formatCode="m/d/yyyy">
                  <c:v>44831</c:v>
                </c:pt>
                <c:pt idx="262" c:formatCode="m/d/yyyy">
                  <c:v>44832</c:v>
                </c:pt>
                <c:pt idx="263" c:formatCode="m/d/yyyy">
                  <c:v>44833</c:v>
                </c:pt>
                <c:pt idx="264" c:formatCode="m/d/yyyy">
                  <c:v>44834</c:v>
                </c:pt>
                <c:pt idx="265" c:formatCode="m/d/yyyy">
                  <c:v>44835</c:v>
                </c:pt>
                <c:pt idx="266" c:formatCode="m/d/yyyy">
                  <c:v>44836</c:v>
                </c:pt>
                <c:pt idx="267" c:formatCode="m/d/yyyy">
                  <c:v>44837</c:v>
                </c:pt>
                <c:pt idx="268" c:formatCode="m/d/yyyy">
                  <c:v>44838</c:v>
                </c:pt>
                <c:pt idx="269" c:formatCode="m/d/yyyy">
                  <c:v>44839</c:v>
                </c:pt>
                <c:pt idx="270" c:formatCode="m/d/yyyy">
                  <c:v>44840</c:v>
                </c:pt>
                <c:pt idx="271" c:formatCode="m/d/yyyy">
                  <c:v>44841</c:v>
                </c:pt>
                <c:pt idx="272" c:formatCode="m/d/yyyy">
                  <c:v>44842</c:v>
                </c:pt>
                <c:pt idx="273" c:formatCode="m/d/yyyy">
                  <c:v>44843</c:v>
                </c:pt>
                <c:pt idx="274" c:formatCode="m/d/yyyy">
                  <c:v>44844</c:v>
                </c:pt>
                <c:pt idx="275" c:formatCode="m/d/yyyy">
                  <c:v>44845</c:v>
                </c:pt>
                <c:pt idx="276" c:formatCode="m/d/yyyy">
                  <c:v>44846</c:v>
                </c:pt>
                <c:pt idx="277" c:formatCode="m/d/yyyy">
                  <c:v>44847</c:v>
                </c:pt>
                <c:pt idx="278" c:formatCode="m/d/yyyy">
                  <c:v>44848</c:v>
                </c:pt>
                <c:pt idx="279" c:formatCode="m/d/yyyy">
                  <c:v>44849</c:v>
                </c:pt>
                <c:pt idx="280" c:formatCode="m/d/yyyy">
                  <c:v>44850</c:v>
                </c:pt>
                <c:pt idx="281" c:formatCode="m/d/yyyy">
                  <c:v>44851</c:v>
                </c:pt>
                <c:pt idx="282" c:formatCode="m/d/yyyy">
                  <c:v>44852</c:v>
                </c:pt>
                <c:pt idx="283" c:formatCode="m/d/yyyy">
                  <c:v>44853</c:v>
                </c:pt>
                <c:pt idx="284" c:formatCode="m/d/yyyy">
                  <c:v>44854</c:v>
                </c:pt>
                <c:pt idx="285" c:formatCode="m/d/yyyy">
                  <c:v>44855</c:v>
                </c:pt>
                <c:pt idx="286" c:formatCode="m/d/yyyy">
                  <c:v>44856</c:v>
                </c:pt>
                <c:pt idx="287" c:formatCode="m/d/yyyy">
                  <c:v>44857</c:v>
                </c:pt>
                <c:pt idx="288" c:formatCode="m/d/yyyy">
                  <c:v>44858</c:v>
                </c:pt>
                <c:pt idx="289" c:formatCode="m/d/yyyy">
                  <c:v>44859</c:v>
                </c:pt>
                <c:pt idx="290" c:formatCode="m/d/yyyy">
                  <c:v>44860</c:v>
                </c:pt>
                <c:pt idx="291" c:formatCode="m/d/yyyy">
                  <c:v>44861</c:v>
                </c:pt>
                <c:pt idx="292" c:formatCode="m/d/yyyy">
                  <c:v>44862</c:v>
                </c:pt>
                <c:pt idx="293" c:formatCode="m/d/yyyy">
                  <c:v>44863</c:v>
                </c:pt>
                <c:pt idx="294" c:formatCode="m/d/yyyy">
                  <c:v>44864</c:v>
                </c:pt>
                <c:pt idx="295" c:formatCode="m/d/yyyy">
                  <c:v>44865</c:v>
                </c:pt>
                <c:pt idx="296" c:formatCode="m/d/yyyy">
                  <c:v>44866</c:v>
                </c:pt>
                <c:pt idx="297" c:formatCode="m/d/yyyy">
                  <c:v>44867</c:v>
                </c:pt>
                <c:pt idx="298" c:formatCode="m/d/yyyy">
                  <c:v>44868</c:v>
                </c:pt>
                <c:pt idx="299" c:formatCode="m/d/yyyy">
                  <c:v>44869</c:v>
                </c:pt>
                <c:pt idx="300" c:formatCode="m/d/yyyy">
                  <c:v>44870</c:v>
                </c:pt>
                <c:pt idx="301" c:formatCode="m/d/yyyy">
                  <c:v>44871</c:v>
                </c:pt>
                <c:pt idx="302" c:formatCode="m/d/yyyy">
                  <c:v>44872</c:v>
                </c:pt>
                <c:pt idx="303" c:formatCode="m/d/yyyy">
                  <c:v>44873</c:v>
                </c:pt>
                <c:pt idx="304" c:formatCode="m/d/yyyy">
                  <c:v>44874</c:v>
                </c:pt>
                <c:pt idx="305" c:formatCode="m/d/yyyy">
                  <c:v>44875</c:v>
                </c:pt>
                <c:pt idx="306" c:formatCode="m/d/yyyy">
                  <c:v>44876</c:v>
                </c:pt>
                <c:pt idx="307" c:formatCode="m/d/yyyy">
                  <c:v>44877</c:v>
                </c:pt>
                <c:pt idx="308" c:formatCode="m/d/yyyy">
                  <c:v>44878</c:v>
                </c:pt>
                <c:pt idx="309" c:formatCode="m/d/yyyy">
                  <c:v>44879</c:v>
                </c:pt>
                <c:pt idx="310" c:formatCode="m/d/yyyy">
                  <c:v>44880</c:v>
                </c:pt>
                <c:pt idx="311" c:formatCode="m/d/yyyy">
                  <c:v>44881</c:v>
                </c:pt>
                <c:pt idx="312" c:formatCode="m/d/yyyy">
                  <c:v>44882</c:v>
                </c:pt>
                <c:pt idx="313" c:formatCode="m/d/yyyy">
                  <c:v>44883</c:v>
                </c:pt>
                <c:pt idx="314" c:formatCode="m/d/yyyy">
                  <c:v>44884</c:v>
                </c:pt>
                <c:pt idx="315" c:formatCode="m/d/yyyy">
                  <c:v>44885</c:v>
                </c:pt>
                <c:pt idx="316" c:formatCode="m/d/yyyy">
                  <c:v>44886</c:v>
                </c:pt>
                <c:pt idx="317" c:formatCode="m/d/yyyy">
                  <c:v>44887</c:v>
                </c:pt>
                <c:pt idx="318" c:formatCode="m/d/yyyy">
                  <c:v>44888</c:v>
                </c:pt>
                <c:pt idx="319" c:formatCode="m/d/yyyy">
                  <c:v>44889</c:v>
                </c:pt>
                <c:pt idx="320" c:formatCode="m/d/yyyy">
                  <c:v>44890</c:v>
                </c:pt>
                <c:pt idx="321" c:formatCode="m/d/yyyy">
                  <c:v>44891</c:v>
                </c:pt>
                <c:pt idx="322" c:formatCode="m/d/yyyy">
                  <c:v>44892</c:v>
                </c:pt>
                <c:pt idx="323" c:formatCode="m/d/yyyy">
                  <c:v>44893</c:v>
                </c:pt>
                <c:pt idx="324" c:formatCode="m/d/yyyy">
                  <c:v>44894</c:v>
                </c:pt>
                <c:pt idx="325" c:formatCode="m/d/yyyy">
                  <c:v>44895</c:v>
                </c:pt>
                <c:pt idx="326" c:formatCode="m/d/yyyy">
                  <c:v>44896</c:v>
                </c:pt>
                <c:pt idx="327" c:formatCode="m/d/yyyy">
                  <c:v>44897</c:v>
                </c:pt>
                <c:pt idx="328" c:formatCode="m/d/yyyy">
                  <c:v>44898</c:v>
                </c:pt>
                <c:pt idx="329" c:formatCode="m/d/yyyy">
                  <c:v>44899</c:v>
                </c:pt>
                <c:pt idx="330" c:formatCode="m/d/yyyy">
                  <c:v>44900</c:v>
                </c:pt>
                <c:pt idx="331" c:formatCode="m/d/yyyy">
                  <c:v>44901</c:v>
                </c:pt>
                <c:pt idx="332" c:formatCode="m/d/yyyy">
                  <c:v>44902</c:v>
                </c:pt>
                <c:pt idx="333" c:formatCode="m/d/yyyy">
                  <c:v>44903</c:v>
                </c:pt>
                <c:pt idx="334" c:formatCode="m/d/yyyy">
                  <c:v>44904</c:v>
                </c:pt>
                <c:pt idx="335" c:formatCode="m/d/yyyy">
                  <c:v>44905</c:v>
                </c:pt>
                <c:pt idx="336" c:formatCode="m/d/yyyy">
                  <c:v>44906</c:v>
                </c:pt>
                <c:pt idx="337" c:formatCode="m/d/yyyy">
                  <c:v>44907</c:v>
                </c:pt>
                <c:pt idx="338" c:formatCode="m/d/yyyy">
                  <c:v>44908</c:v>
                </c:pt>
                <c:pt idx="339" c:formatCode="m/d/yyyy">
                  <c:v>44909</c:v>
                </c:pt>
                <c:pt idx="340" c:formatCode="m/d/yyyy">
                  <c:v>44910</c:v>
                </c:pt>
                <c:pt idx="341" c:formatCode="m/d/yyyy">
                  <c:v>44911</c:v>
                </c:pt>
                <c:pt idx="342" c:formatCode="m/d/yyyy">
                  <c:v>44912</c:v>
                </c:pt>
                <c:pt idx="343" c:formatCode="m/d/yyyy">
                  <c:v>44913</c:v>
                </c:pt>
                <c:pt idx="344" c:formatCode="m/d/yyyy">
                  <c:v>44914</c:v>
                </c:pt>
                <c:pt idx="345" c:formatCode="m/d/yyyy">
                  <c:v>44915</c:v>
                </c:pt>
                <c:pt idx="346" c:formatCode="m/d/yyyy">
                  <c:v>44916</c:v>
                </c:pt>
                <c:pt idx="347" c:formatCode="m/d/yyyy">
                  <c:v>44917</c:v>
                </c:pt>
                <c:pt idx="348" c:formatCode="m/d/yyyy">
                  <c:v>44918</c:v>
                </c:pt>
                <c:pt idx="349" c:formatCode="m/d/yyyy">
                  <c:v>44919</c:v>
                </c:pt>
                <c:pt idx="350" c:formatCode="m/d/yyyy">
                  <c:v>44920</c:v>
                </c:pt>
                <c:pt idx="351" c:formatCode="m/d/yyyy">
                  <c:v>44921</c:v>
                </c:pt>
                <c:pt idx="352" c:formatCode="m/d/yyyy">
                  <c:v>44922</c:v>
                </c:pt>
                <c:pt idx="353" c:formatCode="m/d/yyyy">
                  <c:v>44923</c:v>
                </c:pt>
                <c:pt idx="354" c:formatCode="m/d/yyyy">
                  <c:v>44924</c:v>
                </c:pt>
                <c:pt idx="355" c:formatCode="m/d/yyyy">
                  <c:v>44925</c:v>
                </c:pt>
                <c:pt idx="356" c:formatCode="m/d/yyyy">
                  <c:v>44926</c:v>
                </c:pt>
                <c:pt idx="357" c:formatCode="m/d/yyyy">
                  <c:v>44927</c:v>
                </c:pt>
                <c:pt idx="358" c:formatCode="m/d/yyyy">
                  <c:v>44928</c:v>
                </c:pt>
                <c:pt idx="359" c:formatCode="m/d/yyyy">
                  <c:v>44929</c:v>
                </c:pt>
                <c:pt idx="360" c:formatCode="m/d/yyyy">
                  <c:v>44930</c:v>
                </c:pt>
                <c:pt idx="361" c:formatCode="m/d/yyyy">
                  <c:v>44931</c:v>
                </c:pt>
                <c:pt idx="362" c:formatCode="m/d/yyyy">
                  <c:v>44932</c:v>
                </c:pt>
                <c:pt idx="363" c:formatCode="m/d/yyyy">
                  <c:v>44933</c:v>
                </c:pt>
                <c:pt idx="364" c:formatCode="m/d/yyyy">
                  <c:v>44934</c:v>
                </c:pt>
                <c:pt idx="365" c:formatCode="m/d/yyyy">
                  <c:v>44935</c:v>
                </c:pt>
                <c:pt idx="366" c:formatCode="m/d/yyyy">
                  <c:v>44936</c:v>
                </c:pt>
                <c:pt idx="367" c:formatCode="m/d/yyyy">
                  <c:v>44937</c:v>
                </c:pt>
                <c:pt idx="368" c:formatCode="m/d/yyyy">
                  <c:v>44938</c:v>
                </c:pt>
                <c:pt idx="369" c:formatCode="m/d/yyyy">
                  <c:v>44939</c:v>
                </c:pt>
                <c:pt idx="370" c:formatCode="m/d/yyyy">
                  <c:v>44940</c:v>
                </c:pt>
                <c:pt idx="371" c:formatCode="m/d/yyyy">
                  <c:v>44941</c:v>
                </c:pt>
                <c:pt idx="372" c:formatCode="m/d/yyyy">
                  <c:v>44942</c:v>
                </c:pt>
                <c:pt idx="373" c:formatCode="m/d/yyyy">
                  <c:v>44943</c:v>
                </c:pt>
                <c:pt idx="374" c:formatCode="m/d/yyyy">
                  <c:v>44944</c:v>
                </c:pt>
                <c:pt idx="375" c:formatCode="m/d/yyyy">
                  <c:v>44945</c:v>
                </c:pt>
                <c:pt idx="376" c:formatCode="m/d/yyyy">
                  <c:v>44946</c:v>
                </c:pt>
                <c:pt idx="377" c:formatCode="m/d/yyyy">
                  <c:v>44947</c:v>
                </c:pt>
                <c:pt idx="378" c:formatCode="m/d/yyyy">
                  <c:v>44948</c:v>
                </c:pt>
                <c:pt idx="379" c:formatCode="m/d/yyyy">
                  <c:v>44949</c:v>
                </c:pt>
                <c:pt idx="380" c:formatCode="m/d/yyyy">
                  <c:v>44950</c:v>
                </c:pt>
                <c:pt idx="381" c:formatCode="m/d/yyyy">
                  <c:v>44951</c:v>
                </c:pt>
                <c:pt idx="382" c:formatCode="m/d/yyyy">
                  <c:v>44952</c:v>
                </c:pt>
                <c:pt idx="383" c:formatCode="m/d/yyyy">
                  <c:v>44953</c:v>
                </c:pt>
                <c:pt idx="384" c:formatCode="m/d/yyyy">
                  <c:v>44954</c:v>
                </c:pt>
                <c:pt idx="385" c:formatCode="m/d/yyyy">
                  <c:v>44955</c:v>
                </c:pt>
                <c:pt idx="386" c:formatCode="m/d/yyyy">
                  <c:v>44956</c:v>
                </c:pt>
                <c:pt idx="387" c:formatCode="m/d/yyyy">
                  <c:v>44957</c:v>
                </c:pt>
                <c:pt idx="388" c:formatCode="m/d/yyyy">
                  <c:v>44958</c:v>
                </c:pt>
                <c:pt idx="389" c:formatCode="m/d/yyyy">
                  <c:v>44959</c:v>
                </c:pt>
                <c:pt idx="390" c:formatCode="m/d/yyyy">
                  <c:v>44960</c:v>
                </c:pt>
                <c:pt idx="391" c:formatCode="m/d/yyyy">
                  <c:v>44961</c:v>
                </c:pt>
                <c:pt idx="392" c:formatCode="m/d/yyyy">
                  <c:v>44962</c:v>
                </c:pt>
                <c:pt idx="393" c:formatCode="m/d/yyyy">
                  <c:v>44963</c:v>
                </c:pt>
                <c:pt idx="394" c:formatCode="m/d/yyyy">
                  <c:v>44964</c:v>
                </c:pt>
                <c:pt idx="395" c:formatCode="m/d/yyyy">
                  <c:v>44965</c:v>
                </c:pt>
                <c:pt idx="396" c:formatCode="m/d/yyyy">
                  <c:v>44966</c:v>
                </c:pt>
                <c:pt idx="397" c:formatCode="m/d/yyyy">
                  <c:v>44967</c:v>
                </c:pt>
                <c:pt idx="398" c:formatCode="m/d/yyyy">
                  <c:v>44968</c:v>
                </c:pt>
                <c:pt idx="399" c:formatCode="m/d/yyyy">
                  <c:v>44969</c:v>
                </c:pt>
                <c:pt idx="400" c:formatCode="m/d/yyyy">
                  <c:v>44970</c:v>
                </c:pt>
                <c:pt idx="401" c:formatCode="m/d/yyyy">
                  <c:v>44971</c:v>
                </c:pt>
                <c:pt idx="402" c:formatCode="m/d/yyyy">
                  <c:v>44972</c:v>
                </c:pt>
                <c:pt idx="403" c:formatCode="m/d/yyyy">
                  <c:v>44973</c:v>
                </c:pt>
                <c:pt idx="404" c:formatCode="m/d/yyyy">
                  <c:v>44974</c:v>
                </c:pt>
                <c:pt idx="405" c:formatCode="m/d/yyyy">
                  <c:v>44975</c:v>
                </c:pt>
                <c:pt idx="406" c:formatCode="m/d/yyyy">
                  <c:v>44976</c:v>
                </c:pt>
                <c:pt idx="407" c:formatCode="m/d/yyyy">
                  <c:v>44977</c:v>
                </c:pt>
                <c:pt idx="408" c:formatCode="m/d/yyyy">
                  <c:v>44978</c:v>
                </c:pt>
                <c:pt idx="409" c:formatCode="m/d/yyyy">
                  <c:v>44979</c:v>
                </c:pt>
                <c:pt idx="410" c:formatCode="m/d/yyyy">
                  <c:v>44980</c:v>
                </c:pt>
                <c:pt idx="411" c:formatCode="m/d/yyyy">
                  <c:v>44981</c:v>
                </c:pt>
                <c:pt idx="412" c:formatCode="m/d/yyyy">
                  <c:v>44982</c:v>
                </c:pt>
                <c:pt idx="413" c:formatCode="m/d/yyyy">
                  <c:v>44983</c:v>
                </c:pt>
                <c:pt idx="414" c:formatCode="m/d/yyyy">
                  <c:v>44984</c:v>
                </c:pt>
                <c:pt idx="415" c:formatCode="m/d/yyyy">
                  <c:v>44985</c:v>
                </c:pt>
                <c:pt idx="416" c:formatCode="m/d/yyyy">
                  <c:v>44986</c:v>
                </c:pt>
                <c:pt idx="417" c:formatCode="m/d/yyyy">
                  <c:v>44987</c:v>
                </c:pt>
                <c:pt idx="418" c:formatCode="m/d/yyyy">
                  <c:v>44988</c:v>
                </c:pt>
                <c:pt idx="419" c:formatCode="m/d/yyyy">
                  <c:v>44989</c:v>
                </c:pt>
                <c:pt idx="420" c:formatCode="m/d/yyyy">
                  <c:v>44990</c:v>
                </c:pt>
                <c:pt idx="421" c:formatCode="m/d/yyyy">
                  <c:v>44991</c:v>
                </c:pt>
                <c:pt idx="422" c:formatCode="m/d/yyyy">
                  <c:v>44992</c:v>
                </c:pt>
                <c:pt idx="423" c:formatCode="m/d/yyyy">
                  <c:v>44993</c:v>
                </c:pt>
                <c:pt idx="424" c:formatCode="m/d/yyyy">
                  <c:v>44994</c:v>
                </c:pt>
                <c:pt idx="425" c:formatCode="m/d/yyyy">
                  <c:v>44995</c:v>
                </c:pt>
                <c:pt idx="426" c:formatCode="m/d/yyyy">
                  <c:v>44996</c:v>
                </c:pt>
                <c:pt idx="427" c:formatCode="m/d/yyyy">
                  <c:v>44997</c:v>
                </c:pt>
                <c:pt idx="428" c:formatCode="m/d/yyyy">
                  <c:v>44998</c:v>
                </c:pt>
                <c:pt idx="429" c:formatCode="m/d/yyyy">
                  <c:v>44999</c:v>
                </c:pt>
                <c:pt idx="430" c:formatCode="m/d/yyyy">
                  <c:v>45000</c:v>
                </c:pt>
                <c:pt idx="431" c:formatCode="m/d/yyyy">
                  <c:v>45001</c:v>
                </c:pt>
                <c:pt idx="432" c:formatCode="m/d/yyyy">
                  <c:v>45002</c:v>
                </c:pt>
                <c:pt idx="433" c:formatCode="m/d/yyyy">
                  <c:v>45003</c:v>
                </c:pt>
                <c:pt idx="434" c:formatCode="m/d/yyyy">
                  <c:v>45004</c:v>
                </c:pt>
                <c:pt idx="435" c:formatCode="m/d/yyyy">
                  <c:v>45005</c:v>
                </c:pt>
                <c:pt idx="436" c:formatCode="m/d/yyyy">
                  <c:v>45006</c:v>
                </c:pt>
                <c:pt idx="437" c:formatCode="m/d/yyyy">
                  <c:v>45007</c:v>
                </c:pt>
                <c:pt idx="438" c:formatCode="m/d/yyyy">
                  <c:v>45008</c:v>
                </c:pt>
                <c:pt idx="439" c:formatCode="m/d/yyyy">
                  <c:v>45009</c:v>
                </c:pt>
                <c:pt idx="440" c:formatCode="m/d/yyyy">
                  <c:v>45010</c:v>
                </c:pt>
                <c:pt idx="441" c:formatCode="m/d/yyyy">
                  <c:v>45011</c:v>
                </c:pt>
                <c:pt idx="442" c:formatCode="m/d/yyyy">
                  <c:v>45012</c:v>
                </c:pt>
                <c:pt idx="443" c:formatCode="m/d/yyyy">
                  <c:v>45013</c:v>
                </c:pt>
                <c:pt idx="444" c:formatCode="m/d/yyyy">
                  <c:v>45014</c:v>
                </c:pt>
                <c:pt idx="445" c:formatCode="m/d/yyyy">
                  <c:v>45015</c:v>
                </c:pt>
                <c:pt idx="446" c:formatCode="m/d/yyyy">
                  <c:v>45016</c:v>
                </c:pt>
                <c:pt idx="447" c:formatCode="m/d/yyyy">
                  <c:v>45017</c:v>
                </c:pt>
                <c:pt idx="448" c:formatCode="m/d/yyyy">
                  <c:v>45018</c:v>
                </c:pt>
                <c:pt idx="449" c:formatCode="m/d/yyyy">
                  <c:v>45019</c:v>
                </c:pt>
                <c:pt idx="450" c:formatCode="m/d/yyyy">
                  <c:v>45020</c:v>
                </c:pt>
                <c:pt idx="451" c:formatCode="m/d/yyyy">
                  <c:v>45021</c:v>
                </c:pt>
                <c:pt idx="452" c:formatCode="m/d/yyyy">
                  <c:v>45022</c:v>
                </c:pt>
                <c:pt idx="453" c:formatCode="m/d/yyyy">
                  <c:v>45023</c:v>
                </c:pt>
                <c:pt idx="454" c:formatCode="m/d/yyyy">
                  <c:v>45024</c:v>
                </c:pt>
                <c:pt idx="455" c:formatCode="m/d/yyyy">
                  <c:v>45025</c:v>
                </c:pt>
                <c:pt idx="456" c:formatCode="m/d/yyyy">
                  <c:v>45026</c:v>
                </c:pt>
                <c:pt idx="457" c:formatCode="m/d/yyyy">
                  <c:v>45027</c:v>
                </c:pt>
                <c:pt idx="458" c:formatCode="m/d/yyyy">
                  <c:v>45028</c:v>
                </c:pt>
                <c:pt idx="459" c:formatCode="m/d/yyyy">
                  <c:v>45029</c:v>
                </c:pt>
                <c:pt idx="460" c:formatCode="m/d/yyyy">
                  <c:v>45030</c:v>
                </c:pt>
                <c:pt idx="461" c:formatCode="m/d/yyyy">
                  <c:v>45031</c:v>
                </c:pt>
                <c:pt idx="462" c:formatCode="m/d/yyyy">
                  <c:v>45032</c:v>
                </c:pt>
                <c:pt idx="463" c:formatCode="m/d/yyyy">
                  <c:v>45033</c:v>
                </c:pt>
                <c:pt idx="464" c:formatCode="m/d/yyyy">
                  <c:v>45034</c:v>
                </c:pt>
                <c:pt idx="465" c:formatCode="m/d/yyyy">
                  <c:v>45035</c:v>
                </c:pt>
                <c:pt idx="466" c:formatCode="m/d/yyyy">
                  <c:v>45036</c:v>
                </c:pt>
                <c:pt idx="467" c:formatCode="m/d/yyyy">
                  <c:v>45037</c:v>
                </c:pt>
                <c:pt idx="468" c:formatCode="m/d/yyyy">
                  <c:v>45038</c:v>
                </c:pt>
                <c:pt idx="469" c:formatCode="m/d/yyyy">
                  <c:v>45039</c:v>
                </c:pt>
                <c:pt idx="470" c:formatCode="m/d/yyyy">
                  <c:v>45040</c:v>
                </c:pt>
                <c:pt idx="471" c:formatCode="m/d/yyyy">
                  <c:v>45041</c:v>
                </c:pt>
                <c:pt idx="472" c:formatCode="m/d/yyyy">
                  <c:v>45042</c:v>
                </c:pt>
                <c:pt idx="473" c:formatCode="m/d/yyyy">
                  <c:v>45043</c:v>
                </c:pt>
                <c:pt idx="474" c:formatCode="m/d/yyyy">
                  <c:v>45044</c:v>
                </c:pt>
                <c:pt idx="475" c:formatCode="m/d/yyyy">
                  <c:v>45045</c:v>
                </c:pt>
                <c:pt idx="476" c:formatCode="m/d/yyyy">
                  <c:v>45046</c:v>
                </c:pt>
                <c:pt idx="477" c:formatCode="m/d/yyyy">
                  <c:v>45047</c:v>
                </c:pt>
                <c:pt idx="478" c:formatCode="m/d/yyyy">
                  <c:v>45048</c:v>
                </c:pt>
                <c:pt idx="479" c:formatCode="m/d/yyyy">
                  <c:v>45049</c:v>
                </c:pt>
                <c:pt idx="480" c:formatCode="m/d/yyyy">
                  <c:v>45050</c:v>
                </c:pt>
                <c:pt idx="481" c:formatCode="m/d/yyyy">
                  <c:v>45051</c:v>
                </c:pt>
                <c:pt idx="482" c:formatCode="m/d/yyyy">
                  <c:v>45052</c:v>
                </c:pt>
                <c:pt idx="483" c:formatCode="m/d/yyyy">
                  <c:v>45053</c:v>
                </c:pt>
                <c:pt idx="484" c:formatCode="m/d/yyyy">
                  <c:v>45054</c:v>
                </c:pt>
                <c:pt idx="485" c:formatCode="m/d/yyyy">
                  <c:v>45055</c:v>
                </c:pt>
                <c:pt idx="486" c:formatCode="m/d/yyyy">
                  <c:v>45056</c:v>
                </c:pt>
                <c:pt idx="487" c:formatCode="m/d/yyyy">
                  <c:v>45057</c:v>
                </c:pt>
                <c:pt idx="488" c:formatCode="m/d/yyyy">
                  <c:v>45058</c:v>
                </c:pt>
                <c:pt idx="489" c:formatCode="m/d/yyyy">
                  <c:v>45059</c:v>
                </c:pt>
                <c:pt idx="490" c:formatCode="m/d/yyyy">
                  <c:v>45060</c:v>
                </c:pt>
                <c:pt idx="491" c:formatCode="m/d/yyyy">
                  <c:v>45061</c:v>
                </c:pt>
                <c:pt idx="492" c:formatCode="m/d/yyyy">
                  <c:v>45062</c:v>
                </c:pt>
                <c:pt idx="493" c:formatCode="m/d/yyyy">
                  <c:v>45063</c:v>
                </c:pt>
                <c:pt idx="494" c:formatCode="m/d/yyyy">
                  <c:v>45064</c:v>
                </c:pt>
                <c:pt idx="495" c:formatCode="m/d/yyyy">
                  <c:v>45065</c:v>
                </c:pt>
                <c:pt idx="496" c:formatCode="m/d/yyyy">
                  <c:v>45066</c:v>
                </c:pt>
                <c:pt idx="497" c:formatCode="m/d/yyyy">
                  <c:v>45067</c:v>
                </c:pt>
                <c:pt idx="498" c:formatCode="m/d/yyyy">
                  <c:v>45068</c:v>
                </c:pt>
                <c:pt idx="499" c:formatCode="m/d/yyyy">
                  <c:v>45069</c:v>
                </c:pt>
                <c:pt idx="500" c:formatCode="m/d/yyyy">
                  <c:v>45070</c:v>
                </c:pt>
                <c:pt idx="501" c:formatCode="m/d/yyyy">
                  <c:v>45071</c:v>
                </c:pt>
                <c:pt idx="502" c:formatCode="m/d/yyyy">
                  <c:v>45072</c:v>
                </c:pt>
                <c:pt idx="503" c:formatCode="m/d/yyyy">
                  <c:v>45073</c:v>
                </c:pt>
                <c:pt idx="504" c:formatCode="m/d/yyyy">
                  <c:v>45074</c:v>
                </c:pt>
                <c:pt idx="505" c:formatCode="m/d/yyyy">
                  <c:v>45075</c:v>
                </c:pt>
                <c:pt idx="506" c:formatCode="m/d/yyyy">
                  <c:v>45076</c:v>
                </c:pt>
                <c:pt idx="507" c:formatCode="m/d/yyyy">
                  <c:v>45077</c:v>
                </c:pt>
                <c:pt idx="508" c:formatCode="m/d/yyyy">
                  <c:v>45078</c:v>
                </c:pt>
                <c:pt idx="509" c:formatCode="m/d/yyyy">
                  <c:v>45079</c:v>
                </c:pt>
                <c:pt idx="510" c:formatCode="m/d/yyyy">
                  <c:v>45080</c:v>
                </c:pt>
                <c:pt idx="511" c:formatCode="m/d/yyyy">
                  <c:v>45081</c:v>
                </c:pt>
                <c:pt idx="512" c:formatCode="m/d/yyyy">
                  <c:v>45082</c:v>
                </c:pt>
                <c:pt idx="513" c:formatCode="m/d/yyyy">
                  <c:v>45083</c:v>
                </c:pt>
                <c:pt idx="514" c:formatCode="m/d/yyyy">
                  <c:v>45084</c:v>
                </c:pt>
                <c:pt idx="515" c:formatCode="m/d/yyyy">
                  <c:v>45085</c:v>
                </c:pt>
                <c:pt idx="516" c:formatCode="m/d/yyyy">
                  <c:v>45086</c:v>
                </c:pt>
                <c:pt idx="517" c:formatCode="m/d/yyyy">
                  <c:v>45087</c:v>
                </c:pt>
                <c:pt idx="518" c:formatCode="m/d/yyyy">
                  <c:v>45088</c:v>
                </c:pt>
                <c:pt idx="519" c:formatCode="m/d/yyyy">
                  <c:v>45089</c:v>
                </c:pt>
                <c:pt idx="520" c:formatCode="m/d/yyyy">
                  <c:v>45090</c:v>
                </c:pt>
                <c:pt idx="521" c:formatCode="m/d/yyyy">
                  <c:v>45091</c:v>
                </c:pt>
                <c:pt idx="522" c:formatCode="m/d/yyyy">
                  <c:v>45092</c:v>
                </c:pt>
                <c:pt idx="523" c:formatCode="m/d/yyyy">
                  <c:v>45093</c:v>
                </c:pt>
                <c:pt idx="524" c:formatCode="m/d/yyyy">
                  <c:v>45094</c:v>
                </c:pt>
                <c:pt idx="525" c:formatCode="m/d/yyyy">
                  <c:v>45095</c:v>
                </c:pt>
                <c:pt idx="526" c:formatCode="m/d/yyyy">
                  <c:v>45096</c:v>
                </c:pt>
                <c:pt idx="527" c:formatCode="m/d/yyyy">
                  <c:v>45097</c:v>
                </c:pt>
                <c:pt idx="528" c:formatCode="m/d/yyyy">
                  <c:v>45098</c:v>
                </c:pt>
                <c:pt idx="529" c:formatCode="m/d/yyyy">
                  <c:v>45099</c:v>
                </c:pt>
                <c:pt idx="530" c:formatCode="m/d/yyyy">
                  <c:v>45100</c:v>
                </c:pt>
                <c:pt idx="531" c:formatCode="m/d/yyyy">
                  <c:v>45101</c:v>
                </c:pt>
                <c:pt idx="532" c:formatCode="m/d/yyyy">
                  <c:v>45102</c:v>
                </c:pt>
                <c:pt idx="533" c:formatCode="m/d/yyyy">
                  <c:v>45103</c:v>
                </c:pt>
                <c:pt idx="534" c:formatCode="m/d/yyyy">
                  <c:v>45104</c:v>
                </c:pt>
                <c:pt idx="535" c:formatCode="m/d/yyyy">
                  <c:v>45105</c:v>
                </c:pt>
                <c:pt idx="536" c:formatCode="m/d/yyyy">
                  <c:v>45106</c:v>
                </c:pt>
                <c:pt idx="537" c:formatCode="m/d/yyyy">
                  <c:v>45107</c:v>
                </c:pt>
                <c:pt idx="538" c:formatCode="m/d/yyyy">
                  <c:v>45108</c:v>
                </c:pt>
                <c:pt idx="539" c:formatCode="m/d/yyyy">
                  <c:v>45109</c:v>
                </c:pt>
                <c:pt idx="540" c:formatCode="m/d/yyyy">
                  <c:v>45110</c:v>
                </c:pt>
                <c:pt idx="541" c:formatCode="m/d/yyyy">
                  <c:v>45111</c:v>
                </c:pt>
                <c:pt idx="542" c:formatCode="m/d/yyyy">
                  <c:v>45112</c:v>
                </c:pt>
                <c:pt idx="543" c:formatCode="m/d/yyyy">
                  <c:v>45113</c:v>
                </c:pt>
                <c:pt idx="544" c:formatCode="m/d/yyyy">
                  <c:v>45114</c:v>
                </c:pt>
                <c:pt idx="545" c:formatCode="m/d/yyyy">
                  <c:v>45115</c:v>
                </c:pt>
                <c:pt idx="546" c:formatCode="m/d/yyyy">
                  <c:v>45116</c:v>
                </c:pt>
                <c:pt idx="547" c:formatCode="m/d/yyyy">
                  <c:v>45117</c:v>
                </c:pt>
                <c:pt idx="548" c:formatCode="m/d/yyyy">
                  <c:v>45118</c:v>
                </c:pt>
                <c:pt idx="549" c:formatCode="m/d/yyyy">
                  <c:v>45119</c:v>
                </c:pt>
                <c:pt idx="550" c:formatCode="m/d/yyyy">
                  <c:v>45120</c:v>
                </c:pt>
                <c:pt idx="551" c:formatCode="m/d/yyyy">
                  <c:v>45121</c:v>
                </c:pt>
                <c:pt idx="552" c:formatCode="m/d/yyyy">
                  <c:v>45122</c:v>
                </c:pt>
                <c:pt idx="553" c:formatCode="m/d/yyyy">
                  <c:v>45123</c:v>
                </c:pt>
                <c:pt idx="554" c:formatCode="m/d/yyyy">
                  <c:v>45124</c:v>
                </c:pt>
                <c:pt idx="555" c:formatCode="m/d/yyyy">
                  <c:v>45125</c:v>
                </c:pt>
                <c:pt idx="556" c:formatCode="m/d/yyyy">
                  <c:v>45126</c:v>
                </c:pt>
                <c:pt idx="557" c:formatCode="m/d/yyyy">
                  <c:v>45127</c:v>
                </c:pt>
                <c:pt idx="558" c:formatCode="m/d/yyyy">
                  <c:v>45128</c:v>
                </c:pt>
                <c:pt idx="559" c:formatCode="m/d/yyyy">
                  <c:v>45129</c:v>
                </c:pt>
                <c:pt idx="560" c:formatCode="m/d/yyyy">
                  <c:v>45130</c:v>
                </c:pt>
                <c:pt idx="561" c:formatCode="m/d/yyyy">
                  <c:v>45131</c:v>
                </c:pt>
                <c:pt idx="562" c:formatCode="m/d/yyyy">
                  <c:v>45132</c:v>
                </c:pt>
                <c:pt idx="563" c:formatCode="m/d/yyyy">
                  <c:v>45133</c:v>
                </c:pt>
                <c:pt idx="564" c:formatCode="m/d/yyyy">
                  <c:v>45134</c:v>
                </c:pt>
                <c:pt idx="565" c:formatCode="m/d/yyyy">
                  <c:v>45135</c:v>
                </c:pt>
                <c:pt idx="566" c:formatCode="m/d/yyyy">
                  <c:v>45136</c:v>
                </c:pt>
                <c:pt idx="567" c:formatCode="m/d/yyyy">
                  <c:v>45137</c:v>
                </c:pt>
                <c:pt idx="568" c:formatCode="m/d/yyyy">
                  <c:v>45138</c:v>
                </c:pt>
                <c:pt idx="569" c:formatCode="m/d/yyyy">
                  <c:v>45139</c:v>
                </c:pt>
                <c:pt idx="570" c:formatCode="m/d/yyyy">
                  <c:v>45140</c:v>
                </c:pt>
                <c:pt idx="571" c:formatCode="m/d/yyyy">
                  <c:v>45141</c:v>
                </c:pt>
                <c:pt idx="572" c:formatCode="m/d/yyyy">
                  <c:v>45142</c:v>
                </c:pt>
                <c:pt idx="573" c:formatCode="m/d/yyyy">
                  <c:v>45143</c:v>
                </c:pt>
                <c:pt idx="574" c:formatCode="m/d/yyyy">
                  <c:v>45144</c:v>
                </c:pt>
                <c:pt idx="575" c:formatCode="m/d/yyyy">
                  <c:v>45145</c:v>
                </c:pt>
                <c:pt idx="576" c:formatCode="m/d/yyyy">
                  <c:v>45146</c:v>
                </c:pt>
                <c:pt idx="577" c:formatCode="m/d/yyyy">
                  <c:v>45147</c:v>
                </c:pt>
                <c:pt idx="578" c:formatCode="m/d/yyyy">
                  <c:v>45148</c:v>
                </c:pt>
                <c:pt idx="579" c:formatCode="m/d/yyyy">
                  <c:v>45149</c:v>
                </c:pt>
                <c:pt idx="580" c:formatCode="m/d/yyyy">
                  <c:v>45150</c:v>
                </c:pt>
                <c:pt idx="581" c:formatCode="m/d/yyyy">
                  <c:v>45151</c:v>
                </c:pt>
                <c:pt idx="582" c:formatCode="m/d/yyyy">
                  <c:v>45152</c:v>
                </c:pt>
                <c:pt idx="583" c:formatCode="m/d/yyyy">
                  <c:v>45153</c:v>
                </c:pt>
                <c:pt idx="584" c:formatCode="m/d/yyyy">
                  <c:v>45154</c:v>
                </c:pt>
                <c:pt idx="585" c:formatCode="m/d/yyyy">
                  <c:v>45155</c:v>
                </c:pt>
                <c:pt idx="586" c:formatCode="m/d/yyyy">
                  <c:v>45156</c:v>
                </c:pt>
                <c:pt idx="587" c:formatCode="m/d/yyyy">
                  <c:v>45157</c:v>
                </c:pt>
                <c:pt idx="588" c:formatCode="m/d/yyyy">
                  <c:v>45158</c:v>
                </c:pt>
                <c:pt idx="589" c:formatCode="m/d/yyyy">
                  <c:v>45159</c:v>
                </c:pt>
                <c:pt idx="590" c:formatCode="m/d/yyyy">
                  <c:v>45160</c:v>
                </c:pt>
                <c:pt idx="591" c:formatCode="m/d/yyyy">
                  <c:v>45161</c:v>
                </c:pt>
                <c:pt idx="592" c:formatCode="m/d/yyyy">
                  <c:v>45162</c:v>
                </c:pt>
                <c:pt idx="593" c:formatCode="m/d/yyyy">
                  <c:v>45163</c:v>
                </c:pt>
                <c:pt idx="594" c:formatCode="m/d/yyyy">
                  <c:v>45164</c:v>
                </c:pt>
                <c:pt idx="595" c:formatCode="m/d/yyyy">
                  <c:v>45165</c:v>
                </c:pt>
                <c:pt idx="596" c:formatCode="m/d/yyyy">
                  <c:v>45166</c:v>
                </c:pt>
                <c:pt idx="597" c:formatCode="m/d/yyyy">
                  <c:v>45167</c:v>
                </c:pt>
                <c:pt idx="598" c:formatCode="m/d/yyyy">
                  <c:v>45168</c:v>
                </c:pt>
                <c:pt idx="599" c:formatCode="m/d/yyyy">
                  <c:v>45169</c:v>
                </c:pt>
                <c:pt idx="600" c:formatCode="m/d/yyyy">
                  <c:v>45170</c:v>
                </c:pt>
                <c:pt idx="601" c:formatCode="m/d/yyyy">
                  <c:v>45171</c:v>
                </c:pt>
                <c:pt idx="602" c:formatCode="m/d/yyyy">
                  <c:v>45172</c:v>
                </c:pt>
                <c:pt idx="603" c:formatCode="m/d/yyyy">
                  <c:v>45173</c:v>
                </c:pt>
                <c:pt idx="604" c:formatCode="m/d/yyyy">
                  <c:v>45174</c:v>
                </c:pt>
                <c:pt idx="605" c:formatCode="m/d/yyyy">
                  <c:v>45175</c:v>
                </c:pt>
                <c:pt idx="606" c:formatCode="m/d/yyyy">
                  <c:v>45176</c:v>
                </c:pt>
                <c:pt idx="607" c:formatCode="m/d/yyyy">
                  <c:v>45177</c:v>
                </c:pt>
                <c:pt idx="608" c:formatCode="m/d/yyyy">
                  <c:v>45178</c:v>
                </c:pt>
                <c:pt idx="609" c:formatCode="m/d/yyyy">
                  <c:v>45179</c:v>
                </c:pt>
                <c:pt idx="610" c:formatCode="m/d/yyyy">
                  <c:v>45180</c:v>
                </c:pt>
                <c:pt idx="611" c:formatCode="m/d/yyyy">
                  <c:v>45181</c:v>
                </c:pt>
                <c:pt idx="612" c:formatCode="m/d/yyyy">
                  <c:v>45182</c:v>
                </c:pt>
                <c:pt idx="613" c:formatCode="m/d/yyyy">
                  <c:v>45183</c:v>
                </c:pt>
                <c:pt idx="614" c:formatCode="m/d/yyyy">
                  <c:v>45184</c:v>
                </c:pt>
                <c:pt idx="615" c:formatCode="m/d/yyyy">
                  <c:v>45185</c:v>
                </c:pt>
                <c:pt idx="616" c:formatCode="m/d/yyyy">
                  <c:v>45186</c:v>
                </c:pt>
                <c:pt idx="617" c:formatCode="m/d/yyyy">
                  <c:v>45187</c:v>
                </c:pt>
                <c:pt idx="618" c:formatCode="m/d/yyyy">
                  <c:v>45188</c:v>
                </c:pt>
                <c:pt idx="619" c:formatCode="m/d/yyyy">
                  <c:v>45189</c:v>
                </c:pt>
                <c:pt idx="620" c:formatCode="m/d/yyyy">
                  <c:v>45190</c:v>
                </c:pt>
                <c:pt idx="621" c:formatCode="m/d/yyyy">
                  <c:v>45191</c:v>
                </c:pt>
                <c:pt idx="622" c:formatCode="m/d/yyyy">
                  <c:v>45192</c:v>
                </c:pt>
                <c:pt idx="623" c:formatCode="m/d/yyyy">
                  <c:v>45193</c:v>
                </c:pt>
                <c:pt idx="624" c:formatCode="m/d/yyyy">
                  <c:v>45194</c:v>
                </c:pt>
                <c:pt idx="625" c:formatCode="m/d/yyyy">
                  <c:v>45195</c:v>
                </c:pt>
                <c:pt idx="626" c:formatCode="m/d/yyyy">
                  <c:v>45196</c:v>
                </c:pt>
                <c:pt idx="627" c:formatCode="m/d/yyyy">
                  <c:v>45197</c:v>
                </c:pt>
                <c:pt idx="628" c:formatCode="m/d/yyyy">
                  <c:v>45198</c:v>
                </c:pt>
                <c:pt idx="629" c:formatCode="m/d/yyyy">
                  <c:v>45199</c:v>
                </c:pt>
                <c:pt idx="630" c:formatCode="m/d/yyyy">
                  <c:v>45200</c:v>
                </c:pt>
                <c:pt idx="631" c:formatCode="m/d/yyyy">
                  <c:v>45201</c:v>
                </c:pt>
                <c:pt idx="632" c:formatCode="m/d/yyyy">
                  <c:v>45202</c:v>
                </c:pt>
                <c:pt idx="633" c:formatCode="m/d/yyyy">
                  <c:v>45203</c:v>
                </c:pt>
                <c:pt idx="634" c:formatCode="m/d/yyyy">
                  <c:v>45204</c:v>
                </c:pt>
                <c:pt idx="635" c:formatCode="m/d/yyyy">
                  <c:v>45205</c:v>
                </c:pt>
                <c:pt idx="636" c:formatCode="m/d/yyyy">
                  <c:v>45206</c:v>
                </c:pt>
                <c:pt idx="637" c:formatCode="m/d/yyyy">
                  <c:v>45207</c:v>
                </c:pt>
                <c:pt idx="638" c:formatCode="m/d/yyyy">
                  <c:v>45208</c:v>
                </c:pt>
                <c:pt idx="639" c:formatCode="m/d/yyyy">
                  <c:v>45209</c:v>
                </c:pt>
                <c:pt idx="640" c:formatCode="m/d/yyyy">
                  <c:v>45210</c:v>
                </c:pt>
                <c:pt idx="641" c:formatCode="m/d/yyyy">
                  <c:v>45211</c:v>
                </c:pt>
                <c:pt idx="642" c:formatCode="m/d/yyyy">
                  <c:v>45212</c:v>
                </c:pt>
                <c:pt idx="643" c:formatCode="m/d/yyyy">
                  <c:v>45213</c:v>
                </c:pt>
                <c:pt idx="644" c:formatCode="m/d/yyyy">
                  <c:v>45214</c:v>
                </c:pt>
                <c:pt idx="645" c:formatCode="m/d/yyyy">
                  <c:v>45215</c:v>
                </c:pt>
                <c:pt idx="646" c:formatCode="m/d/yyyy">
                  <c:v>45216</c:v>
                </c:pt>
                <c:pt idx="647" c:formatCode="m/d/yyyy">
                  <c:v>45217</c:v>
                </c:pt>
                <c:pt idx="648" c:formatCode="m/d/yyyy">
                  <c:v>45218</c:v>
                </c:pt>
                <c:pt idx="649" c:formatCode="m/d/yyyy">
                  <c:v>45219</c:v>
                </c:pt>
                <c:pt idx="650" c:formatCode="m/d/yyyy">
                  <c:v>45220</c:v>
                </c:pt>
                <c:pt idx="651" c:formatCode="m/d/yyyy">
                  <c:v>45221</c:v>
                </c:pt>
                <c:pt idx="652" c:formatCode="m/d/yyyy">
                  <c:v>45222</c:v>
                </c:pt>
                <c:pt idx="653" c:formatCode="m/d/yyyy">
                  <c:v>45223</c:v>
                </c:pt>
                <c:pt idx="654" c:formatCode="m/d/yyyy">
                  <c:v>45224</c:v>
                </c:pt>
                <c:pt idx="655" c:formatCode="m/d/yyyy">
                  <c:v>45225</c:v>
                </c:pt>
                <c:pt idx="656" c:formatCode="m/d/yyyy">
                  <c:v>45226</c:v>
                </c:pt>
              </c:numCache>
            </c:numRef>
          </c:cat>
          <c:val>
            <c:numRef>
              <c:f>reach!$B$2:$B$658</c:f>
              <c:numCache>
                <c:formatCode>General</c:formatCode>
                <c:ptCount val="657"/>
                <c:pt idx="0">
                  <c:v>4112</c:v>
                </c:pt>
                <c:pt idx="1">
                  <c:v>20987</c:v>
                </c:pt>
                <c:pt idx="2">
                  <c:v>28003</c:v>
                </c:pt>
                <c:pt idx="3">
                  <c:v>16547</c:v>
                </c:pt>
                <c:pt idx="4">
                  <c:v>19299</c:v>
                </c:pt>
                <c:pt idx="5">
                  <c:v>24416</c:v>
                </c:pt>
                <c:pt idx="6">
                  <c:v>33086</c:v>
                </c:pt>
                <c:pt idx="7">
                  <c:v>17874</c:v>
                </c:pt>
                <c:pt idx="8">
                  <c:v>18673</c:v>
                </c:pt>
                <c:pt idx="9">
                  <c:v>16161</c:v>
                </c:pt>
                <c:pt idx="10">
                  <c:v>14928</c:v>
                </c:pt>
                <c:pt idx="11">
                  <c:v>20146</c:v>
                </c:pt>
                <c:pt idx="12">
                  <c:v>27486</c:v>
                </c:pt>
                <c:pt idx="13">
                  <c:v>27397</c:v>
                </c:pt>
                <c:pt idx="14">
                  <c:v>41642</c:v>
                </c:pt>
                <c:pt idx="15">
                  <c:v>44862</c:v>
                </c:pt>
                <c:pt idx="16">
                  <c:v>21078</c:v>
                </c:pt>
                <c:pt idx="17">
                  <c:v>12643</c:v>
                </c:pt>
                <c:pt idx="18">
                  <c:v>16411</c:v>
                </c:pt>
                <c:pt idx="19">
                  <c:v>16744</c:v>
                </c:pt>
                <c:pt idx="20">
                  <c:v>12542</c:v>
                </c:pt>
                <c:pt idx="21">
                  <c:v>11845</c:v>
                </c:pt>
                <c:pt idx="22">
                  <c:v>9028</c:v>
                </c:pt>
                <c:pt idx="23">
                  <c:v>12247</c:v>
                </c:pt>
                <c:pt idx="24">
                  <c:v>8187</c:v>
                </c:pt>
                <c:pt idx="25">
                  <c:v>6372</c:v>
                </c:pt>
                <c:pt idx="26">
                  <c:v>2768</c:v>
                </c:pt>
                <c:pt idx="27">
                  <c:v>2144</c:v>
                </c:pt>
                <c:pt idx="28">
                  <c:v>5880</c:v>
                </c:pt>
                <c:pt idx="29">
                  <c:v>3054</c:v>
                </c:pt>
                <c:pt idx="30">
                  <c:v>2019</c:v>
                </c:pt>
                <c:pt idx="31">
                  <c:v>2792</c:v>
                </c:pt>
                <c:pt idx="32">
                  <c:v>3032</c:v>
                </c:pt>
                <c:pt idx="33">
                  <c:v>4425</c:v>
                </c:pt>
                <c:pt idx="34">
                  <c:v>2880</c:v>
                </c:pt>
                <c:pt idx="35">
                  <c:v>4957</c:v>
                </c:pt>
                <c:pt idx="36">
                  <c:v>4551</c:v>
                </c:pt>
                <c:pt idx="37">
                  <c:v>3376</c:v>
                </c:pt>
                <c:pt idx="38">
                  <c:v>7256</c:v>
                </c:pt>
                <c:pt idx="39">
                  <c:v>3684</c:v>
                </c:pt>
                <c:pt idx="40">
                  <c:v>6077</c:v>
                </c:pt>
                <c:pt idx="41">
                  <c:v>2800</c:v>
                </c:pt>
                <c:pt idx="42">
                  <c:v>9370</c:v>
                </c:pt>
                <c:pt idx="43">
                  <c:v>9729</c:v>
                </c:pt>
                <c:pt idx="44">
                  <c:v>3076</c:v>
                </c:pt>
                <c:pt idx="45">
                  <c:v>6001</c:v>
                </c:pt>
                <c:pt idx="46">
                  <c:v>1915</c:v>
                </c:pt>
                <c:pt idx="47">
                  <c:v>3126</c:v>
                </c:pt>
                <c:pt idx="48">
                  <c:v>4165</c:v>
                </c:pt>
                <c:pt idx="49">
                  <c:v>3907</c:v>
                </c:pt>
                <c:pt idx="50">
                  <c:v>3365</c:v>
                </c:pt>
                <c:pt idx="51">
                  <c:v>5805</c:v>
                </c:pt>
                <c:pt idx="52">
                  <c:v>6001</c:v>
                </c:pt>
                <c:pt idx="53">
                  <c:v>11204</c:v>
                </c:pt>
                <c:pt idx="54">
                  <c:v>9440</c:v>
                </c:pt>
                <c:pt idx="55">
                  <c:v>17704</c:v>
                </c:pt>
                <c:pt idx="56">
                  <c:v>15886</c:v>
                </c:pt>
                <c:pt idx="57">
                  <c:v>21173</c:v>
                </c:pt>
                <c:pt idx="58">
                  <c:v>23647</c:v>
                </c:pt>
                <c:pt idx="59">
                  <c:v>32961</c:v>
                </c:pt>
                <c:pt idx="60">
                  <c:v>45301</c:v>
                </c:pt>
                <c:pt idx="61">
                  <c:v>42328</c:v>
                </c:pt>
                <c:pt idx="62">
                  <c:v>28108</c:v>
                </c:pt>
                <c:pt idx="63">
                  <c:v>25980</c:v>
                </c:pt>
                <c:pt idx="64">
                  <c:v>42097</c:v>
                </c:pt>
                <c:pt idx="65">
                  <c:v>53940</c:v>
                </c:pt>
                <c:pt idx="66">
                  <c:v>102144</c:v>
                </c:pt>
                <c:pt idx="67">
                  <c:v>65322</c:v>
                </c:pt>
                <c:pt idx="68">
                  <c:v>32658</c:v>
                </c:pt>
                <c:pt idx="69">
                  <c:v>30770</c:v>
                </c:pt>
                <c:pt idx="70">
                  <c:v>56445</c:v>
                </c:pt>
                <c:pt idx="71">
                  <c:v>43978</c:v>
                </c:pt>
                <c:pt idx="72">
                  <c:v>35291</c:v>
                </c:pt>
                <c:pt idx="73">
                  <c:v>58837</c:v>
                </c:pt>
                <c:pt idx="74">
                  <c:v>116328</c:v>
                </c:pt>
                <c:pt idx="75">
                  <c:v>69454</c:v>
                </c:pt>
                <c:pt idx="76">
                  <c:v>34523</c:v>
                </c:pt>
                <c:pt idx="77">
                  <c:v>25086</c:v>
                </c:pt>
                <c:pt idx="78">
                  <c:v>28013</c:v>
                </c:pt>
                <c:pt idx="79">
                  <c:v>27042</c:v>
                </c:pt>
                <c:pt idx="80">
                  <c:v>33389</c:v>
                </c:pt>
                <c:pt idx="81">
                  <c:v>40996</c:v>
                </c:pt>
                <c:pt idx="82">
                  <c:v>36880</c:v>
                </c:pt>
                <c:pt idx="83">
                  <c:v>16389</c:v>
                </c:pt>
                <c:pt idx="84">
                  <c:v>11999</c:v>
                </c:pt>
                <c:pt idx="85">
                  <c:v>11537</c:v>
                </c:pt>
                <c:pt idx="86">
                  <c:v>10056</c:v>
                </c:pt>
                <c:pt idx="87">
                  <c:v>7659</c:v>
                </c:pt>
                <c:pt idx="88">
                  <c:v>4775</c:v>
                </c:pt>
                <c:pt idx="89">
                  <c:v>7322</c:v>
                </c:pt>
                <c:pt idx="90">
                  <c:v>10723</c:v>
                </c:pt>
                <c:pt idx="91">
                  <c:v>12928</c:v>
                </c:pt>
                <c:pt idx="92">
                  <c:v>7812</c:v>
                </c:pt>
                <c:pt idx="93">
                  <c:v>21377</c:v>
                </c:pt>
                <c:pt idx="94">
                  <c:v>15766</c:v>
                </c:pt>
                <c:pt idx="95">
                  <c:v>17602</c:v>
                </c:pt>
                <c:pt idx="96">
                  <c:v>13723</c:v>
                </c:pt>
                <c:pt idx="97">
                  <c:v>11947</c:v>
                </c:pt>
                <c:pt idx="98">
                  <c:v>9056</c:v>
                </c:pt>
                <c:pt idx="99">
                  <c:v>4460</c:v>
                </c:pt>
                <c:pt idx="100">
                  <c:v>3860</c:v>
                </c:pt>
                <c:pt idx="101">
                  <c:v>6109</c:v>
                </c:pt>
                <c:pt idx="102">
                  <c:v>2685</c:v>
                </c:pt>
                <c:pt idx="103">
                  <c:v>1343</c:v>
                </c:pt>
                <c:pt idx="104">
                  <c:v>1013</c:v>
                </c:pt>
                <c:pt idx="105">
                  <c:v>2811</c:v>
                </c:pt>
                <c:pt idx="106">
                  <c:v>526</c:v>
                </c:pt>
                <c:pt idx="107">
                  <c:v>509</c:v>
                </c:pt>
                <c:pt idx="108">
                  <c:v>834</c:v>
                </c:pt>
                <c:pt idx="109">
                  <c:v>3365</c:v>
                </c:pt>
                <c:pt idx="110">
                  <c:v>1915</c:v>
                </c:pt>
                <c:pt idx="111">
                  <c:v>2033</c:v>
                </c:pt>
                <c:pt idx="112">
                  <c:v>892</c:v>
                </c:pt>
                <c:pt idx="113">
                  <c:v>1480</c:v>
                </c:pt>
                <c:pt idx="114">
                  <c:v>286</c:v>
                </c:pt>
                <c:pt idx="115">
                  <c:v>3493</c:v>
                </c:pt>
                <c:pt idx="116">
                  <c:v>6846</c:v>
                </c:pt>
                <c:pt idx="117">
                  <c:v>3279</c:v>
                </c:pt>
                <c:pt idx="118">
                  <c:v>2088</c:v>
                </c:pt>
                <c:pt idx="119">
                  <c:v>2656</c:v>
                </c:pt>
                <c:pt idx="120">
                  <c:v>7138</c:v>
                </c:pt>
                <c:pt idx="121">
                  <c:v>3192</c:v>
                </c:pt>
                <c:pt idx="122">
                  <c:v>3397</c:v>
                </c:pt>
                <c:pt idx="123">
                  <c:v>2130</c:v>
                </c:pt>
                <c:pt idx="124">
                  <c:v>15038</c:v>
                </c:pt>
                <c:pt idx="125">
                  <c:v>1673</c:v>
                </c:pt>
                <c:pt idx="126">
                  <c:v>1815</c:v>
                </c:pt>
                <c:pt idx="127">
                  <c:v>1191</c:v>
                </c:pt>
                <c:pt idx="128">
                  <c:v>2276</c:v>
                </c:pt>
                <c:pt idx="129">
                  <c:v>1862</c:v>
                </c:pt>
                <c:pt idx="130">
                  <c:v>2851</c:v>
                </c:pt>
                <c:pt idx="131">
                  <c:v>7857</c:v>
                </c:pt>
                <c:pt idx="132">
                  <c:v>2542</c:v>
                </c:pt>
                <c:pt idx="133">
                  <c:v>1815</c:v>
                </c:pt>
                <c:pt idx="134">
                  <c:v>2113</c:v>
                </c:pt>
                <c:pt idx="135">
                  <c:v>2038</c:v>
                </c:pt>
                <c:pt idx="136">
                  <c:v>2641</c:v>
                </c:pt>
                <c:pt idx="137">
                  <c:v>494</c:v>
                </c:pt>
                <c:pt idx="138">
                  <c:v>2017</c:v>
                </c:pt>
                <c:pt idx="139">
                  <c:v>2006</c:v>
                </c:pt>
                <c:pt idx="140">
                  <c:v>1166</c:v>
                </c:pt>
                <c:pt idx="141">
                  <c:v>440</c:v>
                </c:pt>
                <c:pt idx="142">
                  <c:v>355</c:v>
                </c:pt>
                <c:pt idx="143">
                  <c:v>843</c:v>
                </c:pt>
                <c:pt idx="144">
                  <c:v>1262</c:v>
                </c:pt>
                <c:pt idx="145">
                  <c:v>1134</c:v>
                </c:pt>
                <c:pt idx="146">
                  <c:v>767</c:v>
                </c:pt>
                <c:pt idx="147">
                  <c:v>393</c:v>
                </c:pt>
                <c:pt idx="148">
                  <c:v>6811</c:v>
                </c:pt>
                <c:pt idx="149">
                  <c:v>2693</c:v>
                </c:pt>
                <c:pt idx="150">
                  <c:v>2270</c:v>
                </c:pt>
                <c:pt idx="151">
                  <c:v>4275</c:v>
                </c:pt>
                <c:pt idx="152">
                  <c:v>10206</c:v>
                </c:pt>
                <c:pt idx="153">
                  <c:v>2796</c:v>
                </c:pt>
                <c:pt idx="154">
                  <c:v>2298</c:v>
                </c:pt>
                <c:pt idx="155">
                  <c:v>7818</c:v>
                </c:pt>
                <c:pt idx="156">
                  <c:v>2591</c:v>
                </c:pt>
                <c:pt idx="157">
                  <c:v>1820</c:v>
                </c:pt>
                <c:pt idx="158">
                  <c:v>785</c:v>
                </c:pt>
                <c:pt idx="159">
                  <c:v>435</c:v>
                </c:pt>
                <c:pt idx="160">
                  <c:v>686</c:v>
                </c:pt>
                <c:pt idx="161">
                  <c:v>2411</c:v>
                </c:pt>
                <c:pt idx="162">
                  <c:v>1573</c:v>
                </c:pt>
                <c:pt idx="163">
                  <c:v>1801</c:v>
                </c:pt>
                <c:pt idx="164">
                  <c:v>850</c:v>
                </c:pt>
                <c:pt idx="165">
                  <c:v>6259</c:v>
                </c:pt>
                <c:pt idx="166">
                  <c:v>3583</c:v>
                </c:pt>
                <c:pt idx="167">
                  <c:v>2291</c:v>
                </c:pt>
                <c:pt idx="168">
                  <c:v>6249</c:v>
                </c:pt>
                <c:pt idx="169">
                  <c:v>3847</c:v>
                </c:pt>
                <c:pt idx="170">
                  <c:v>5347</c:v>
                </c:pt>
                <c:pt idx="171">
                  <c:v>1938</c:v>
                </c:pt>
                <c:pt idx="172">
                  <c:v>1157</c:v>
                </c:pt>
                <c:pt idx="173">
                  <c:v>741</c:v>
                </c:pt>
                <c:pt idx="174">
                  <c:v>1134</c:v>
                </c:pt>
                <c:pt idx="175">
                  <c:v>3136</c:v>
                </c:pt>
                <c:pt idx="176">
                  <c:v>12043</c:v>
                </c:pt>
                <c:pt idx="177">
                  <c:v>7909</c:v>
                </c:pt>
                <c:pt idx="178">
                  <c:v>7350</c:v>
                </c:pt>
                <c:pt idx="179">
                  <c:v>12570</c:v>
                </c:pt>
                <c:pt idx="180">
                  <c:v>5222</c:v>
                </c:pt>
                <c:pt idx="181">
                  <c:v>3827</c:v>
                </c:pt>
                <c:pt idx="182">
                  <c:v>19758</c:v>
                </c:pt>
                <c:pt idx="183">
                  <c:v>28038</c:v>
                </c:pt>
                <c:pt idx="184">
                  <c:v>33174</c:v>
                </c:pt>
                <c:pt idx="185">
                  <c:v>23528</c:v>
                </c:pt>
                <c:pt idx="186">
                  <c:v>25992</c:v>
                </c:pt>
                <c:pt idx="187">
                  <c:v>71353</c:v>
                </c:pt>
                <c:pt idx="188">
                  <c:v>81217</c:v>
                </c:pt>
                <c:pt idx="189">
                  <c:v>69851</c:v>
                </c:pt>
                <c:pt idx="190">
                  <c:v>46667</c:v>
                </c:pt>
                <c:pt idx="191">
                  <c:v>58174</c:v>
                </c:pt>
                <c:pt idx="192">
                  <c:v>23523</c:v>
                </c:pt>
                <c:pt idx="193">
                  <c:v>23275</c:v>
                </c:pt>
                <c:pt idx="194">
                  <c:v>17090</c:v>
                </c:pt>
                <c:pt idx="195">
                  <c:v>15486</c:v>
                </c:pt>
                <c:pt idx="196">
                  <c:v>12142</c:v>
                </c:pt>
                <c:pt idx="197">
                  <c:v>35180</c:v>
                </c:pt>
                <c:pt idx="198">
                  <c:v>28619</c:v>
                </c:pt>
                <c:pt idx="199">
                  <c:v>21059</c:v>
                </c:pt>
                <c:pt idx="200">
                  <c:v>22340</c:v>
                </c:pt>
                <c:pt idx="201">
                  <c:v>21649</c:v>
                </c:pt>
                <c:pt idx="202">
                  <c:v>26917</c:v>
                </c:pt>
                <c:pt idx="203">
                  <c:v>10563</c:v>
                </c:pt>
                <c:pt idx="204">
                  <c:v>8986</c:v>
                </c:pt>
                <c:pt idx="205">
                  <c:v>12433</c:v>
                </c:pt>
                <c:pt idx="206">
                  <c:v>9492</c:v>
                </c:pt>
                <c:pt idx="207">
                  <c:v>31641</c:v>
                </c:pt>
                <c:pt idx="208">
                  <c:v>21572</c:v>
                </c:pt>
                <c:pt idx="209">
                  <c:v>20504</c:v>
                </c:pt>
                <c:pt idx="210">
                  <c:v>35029</c:v>
                </c:pt>
                <c:pt idx="211">
                  <c:v>51681</c:v>
                </c:pt>
                <c:pt idx="212">
                  <c:v>36099</c:v>
                </c:pt>
                <c:pt idx="213">
                  <c:v>27813</c:v>
                </c:pt>
                <c:pt idx="214">
                  <c:v>26208</c:v>
                </c:pt>
                <c:pt idx="215">
                  <c:v>21255</c:v>
                </c:pt>
                <c:pt idx="216">
                  <c:v>27681</c:v>
                </c:pt>
                <c:pt idx="217">
                  <c:v>37450</c:v>
                </c:pt>
                <c:pt idx="218">
                  <c:v>15417</c:v>
                </c:pt>
                <c:pt idx="219">
                  <c:v>20268</c:v>
                </c:pt>
                <c:pt idx="220">
                  <c:v>22571</c:v>
                </c:pt>
                <c:pt idx="221">
                  <c:v>23244</c:v>
                </c:pt>
                <c:pt idx="222">
                  <c:v>46712</c:v>
                </c:pt>
                <c:pt idx="223">
                  <c:v>74776</c:v>
                </c:pt>
                <c:pt idx="224">
                  <c:v>93008</c:v>
                </c:pt>
                <c:pt idx="225">
                  <c:v>75342</c:v>
                </c:pt>
                <c:pt idx="226">
                  <c:v>79892</c:v>
                </c:pt>
                <c:pt idx="227">
                  <c:v>66216</c:v>
                </c:pt>
                <c:pt idx="228">
                  <c:v>55837</c:v>
                </c:pt>
                <c:pt idx="229">
                  <c:v>51082</c:v>
                </c:pt>
                <c:pt idx="230">
                  <c:v>32840</c:v>
                </c:pt>
                <c:pt idx="231">
                  <c:v>41645</c:v>
                </c:pt>
                <c:pt idx="232">
                  <c:v>53854</c:v>
                </c:pt>
                <c:pt idx="233">
                  <c:v>57294</c:v>
                </c:pt>
                <c:pt idx="234">
                  <c:v>52790</c:v>
                </c:pt>
                <c:pt idx="235">
                  <c:v>31149</c:v>
                </c:pt>
                <c:pt idx="236">
                  <c:v>37829</c:v>
                </c:pt>
                <c:pt idx="237">
                  <c:v>22786</c:v>
                </c:pt>
                <c:pt idx="238">
                  <c:v>18282</c:v>
                </c:pt>
                <c:pt idx="239">
                  <c:v>17868</c:v>
                </c:pt>
                <c:pt idx="240">
                  <c:v>14740</c:v>
                </c:pt>
                <c:pt idx="241">
                  <c:v>9524</c:v>
                </c:pt>
                <c:pt idx="242">
                  <c:v>6040</c:v>
                </c:pt>
                <c:pt idx="243">
                  <c:v>3515</c:v>
                </c:pt>
                <c:pt idx="244">
                  <c:v>16348</c:v>
                </c:pt>
                <c:pt idx="245">
                  <c:v>11740</c:v>
                </c:pt>
                <c:pt idx="246">
                  <c:v>13732</c:v>
                </c:pt>
                <c:pt idx="247">
                  <c:v>8884</c:v>
                </c:pt>
                <c:pt idx="248">
                  <c:v>4684</c:v>
                </c:pt>
                <c:pt idx="249">
                  <c:v>36445</c:v>
                </c:pt>
                <c:pt idx="250">
                  <c:v>22592</c:v>
                </c:pt>
                <c:pt idx="251">
                  <c:v>24188</c:v>
                </c:pt>
                <c:pt idx="252">
                  <c:v>19162</c:v>
                </c:pt>
                <c:pt idx="253">
                  <c:v>24017</c:v>
                </c:pt>
                <c:pt idx="254">
                  <c:v>47147</c:v>
                </c:pt>
                <c:pt idx="255">
                  <c:v>55624</c:v>
                </c:pt>
                <c:pt idx="256">
                  <c:v>24424</c:v>
                </c:pt>
                <c:pt idx="257">
                  <c:v>12786</c:v>
                </c:pt>
                <c:pt idx="258">
                  <c:v>13574</c:v>
                </c:pt>
                <c:pt idx="259">
                  <c:v>13818</c:v>
                </c:pt>
                <c:pt idx="260">
                  <c:v>10877</c:v>
                </c:pt>
                <c:pt idx="261">
                  <c:v>21301</c:v>
                </c:pt>
                <c:pt idx="262">
                  <c:v>15398</c:v>
                </c:pt>
                <c:pt idx="263">
                  <c:v>13871</c:v>
                </c:pt>
                <c:pt idx="264">
                  <c:v>19857</c:v>
                </c:pt>
                <c:pt idx="265">
                  <c:v>20804</c:v>
                </c:pt>
                <c:pt idx="266">
                  <c:v>29154</c:v>
                </c:pt>
                <c:pt idx="267">
                  <c:v>47324</c:v>
                </c:pt>
                <c:pt idx="268">
                  <c:v>40118</c:v>
                </c:pt>
                <c:pt idx="269">
                  <c:v>46622</c:v>
                </c:pt>
                <c:pt idx="270">
                  <c:v>32316</c:v>
                </c:pt>
                <c:pt idx="271">
                  <c:v>38824</c:v>
                </c:pt>
                <c:pt idx="272">
                  <c:v>35390</c:v>
                </c:pt>
                <c:pt idx="273">
                  <c:v>25740</c:v>
                </c:pt>
                <c:pt idx="274">
                  <c:v>15019</c:v>
                </c:pt>
                <c:pt idx="275">
                  <c:v>14003</c:v>
                </c:pt>
                <c:pt idx="276">
                  <c:v>14153</c:v>
                </c:pt>
                <c:pt idx="277">
                  <c:v>13349</c:v>
                </c:pt>
                <c:pt idx="278">
                  <c:v>12637</c:v>
                </c:pt>
                <c:pt idx="279">
                  <c:v>11026</c:v>
                </c:pt>
                <c:pt idx="280">
                  <c:v>8556</c:v>
                </c:pt>
                <c:pt idx="281">
                  <c:v>10226</c:v>
                </c:pt>
                <c:pt idx="282">
                  <c:v>6960</c:v>
                </c:pt>
                <c:pt idx="283">
                  <c:v>11653</c:v>
                </c:pt>
                <c:pt idx="284">
                  <c:v>7658</c:v>
                </c:pt>
                <c:pt idx="285">
                  <c:v>8206</c:v>
                </c:pt>
                <c:pt idx="286">
                  <c:v>4785</c:v>
                </c:pt>
                <c:pt idx="287">
                  <c:v>11779</c:v>
                </c:pt>
                <c:pt idx="288">
                  <c:v>24779</c:v>
                </c:pt>
                <c:pt idx="289">
                  <c:v>18095</c:v>
                </c:pt>
                <c:pt idx="290">
                  <c:v>16019</c:v>
                </c:pt>
                <c:pt idx="291">
                  <c:v>9439</c:v>
                </c:pt>
                <c:pt idx="292">
                  <c:v>9853</c:v>
                </c:pt>
                <c:pt idx="293">
                  <c:v>10350</c:v>
                </c:pt>
                <c:pt idx="294">
                  <c:v>9387</c:v>
                </c:pt>
                <c:pt idx="295">
                  <c:v>9187</c:v>
                </c:pt>
                <c:pt idx="296">
                  <c:v>13581</c:v>
                </c:pt>
                <c:pt idx="297">
                  <c:v>9211</c:v>
                </c:pt>
                <c:pt idx="298">
                  <c:v>11680</c:v>
                </c:pt>
                <c:pt idx="299">
                  <c:v>10912</c:v>
                </c:pt>
                <c:pt idx="300">
                  <c:v>10489</c:v>
                </c:pt>
                <c:pt idx="301">
                  <c:v>11082</c:v>
                </c:pt>
                <c:pt idx="302">
                  <c:v>10833</c:v>
                </c:pt>
                <c:pt idx="303">
                  <c:v>9822</c:v>
                </c:pt>
                <c:pt idx="304">
                  <c:v>8435</c:v>
                </c:pt>
                <c:pt idx="305">
                  <c:v>8328</c:v>
                </c:pt>
                <c:pt idx="306">
                  <c:v>9911</c:v>
                </c:pt>
                <c:pt idx="307">
                  <c:v>10026</c:v>
                </c:pt>
                <c:pt idx="308">
                  <c:v>8455</c:v>
                </c:pt>
                <c:pt idx="309">
                  <c:v>19825</c:v>
                </c:pt>
                <c:pt idx="310">
                  <c:v>12745</c:v>
                </c:pt>
                <c:pt idx="311">
                  <c:v>20277</c:v>
                </c:pt>
                <c:pt idx="312">
                  <c:v>12830</c:v>
                </c:pt>
                <c:pt idx="313">
                  <c:v>19931</c:v>
                </c:pt>
                <c:pt idx="314">
                  <c:v>9698</c:v>
                </c:pt>
                <c:pt idx="315">
                  <c:v>7689</c:v>
                </c:pt>
                <c:pt idx="316">
                  <c:v>9661</c:v>
                </c:pt>
                <c:pt idx="317">
                  <c:v>8073</c:v>
                </c:pt>
                <c:pt idx="318">
                  <c:v>9117</c:v>
                </c:pt>
                <c:pt idx="319">
                  <c:v>6012</c:v>
                </c:pt>
                <c:pt idx="320">
                  <c:v>8298</c:v>
                </c:pt>
                <c:pt idx="321">
                  <c:v>19326</c:v>
                </c:pt>
                <c:pt idx="322">
                  <c:v>6687</c:v>
                </c:pt>
                <c:pt idx="323">
                  <c:v>23559</c:v>
                </c:pt>
                <c:pt idx="324">
                  <c:v>15266</c:v>
                </c:pt>
                <c:pt idx="325">
                  <c:v>24547</c:v>
                </c:pt>
                <c:pt idx="326">
                  <c:v>35414</c:v>
                </c:pt>
                <c:pt idx="327">
                  <c:v>30583</c:v>
                </c:pt>
                <c:pt idx="328">
                  <c:v>32112</c:v>
                </c:pt>
                <c:pt idx="329">
                  <c:v>30851</c:v>
                </c:pt>
                <c:pt idx="330">
                  <c:v>39611</c:v>
                </c:pt>
                <c:pt idx="331">
                  <c:v>62370</c:v>
                </c:pt>
                <c:pt idx="332">
                  <c:v>66801</c:v>
                </c:pt>
                <c:pt idx="333">
                  <c:v>51602</c:v>
                </c:pt>
                <c:pt idx="334">
                  <c:v>39309</c:v>
                </c:pt>
                <c:pt idx="335">
                  <c:v>39655</c:v>
                </c:pt>
                <c:pt idx="336">
                  <c:v>38036</c:v>
                </c:pt>
                <c:pt idx="337">
                  <c:v>32650</c:v>
                </c:pt>
                <c:pt idx="338">
                  <c:v>29979</c:v>
                </c:pt>
                <c:pt idx="339">
                  <c:v>29539</c:v>
                </c:pt>
                <c:pt idx="340">
                  <c:v>49355</c:v>
                </c:pt>
                <c:pt idx="341">
                  <c:v>48435</c:v>
                </c:pt>
                <c:pt idx="342">
                  <c:v>40130</c:v>
                </c:pt>
                <c:pt idx="343">
                  <c:v>49953</c:v>
                </c:pt>
                <c:pt idx="344">
                  <c:v>75025</c:v>
                </c:pt>
                <c:pt idx="345">
                  <c:v>88250</c:v>
                </c:pt>
                <c:pt idx="346">
                  <c:v>83710</c:v>
                </c:pt>
                <c:pt idx="347">
                  <c:v>73061</c:v>
                </c:pt>
                <c:pt idx="348">
                  <c:v>79516</c:v>
                </c:pt>
                <c:pt idx="349">
                  <c:v>68559</c:v>
                </c:pt>
                <c:pt idx="350">
                  <c:v>81265</c:v>
                </c:pt>
                <c:pt idx="351">
                  <c:v>87274</c:v>
                </c:pt>
                <c:pt idx="352">
                  <c:v>90302</c:v>
                </c:pt>
                <c:pt idx="353">
                  <c:v>89972</c:v>
                </c:pt>
                <c:pt idx="354">
                  <c:v>73967</c:v>
                </c:pt>
                <c:pt idx="355">
                  <c:v>80209</c:v>
                </c:pt>
                <c:pt idx="356">
                  <c:v>53681</c:v>
                </c:pt>
                <c:pt idx="357">
                  <c:v>46612</c:v>
                </c:pt>
                <c:pt idx="358">
                  <c:v>45428</c:v>
                </c:pt>
                <c:pt idx="359">
                  <c:v>48226</c:v>
                </c:pt>
                <c:pt idx="360">
                  <c:v>42266</c:v>
                </c:pt>
                <c:pt idx="361">
                  <c:v>34559</c:v>
                </c:pt>
                <c:pt idx="362">
                  <c:v>31635</c:v>
                </c:pt>
                <c:pt idx="363">
                  <c:v>31593</c:v>
                </c:pt>
                <c:pt idx="364">
                  <c:v>25577</c:v>
                </c:pt>
                <c:pt idx="365">
                  <c:v>22213</c:v>
                </c:pt>
                <c:pt idx="366">
                  <c:v>22909</c:v>
                </c:pt>
                <c:pt idx="367">
                  <c:v>19496</c:v>
                </c:pt>
                <c:pt idx="368">
                  <c:v>20459</c:v>
                </c:pt>
                <c:pt idx="369">
                  <c:v>18941</c:v>
                </c:pt>
                <c:pt idx="370">
                  <c:v>17122</c:v>
                </c:pt>
                <c:pt idx="371">
                  <c:v>15259</c:v>
                </c:pt>
                <c:pt idx="372">
                  <c:v>30096</c:v>
                </c:pt>
                <c:pt idx="373">
                  <c:v>16417</c:v>
                </c:pt>
                <c:pt idx="374">
                  <c:v>35283</c:v>
                </c:pt>
                <c:pt idx="375">
                  <c:v>14660</c:v>
                </c:pt>
                <c:pt idx="376">
                  <c:v>23009</c:v>
                </c:pt>
                <c:pt idx="377">
                  <c:v>26388</c:v>
                </c:pt>
                <c:pt idx="378">
                  <c:v>41960</c:v>
                </c:pt>
                <c:pt idx="379">
                  <c:v>18761</c:v>
                </c:pt>
                <c:pt idx="380">
                  <c:v>47536</c:v>
                </c:pt>
                <c:pt idx="381">
                  <c:v>22538</c:v>
                </c:pt>
                <c:pt idx="382">
                  <c:v>32494</c:v>
                </c:pt>
                <c:pt idx="383">
                  <c:v>16880</c:v>
                </c:pt>
                <c:pt idx="384">
                  <c:v>27016</c:v>
                </c:pt>
                <c:pt idx="385">
                  <c:v>17937</c:v>
                </c:pt>
                <c:pt idx="386">
                  <c:v>36689</c:v>
                </c:pt>
                <c:pt idx="387">
                  <c:v>14542</c:v>
                </c:pt>
                <c:pt idx="388">
                  <c:v>18567</c:v>
                </c:pt>
                <c:pt idx="389">
                  <c:v>14265</c:v>
                </c:pt>
                <c:pt idx="390">
                  <c:v>16450</c:v>
                </c:pt>
                <c:pt idx="391">
                  <c:v>16016</c:v>
                </c:pt>
                <c:pt idx="392">
                  <c:v>15320</c:v>
                </c:pt>
                <c:pt idx="393">
                  <c:v>13084</c:v>
                </c:pt>
                <c:pt idx="394">
                  <c:v>12947</c:v>
                </c:pt>
                <c:pt idx="395">
                  <c:v>24953</c:v>
                </c:pt>
                <c:pt idx="396">
                  <c:v>14073</c:v>
                </c:pt>
                <c:pt idx="397">
                  <c:v>5135</c:v>
                </c:pt>
                <c:pt idx="398">
                  <c:v>10927</c:v>
                </c:pt>
                <c:pt idx="399">
                  <c:v>13279</c:v>
                </c:pt>
                <c:pt idx="400">
                  <c:v>7768</c:v>
                </c:pt>
                <c:pt idx="401">
                  <c:v>9803</c:v>
                </c:pt>
                <c:pt idx="402">
                  <c:v>14248</c:v>
                </c:pt>
                <c:pt idx="403">
                  <c:v>11959</c:v>
                </c:pt>
                <c:pt idx="404">
                  <c:v>7123</c:v>
                </c:pt>
                <c:pt idx="405">
                  <c:v>8088</c:v>
                </c:pt>
                <c:pt idx="406">
                  <c:v>6175</c:v>
                </c:pt>
                <c:pt idx="407">
                  <c:v>8274</c:v>
                </c:pt>
                <c:pt idx="408">
                  <c:v>8569</c:v>
                </c:pt>
                <c:pt idx="409">
                  <c:v>14626</c:v>
                </c:pt>
                <c:pt idx="410">
                  <c:v>12427</c:v>
                </c:pt>
                <c:pt idx="411">
                  <c:v>5799</c:v>
                </c:pt>
                <c:pt idx="412">
                  <c:v>14537</c:v>
                </c:pt>
                <c:pt idx="413">
                  <c:v>13187</c:v>
                </c:pt>
                <c:pt idx="414">
                  <c:v>12025</c:v>
                </c:pt>
                <c:pt idx="415">
                  <c:v>9454</c:v>
                </c:pt>
                <c:pt idx="416">
                  <c:v>45333</c:v>
                </c:pt>
                <c:pt idx="417">
                  <c:v>25792</c:v>
                </c:pt>
                <c:pt idx="418">
                  <c:v>30247</c:v>
                </c:pt>
                <c:pt idx="419">
                  <c:v>21611</c:v>
                </c:pt>
                <c:pt idx="420">
                  <c:v>21416</c:v>
                </c:pt>
                <c:pt idx="421">
                  <c:v>18954</c:v>
                </c:pt>
                <c:pt idx="422">
                  <c:v>19478</c:v>
                </c:pt>
                <c:pt idx="423">
                  <c:v>14656</c:v>
                </c:pt>
                <c:pt idx="424">
                  <c:v>17568</c:v>
                </c:pt>
                <c:pt idx="425">
                  <c:v>31855</c:v>
                </c:pt>
                <c:pt idx="426">
                  <c:v>22575</c:v>
                </c:pt>
                <c:pt idx="427">
                  <c:v>9970</c:v>
                </c:pt>
                <c:pt idx="428">
                  <c:v>19647</c:v>
                </c:pt>
                <c:pt idx="429">
                  <c:v>11301</c:v>
                </c:pt>
                <c:pt idx="430">
                  <c:v>39830</c:v>
                </c:pt>
                <c:pt idx="431">
                  <c:v>30813</c:v>
                </c:pt>
                <c:pt idx="432">
                  <c:v>24163</c:v>
                </c:pt>
                <c:pt idx="433">
                  <c:v>21989</c:v>
                </c:pt>
                <c:pt idx="434">
                  <c:v>11606</c:v>
                </c:pt>
                <c:pt idx="435">
                  <c:v>24835</c:v>
                </c:pt>
                <c:pt idx="436">
                  <c:v>29430</c:v>
                </c:pt>
                <c:pt idx="437">
                  <c:v>12958</c:v>
                </c:pt>
                <c:pt idx="438">
                  <c:v>15583</c:v>
                </c:pt>
                <c:pt idx="439">
                  <c:v>13152</c:v>
                </c:pt>
                <c:pt idx="440">
                  <c:v>13969</c:v>
                </c:pt>
                <c:pt idx="441">
                  <c:v>8820</c:v>
                </c:pt>
                <c:pt idx="442">
                  <c:v>19409</c:v>
                </c:pt>
                <c:pt idx="443">
                  <c:v>13453</c:v>
                </c:pt>
                <c:pt idx="444">
                  <c:v>15033</c:v>
                </c:pt>
                <c:pt idx="445">
                  <c:v>11399</c:v>
                </c:pt>
                <c:pt idx="446">
                  <c:v>10892</c:v>
                </c:pt>
                <c:pt idx="447">
                  <c:v>53287</c:v>
                </c:pt>
                <c:pt idx="448">
                  <c:v>19234</c:v>
                </c:pt>
                <c:pt idx="449">
                  <c:v>13231</c:v>
                </c:pt>
                <c:pt idx="450">
                  <c:v>10090</c:v>
                </c:pt>
                <c:pt idx="451">
                  <c:v>17425</c:v>
                </c:pt>
                <c:pt idx="452">
                  <c:v>19269</c:v>
                </c:pt>
                <c:pt idx="453">
                  <c:v>14805</c:v>
                </c:pt>
                <c:pt idx="454">
                  <c:v>19689</c:v>
                </c:pt>
                <c:pt idx="455">
                  <c:v>20627</c:v>
                </c:pt>
                <c:pt idx="456">
                  <c:v>10261</c:v>
                </c:pt>
                <c:pt idx="457">
                  <c:v>9437</c:v>
                </c:pt>
                <c:pt idx="458">
                  <c:v>16290</c:v>
                </c:pt>
                <c:pt idx="459">
                  <c:v>13132</c:v>
                </c:pt>
                <c:pt idx="460">
                  <c:v>7681</c:v>
                </c:pt>
                <c:pt idx="461">
                  <c:v>7970</c:v>
                </c:pt>
                <c:pt idx="462">
                  <c:v>11249</c:v>
                </c:pt>
                <c:pt idx="463">
                  <c:v>8920</c:v>
                </c:pt>
                <c:pt idx="464">
                  <c:v>15262</c:v>
                </c:pt>
                <c:pt idx="465">
                  <c:v>16960</c:v>
                </c:pt>
                <c:pt idx="466">
                  <c:v>15615</c:v>
                </c:pt>
                <c:pt idx="467">
                  <c:v>6747</c:v>
                </c:pt>
                <c:pt idx="468">
                  <c:v>8060</c:v>
                </c:pt>
                <c:pt idx="469">
                  <c:v>8212</c:v>
                </c:pt>
                <c:pt idx="470">
                  <c:v>15545</c:v>
                </c:pt>
                <c:pt idx="471">
                  <c:v>31035</c:v>
                </c:pt>
                <c:pt idx="472">
                  <c:v>32378</c:v>
                </c:pt>
                <c:pt idx="473">
                  <c:v>31429</c:v>
                </c:pt>
                <c:pt idx="474">
                  <c:v>20506</c:v>
                </c:pt>
                <c:pt idx="475">
                  <c:v>13472</c:v>
                </c:pt>
                <c:pt idx="476">
                  <c:v>27194</c:v>
                </c:pt>
                <c:pt idx="477">
                  <c:v>34448</c:v>
                </c:pt>
                <c:pt idx="478">
                  <c:v>36602</c:v>
                </c:pt>
                <c:pt idx="479">
                  <c:v>38631</c:v>
                </c:pt>
                <c:pt idx="480">
                  <c:v>33286</c:v>
                </c:pt>
                <c:pt idx="481">
                  <c:v>30533</c:v>
                </c:pt>
                <c:pt idx="482">
                  <c:v>30105</c:v>
                </c:pt>
                <c:pt idx="483">
                  <c:v>52220</c:v>
                </c:pt>
                <c:pt idx="484">
                  <c:v>44324</c:v>
                </c:pt>
                <c:pt idx="485">
                  <c:v>33778</c:v>
                </c:pt>
                <c:pt idx="486">
                  <c:v>56328</c:v>
                </c:pt>
                <c:pt idx="487">
                  <c:v>71004</c:v>
                </c:pt>
                <c:pt idx="488">
                  <c:v>122326</c:v>
                </c:pt>
                <c:pt idx="489">
                  <c:v>136843</c:v>
                </c:pt>
                <c:pt idx="490">
                  <c:v>111135</c:v>
                </c:pt>
                <c:pt idx="491">
                  <c:v>113277</c:v>
                </c:pt>
                <c:pt idx="492">
                  <c:v>145184</c:v>
                </c:pt>
                <c:pt idx="493">
                  <c:v>149297</c:v>
                </c:pt>
                <c:pt idx="494">
                  <c:v>111666</c:v>
                </c:pt>
                <c:pt idx="495">
                  <c:v>89277</c:v>
                </c:pt>
                <c:pt idx="496">
                  <c:v>88908</c:v>
                </c:pt>
                <c:pt idx="497">
                  <c:v>77750</c:v>
                </c:pt>
                <c:pt idx="498">
                  <c:v>61852</c:v>
                </c:pt>
                <c:pt idx="499">
                  <c:v>86286</c:v>
                </c:pt>
                <c:pt idx="500">
                  <c:v>72052</c:v>
                </c:pt>
                <c:pt idx="501">
                  <c:v>65697</c:v>
                </c:pt>
                <c:pt idx="502">
                  <c:v>55178</c:v>
                </c:pt>
                <c:pt idx="503">
                  <c:v>57814</c:v>
                </c:pt>
                <c:pt idx="504">
                  <c:v>57986</c:v>
                </c:pt>
                <c:pt idx="505">
                  <c:v>61982</c:v>
                </c:pt>
                <c:pt idx="506">
                  <c:v>65789</c:v>
                </c:pt>
                <c:pt idx="507">
                  <c:v>62652</c:v>
                </c:pt>
                <c:pt idx="508">
                  <c:v>55588</c:v>
                </c:pt>
                <c:pt idx="509">
                  <c:v>76732</c:v>
                </c:pt>
                <c:pt idx="510">
                  <c:v>68820</c:v>
                </c:pt>
                <c:pt idx="511">
                  <c:v>47200</c:v>
                </c:pt>
                <c:pt idx="512">
                  <c:v>67243</c:v>
                </c:pt>
                <c:pt idx="513">
                  <c:v>85915</c:v>
                </c:pt>
                <c:pt idx="514">
                  <c:v>64532</c:v>
                </c:pt>
                <c:pt idx="515">
                  <c:v>50737</c:v>
                </c:pt>
                <c:pt idx="516">
                  <c:v>39000</c:v>
                </c:pt>
                <c:pt idx="517">
                  <c:v>34812</c:v>
                </c:pt>
                <c:pt idx="518">
                  <c:v>30806</c:v>
                </c:pt>
                <c:pt idx="519">
                  <c:v>45574</c:v>
                </c:pt>
                <c:pt idx="520">
                  <c:v>43369</c:v>
                </c:pt>
                <c:pt idx="521">
                  <c:v>33570</c:v>
                </c:pt>
                <c:pt idx="522">
                  <c:v>25482</c:v>
                </c:pt>
                <c:pt idx="523">
                  <c:v>21212</c:v>
                </c:pt>
                <c:pt idx="524">
                  <c:v>20688</c:v>
                </c:pt>
                <c:pt idx="525">
                  <c:v>17429</c:v>
                </c:pt>
                <c:pt idx="526">
                  <c:v>29480</c:v>
                </c:pt>
                <c:pt idx="527">
                  <c:v>25027</c:v>
                </c:pt>
                <c:pt idx="528">
                  <c:v>24432</c:v>
                </c:pt>
                <c:pt idx="529">
                  <c:v>29089</c:v>
                </c:pt>
                <c:pt idx="530">
                  <c:v>54387</c:v>
                </c:pt>
                <c:pt idx="531">
                  <c:v>36281</c:v>
                </c:pt>
                <c:pt idx="532">
                  <c:v>40275</c:v>
                </c:pt>
                <c:pt idx="533">
                  <c:v>28641</c:v>
                </c:pt>
                <c:pt idx="534">
                  <c:v>51944</c:v>
                </c:pt>
                <c:pt idx="535">
                  <c:v>38020</c:v>
                </c:pt>
                <c:pt idx="536">
                  <c:v>32260</c:v>
                </c:pt>
                <c:pt idx="537">
                  <c:v>51256</c:v>
                </c:pt>
                <c:pt idx="538">
                  <c:v>42683</c:v>
                </c:pt>
                <c:pt idx="539">
                  <c:v>33826</c:v>
                </c:pt>
                <c:pt idx="540">
                  <c:v>29306</c:v>
                </c:pt>
                <c:pt idx="541">
                  <c:v>30808</c:v>
                </c:pt>
                <c:pt idx="542">
                  <c:v>31820</c:v>
                </c:pt>
                <c:pt idx="543">
                  <c:v>40212</c:v>
                </c:pt>
                <c:pt idx="544">
                  <c:v>30461</c:v>
                </c:pt>
                <c:pt idx="545">
                  <c:v>26904</c:v>
                </c:pt>
                <c:pt idx="546">
                  <c:v>20941</c:v>
                </c:pt>
                <c:pt idx="547">
                  <c:v>19903</c:v>
                </c:pt>
                <c:pt idx="548">
                  <c:v>17637</c:v>
                </c:pt>
                <c:pt idx="549">
                  <c:v>22851</c:v>
                </c:pt>
                <c:pt idx="550">
                  <c:v>32651</c:v>
                </c:pt>
                <c:pt idx="551">
                  <c:v>42303</c:v>
                </c:pt>
                <c:pt idx="552">
                  <c:v>56211</c:v>
                </c:pt>
                <c:pt idx="553">
                  <c:v>63221</c:v>
                </c:pt>
                <c:pt idx="554">
                  <c:v>56787</c:v>
                </c:pt>
                <c:pt idx="555">
                  <c:v>55747</c:v>
                </c:pt>
                <c:pt idx="556">
                  <c:v>63188</c:v>
                </c:pt>
                <c:pt idx="557">
                  <c:v>63648</c:v>
                </c:pt>
                <c:pt idx="558">
                  <c:v>46059</c:v>
                </c:pt>
                <c:pt idx="559">
                  <c:v>43595</c:v>
                </c:pt>
                <c:pt idx="560">
                  <c:v>42336</c:v>
                </c:pt>
                <c:pt idx="561">
                  <c:v>35546</c:v>
                </c:pt>
                <c:pt idx="562">
                  <c:v>40656</c:v>
                </c:pt>
                <c:pt idx="563">
                  <c:v>32341</c:v>
                </c:pt>
                <c:pt idx="564">
                  <c:v>36382</c:v>
                </c:pt>
                <c:pt idx="565">
                  <c:v>18998</c:v>
                </c:pt>
                <c:pt idx="566">
                  <c:v>17594</c:v>
                </c:pt>
                <c:pt idx="567">
                  <c:v>25899</c:v>
                </c:pt>
                <c:pt idx="568">
                  <c:v>17090</c:v>
                </c:pt>
                <c:pt idx="569">
                  <c:v>32754</c:v>
                </c:pt>
                <c:pt idx="570">
                  <c:v>22673</c:v>
                </c:pt>
                <c:pt idx="571">
                  <c:v>26812</c:v>
                </c:pt>
                <c:pt idx="572">
                  <c:v>24858</c:v>
                </c:pt>
                <c:pt idx="573">
                  <c:v>22806</c:v>
                </c:pt>
                <c:pt idx="574">
                  <c:v>15137</c:v>
                </c:pt>
                <c:pt idx="575">
                  <c:v>30244</c:v>
                </c:pt>
                <c:pt idx="576">
                  <c:v>21086</c:v>
                </c:pt>
                <c:pt idx="577">
                  <c:v>16546</c:v>
                </c:pt>
                <c:pt idx="578">
                  <c:v>13998</c:v>
                </c:pt>
                <c:pt idx="579">
                  <c:v>10048</c:v>
                </c:pt>
                <c:pt idx="580">
                  <c:v>9056</c:v>
                </c:pt>
                <c:pt idx="581">
                  <c:v>24522</c:v>
                </c:pt>
                <c:pt idx="582">
                  <c:v>12135</c:v>
                </c:pt>
                <c:pt idx="583">
                  <c:v>12081</c:v>
                </c:pt>
                <c:pt idx="584">
                  <c:v>29039</c:v>
                </c:pt>
                <c:pt idx="585">
                  <c:v>33961</c:v>
                </c:pt>
                <c:pt idx="586">
                  <c:v>67344</c:v>
                </c:pt>
                <c:pt idx="587">
                  <c:v>29297</c:v>
                </c:pt>
                <c:pt idx="588">
                  <c:v>37633</c:v>
                </c:pt>
                <c:pt idx="589">
                  <c:v>29320</c:v>
                </c:pt>
                <c:pt idx="590">
                  <c:v>40166</c:v>
                </c:pt>
                <c:pt idx="591">
                  <c:v>23411</c:v>
                </c:pt>
                <c:pt idx="592">
                  <c:v>26870</c:v>
                </c:pt>
                <c:pt idx="593">
                  <c:v>21009</c:v>
                </c:pt>
                <c:pt idx="594">
                  <c:v>20279</c:v>
                </c:pt>
                <c:pt idx="595">
                  <c:v>30034</c:v>
                </c:pt>
                <c:pt idx="596">
                  <c:v>24183</c:v>
                </c:pt>
                <c:pt idx="597">
                  <c:v>23679</c:v>
                </c:pt>
                <c:pt idx="598">
                  <c:v>10308</c:v>
                </c:pt>
                <c:pt idx="599">
                  <c:v>39899</c:v>
                </c:pt>
                <c:pt idx="600">
                  <c:v>18694</c:v>
                </c:pt>
                <c:pt idx="601">
                  <c:v>10932</c:v>
                </c:pt>
                <c:pt idx="602">
                  <c:v>13218</c:v>
                </c:pt>
                <c:pt idx="603">
                  <c:v>11405</c:v>
                </c:pt>
                <c:pt idx="604">
                  <c:v>13906</c:v>
                </c:pt>
                <c:pt idx="605">
                  <c:v>11514</c:v>
                </c:pt>
                <c:pt idx="606">
                  <c:v>9858</c:v>
                </c:pt>
                <c:pt idx="607">
                  <c:v>12009</c:v>
                </c:pt>
                <c:pt idx="608">
                  <c:v>8473</c:v>
                </c:pt>
                <c:pt idx="609">
                  <c:v>12521</c:v>
                </c:pt>
                <c:pt idx="610">
                  <c:v>10587</c:v>
                </c:pt>
                <c:pt idx="611">
                  <c:v>13253</c:v>
                </c:pt>
                <c:pt idx="612">
                  <c:v>5623</c:v>
                </c:pt>
                <c:pt idx="613">
                  <c:v>10955</c:v>
                </c:pt>
                <c:pt idx="614">
                  <c:v>8647</c:v>
                </c:pt>
                <c:pt idx="615">
                  <c:v>24127</c:v>
                </c:pt>
                <c:pt idx="616">
                  <c:v>14249</c:v>
                </c:pt>
                <c:pt idx="617">
                  <c:v>18856</c:v>
                </c:pt>
                <c:pt idx="618">
                  <c:v>12454</c:v>
                </c:pt>
                <c:pt idx="619">
                  <c:v>12272</c:v>
                </c:pt>
                <c:pt idx="620">
                  <c:v>7631</c:v>
                </c:pt>
                <c:pt idx="621">
                  <c:v>13894</c:v>
                </c:pt>
                <c:pt idx="622">
                  <c:v>16117</c:v>
                </c:pt>
                <c:pt idx="623">
                  <c:v>9389</c:v>
                </c:pt>
                <c:pt idx="624">
                  <c:v>8876</c:v>
                </c:pt>
                <c:pt idx="625">
                  <c:v>15398</c:v>
                </c:pt>
                <c:pt idx="626">
                  <c:v>11442</c:v>
                </c:pt>
                <c:pt idx="627">
                  <c:v>8577</c:v>
                </c:pt>
                <c:pt idx="628">
                  <c:v>11137</c:v>
                </c:pt>
                <c:pt idx="629">
                  <c:v>36920</c:v>
                </c:pt>
                <c:pt idx="630">
                  <c:v>22259</c:v>
                </c:pt>
                <c:pt idx="631">
                  <c:v>20191</c:v>
                </c:pt>
                <c:pt idx="632">
                  <c:v>14103</c:v>
                </c:pt>
                <c:pt idx="633">
                  <c:v>28613</c:v>
                </c:pt>
                <c:pt idx="634">
                  <c:v>24945</c:v>
                </c:pt>
                <c:pt idx="635">
                  <c:v>22726</c:v>
                </c:pt>
                <c:pt idx="636">
                  <c:v>13564</c:v>
                </c:pt>
                <c:pt idx="637">
                  <c:v>15087</c:v>
                </c:pt>
                <c:pt idx="638">
                  <c:v>30832</c:v>
                </c:pt>
                <c:pt idx="639">
                  <c:v>28063</c:v>
                </c:pt>
                <c:pt idx="640">
                  <c:v>25559</c:v>
                </c:pt>
                <c:pt idx="641">
                  <c:v>23405</c:v>
                </c:pt>
                <c:pt idx="642">
                  <c:v>21080</c:v>
                </c:pt>
                <c:pt idx="643">
                  <c:v>15354</c:v>
                </c:pt>
                <c:pt idx="644">
                  <c:v>14221</c:v>
                </c:pt>
                <c:pt idx="645">
                  <c:v>12806</c:v>
                </c:pt>
                <c:pt idx="646">
                  <c:v>16433</c:v>
                </c:pt>
                <c:pt idx="647">
                  <c:v>13642</c:v>
                </c:pt>
                <c:pt idx="648">
                  <c:v>23721</c:v>
                </c:pt>
                <c:pt idx="649">
                  <c:v>16616</c:v>
                </c:pt>
                <c:pt idx="650">
                  <c:v>17400</c:v>
                </c:pt>
                <c:pt idx="651">
                  <c:v>13543</c:v>
                </c:pt>
                <c:pt idx="652">
                  <c:v>19379</c:v>
                </c:pt>
                <c:pt idx="653">
                  <c:v>24288</c:v>
                </c:pt>
                <c:pt idx="654">
                  <c:v>18571</c:v>
                </c:pt>
                <c:pt idx="655">
                  <c:v>35736</c:v>
                </c:pt>
                <c:pt idx="656">
                  <c:v>18118</c:v>
                </c:pt>
              </c:numCache>
            </c:numRef>
          </c:val>
          <c:smooth val="0"/>
        </c:ser>
        <c:dLbls>
          <c:showLegendKey val="0"/>
          <c:showVal val="0"/>
          <c:showCatName val="0"/>
          <c:showSerName val="0"/>
          <c:showPercent val="0"/>
          <c:showBubbleSize val="0"/>
        </c:dLbls>
        <c:marker val="0"/>
        <c:smooth val="0"/>
        <c:axId val="236413679"/>
        <c:axId val="242177935"/>
      </c:lineChart>
      <c:dateAx>
        <c:axId val="2364136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2177935"/>
        <c:crosses val="autoZero"/>
        <c:auto val="1"/>
        <c:lblOffset val="100"/>
        <c:baseTimeUnit val="days"/>
      </c:dateAx>
      <c:valAx>
        <c:axId val="2421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641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new_followers!$B$1</c:f>
              <c:strCache>
                <c:ptCount val="1"/>
                <c:pt idx="0">
                  <c:v>New Instagram followers</c:v>
                </c:pt>
              </c:strCache>
            </c:strRef>
          </c:tx>
          <c:spPr>
            <a:ln w="28575" cap="rnd">
              <a:solidFill>
                <a:schemeClr val="accent1"/>
              </a:solidFill>
              <a:round/>
            </a:ln>
            <a:effectLst/>
          </c:spPr>
          <c:marker>
            <c:symbol val="none"/>
          </c:marker>
          <c:dLbls>
            <c:delete val="1"/>
          </c:dLbls>
          <c:cat>
            <c:numRef>
              <c:f>new_followers!$A$12:$A$341</c:f>
              <c:numCache>
                <c:formatCode>m/d/yyyy</c:formatCode>
                <c:ptCount val="330"/>
                <c:pt idx="0" c:formatCode="m/d/yyyy">
                  <c:v>44896</c:v>
                </c:pt>
                <c:pt idx="1" c:formatCode="m/d/yyyy">
                  <c:v>44897</c:v>
                </c:pt>
                <c:pt idx="2" c:formatCode="m/d/yyyy">
                  <c:v>44898</c:v>
                </c:pt>
                <c:pt idx="3" c:formatCode="m/d/yyyy">
                  <c:v>44899</c:v>
                </c:pt>
                <c:pt idx="4" c:formatCode="m/d/yyyy">
                  <c:v>44900</c:v>
                </c:pt>
                <c:pt idx="5" c:formatCode="m/d/yyyy">
                  <c:v>44901</c:v>
                </c:pt>
                <c:pt idx="6" c:formatCode="m/d/yyyy">
                  <c:v>44902</c:v>
                </c:pt>
                <c:pt idx="7" c:formatCode="m/d/yyyy">
                  <c:v>44903</c:v>
                </c:pt>
                <c:pt idx="8" c:formatCode="m/d/yyyy">
                  <c:v>44904</c:v>
                </c:pt>
                <c:pt idx="9" c:formatCode="m/d/yyyy">
                  <c:v>44905</c:v>
                </c:pt>
                <c:pt idx="10" c:formatCode="m/d/yyyy">
                  <c:v>44906</c:v>
                </c:pt>
                <c:pt idx="11" c:formatCode="m/d/yyyy">
                  <c:v>44907</c:v>
                </c:pt>
                <c:pt idx="12" c:formatCode="m/d/yyyy">
                  <c:v>44908</c:v>
                </c:pt>
                <c:pt idx="13" c:formatCode="m/d/yyyy">
                  <c:v>44909</c:v>
                </c:pt>
                <c:pt idx="14" c:formatCode="m/d/yyyy">
                  <c:v>44910</c:v>
                </c:pt>
                <c:pt idx="15" c:formatCode="m/d/yyyy">
                  <c:v>44911</c:v>
                </c:pt>
                <c:pt idx="16" c:formatCode="m/d/yyyy">
                  <c:v>44912</c:v>
                </c:pt>
                <c:pt idx="17" c:formatCode="m/d/yyyy">
                  <c:v>44913</c:v>
                </c:pt>
                <c:pt idx="18" c:formatCode="m/d/yyyy">
                  <c:v>44914</c:v>
                </c:pt>
                <c:pt idx="19" c:formatCode="m/d/yyyy">
                  <c:v>44915</c:v>
                </c:pt>
                <c:pt idx="20" c:formatCode="m/d/yyyy">
                  <c:v>44916</c:v>
                </c:pt>
                <c:pt idx="21" c:formatCode="m/d/yyyy">
                  <c:v>44917</c:v>
                </c:pt>
                <c:pt idx="22" c:formatCode="m/d/yyyy">
                  <c:v>44918</c:v>
                </c:pt>
                <c:pt idx="23" c:formatCode="m/d/yyyy">
                  <c:v>44919</c:v>
                </c:pt>
                <c:pt idx="24" c:formatCode="m/d/yyyy">
                  <c:v>44920</c:v>
                </c:pt>
                <c:pt idx="25" c:formatCode="m/d/yyyy">
                  <c:v>44921</c:v>
                </c:pt>
                <c:pt idx="26" c:formatCode="m/d/yyyy">
                  <c:v>44922</c:v>
                </c:pt>
                <c:pt idx="27" c:formatCode="m/d/yyyy">
                  <c:v>44923</c:v>
                </c:pt>
                <c:pt idx="28" c:formatCode="m/d/yyyy">
                  <c:v>44924</c:v>
                </c:pt>
                <c:pt idx="29" c:formatCode="m/d/yyyy">
                  <c:v>44925</c:v>
                </c:pt>
                <c:pt idx="30" c:formatCode="m/d/yyyy">
                  <c:v>44926</c:v>
                </c:pt>
                <c:pt idx="31" c:formatCode="m/d/yyyy">
                  <c:v>44927</c:v>
                </c:pt>
                <c:pt idx="32" c:formatCode="m/d/yyyy">
                  <c:v>44928</c:v>
                </c:pt>
                <c:pt idx="33" c:formatCode="m/d/yyyy">
                  <c:v>44929</c:v>
                </c:pt>
                <c:pt idx="34" c:formatCode="m/d/yyyy">
                  <c:v>44930</c:v>
                </c:pt>
                <c:pt idx="35" c:formatCode="m/d/yyyy">
                  <c:v>44931</c:v>
                </c:pt>
                <c:pt idx="36" c:formatCode="m/d/yyyy">
                  <c:v>44932</c:v>
                </c:pt>
                <c:pt idx="37" c:formatCode="m/d/yyyy">
                  <c:v>44933</c:v>
                </c:pt>
                <c:pt idx="38" c:formatCode="m/d/yyyy">
                  <c:v>44934</c:v>
                </c:pt>
                <c:pt idx="39" c:formatCode="m/d/yyyy">
                  <c:v>44935</c:v>
                </c:pt>
                <c:pt idx="40" c:formatCode="m/d/yyyy">
                  <c:v>44936</c:v>
                </c:pt>
                <c:pt idx="41" c:formatCode="m/d/yyyy">
                  <c:v>44937</c:v>
                </c:pt>
                <c:pt idx="42" c:formatCode="m/d/yyyy">
                  <c:v>44938</c:v>
                </c:pt>
                <c:pt idx="43" c:formatCode="m/d/yyyy">
                  <c:v>44939</c:v>
                </c:pt>
                <c:pt idx="44" c:formatCode="m/d/yyyy">
                  <c:v>44940</c:v>
                </c:pt>
                <c:pt idx="45" c:formatCode="m/d/yyyy">
                  <c:v>44941</c:v>
                </c:pt>
                <c:pt idx="46" c:formatCode="m/d/yyyy">
                  <c:v>44942</c:v>
                </c:pt>
                <c:pt idx="47" c:formatCode="m/d/yyyy">
                  <c:v>44943</c:v>
                </c:pt>
                <c:pt idx="48" c:formatCode="m/d/yyyy">
                  <c:v>44944</c:v>
                </c:pt>
                <c:pt idx="49" c:formatCode="m/d/yyyy">
                  <c:v>44945</c:v>
                </c:pt>
                <c:pt idx="50" c:formatCode="m/d/yyyy">
                  <c:v>44946</c:v>
                </c:pt>
                <c:pt idx="51" c:formatCode="m/d/yyyy">
                  <c:v>44947</c:v>
                </c:pt>
                <c:pt idx="52" c:formatCode="m/d/yyyy">
                  <c:v>44948</c:v>
                </c:pt>
                <c:pt idx="53" c:formatCode="m/d/yyyy">
                  <c:v>44949</c:v>
                </c:pt>
                <c:pt idx="54" c:formatCode="m/d/yyyy">
                  <c:v>44950</c:v>
                </c:pt>
                <c:pt idx="55" c:formatCode="m/d/yyyy">
                  <c:v>44951</c:v>
                </c:pt>
                <c:pt idx="56" c:formatCode="m/d/yyyy">
                  <c:v>44952</c:v>
                </c:pt>
                <c:pt idx="57" c:formatCode="m/d/yyyy">
                  <c:v>44953</c:v>
                </c:pt>
                <c:pt idx="58" c:formatCode="m/d/yyyy">
                  <c:v>44954</c:v>
                </c:pt>
                <c:pt idx="59" c:formatCode="m/d/yyyy">
                  <c:v>44955</c:v>
                </c:pt>
                <c:pt idx="60" c:formatCode="m/d/yyyy">
                  <c:v>44956</c:v>
                </c:pt>
                <c:pt idx="61" c:formatCode="m/d/yyyy">
                  <c:v>44957</c:v>
                </c:pt>
                <c:pt idx="62" c:formatCode="m/d/yyyy">
                  <c:v>44958</c:v>
                </c:pt>
                <c:pt idx="63" c:formatCode="m/d/yyyy">
                  <c:v>44959</c:v>
                </c:pt>
                <c:pt idx="64" c:formatCode="m/d/yyyy">
                  <c:v>44960</c:v>
                </c:pt>
                <c:pt idx="65" c:formatCode="m/d/yyyy">
                  <c:v>44961</c:v>
                </c:pt>
                <c:pt idx="66" c:formatCode="m/d/yyyy">
                  <c:v>44962</c:v>
                </c:pt>
                <c:pt idx="67" c:formatCode="m/d/yyyy">
                  <c:v>44963</c:v>
                </c:pt>
                <c:pt idx="68" c:formatCode="m/d/yyyy">
                  <c:v>44964</c:v>
                </c:pt>
                <c:pt idx="69" c:formatCode="m/d/yyyy">
                  <c:v>44965</c:v>
                </c:pt>
                <c:pt idx="70" c:formatCode="m/d/yyyy">
                  <c:v>44966</c:v>
                </c:pt>
                <c:pt idx="71" c:formatCode="m/d/yyyy">
                  <c:v>44967</c:v>
                </c:pt>
                <c:pt idx="72" c:formatCode="m/d/yyyy">
                  <c:v>44968</c:v>
                </c:pt>
                <c:pt idx="73" c:formatCode="m/d/yyyy">
                  <c:v>44969</c:v>
                </c:pt>
                <c:pt idx="74" c:formatCode="m/d/yyyy">
                  <c:v>44970</c:v>
                </c:pt>
                <c:pt idx="75" c:formatCode="m/d/yyyy">
                  <c:v>44971</c:v>
                </c:pt>
                <c:pt idx="76" c:formatCode="m/d/yyyy">
                  <c:v>44972</c:v>
                </c:pt>
                <c:pt idx="77" c:formatCode="m/d/yyyy">
                  <c:v>44973</c:v>
                </c:pt>
                <c:pt idx="78" c:formatCode="m/d/yyyy">
                  <c:v>44974</c:v>
                </c:pt>
                <c:pt idx="79" c:formatCode="m/d/yyyy">
                  <c:v>44975</c:v>
                </c:pt>
                <c:pt idx="80" c:formatCode="m/d/yyyy">
                  <c:v>44976</c:v>
                </c:pt>
                <c:pt idx="81" c:formatCode="m/d/yyyy">
                  <c:v>44977</c:v>
                </c:pt>
                <c:pt idx="82" c:formatCode="m/d/yyyy">
                  <c:v>44978</c:v>
                </c:pt>
                <c:pt idx="83" c:formatCode="m/d/yyyy">
                  <c:v>44979</c:v>
                </c:pt>
                <c:pt idx="84" c:formatCode="m/d/yyyy">
                  <c:v>44980</c:v>
                </c:pt>
                <c:pt idx="85" c:formatCode="m/d/yyyy">
                  <c:v>44981</c:v>
                </c:pt>
                <c:pt idx="86" c:formatCode="m/d/yyyy">
                  <c:v>44982</c:v>
                </c:pt>
                <c:pt idx="87" c:formatCode="m/d/yyyy">
                  <c:v>44983</c:v>
                </c:pt>
                <c:pt idx="88" c:formatCode="m/d/yyyy">
                  <c:v>44984</c:v>
                </c:pt>
                <c:pt idx="89" c:formatCode="m/d/yyyy">
                  <c:v>44985</c:v>
                </c:pt>
                <c:pt idx="90" c:formatCode="m/d/yyyy">
                  <c:v>44986</c:v>
                </c:pt>
                <c:pt idx="91" c:formatCode="m/d/yyyy">
                  <c:v>44987</c:v>
                </c:pt>
                <c:pt idx="92" c:formatCode="m/d/yyyy">
                  <c:v>44988</c:v>
                </c:pt>
                <c:pt idx="93" c:formatCode="m/d/yyyy">
                  <c:v>44989</c:v>
                </c:pt>
                <c:pt idx="94" c:formatCode="m/d/yyyy">
                  <c:v>44990</c:v>
                </c:pt>
                <c:pt idx="95" c:formatCode="m/d/yyyy">
                  <c:v>44991</c:v>
                </c:pt>
                <c:pt idx="96" c:formatCode="m/d/yyyy">
                  <c:v>44992</c:v>
                </c:pt>
                <c:pt idx="97" c:formatCode="m/d/yyyy">
                  <c:v>44993</c:v>
                </c:pt>
                <c:pt idx="98" c:formatCode="m/d/yyyy">
                  <c:v>44994</c:v>
                </c:pt>
                <c:pt idx="99" c:formatCode="m/d/yyyy">
                  <c:v>44995</c:v>
                </c:pt>
                <c:pt idx="100" c:formatCode="m/d/yyyy">
                  <c:v>44996</c:v>
                </c:pt>
                <c:pt idx="101" c:formatCode="m/d/yyyy">
                  <c:v>44997</c:v>
                </c:pt>
                <c:pt idx="102" c:formatCode="m/d/yyyy">
                  <c:v>44998</c:v>
                </c:pt>
                <c:pt idx="103" c:formatCode="m/d/yyyy">
                  <c:v>44999</c:v>
                </c:pt>
                <c:pt idx="104" c:formatCode="m/d/yyyy">
                  <c:v>45000</c:v>
                </c:pt>
                <c:pt idx="105" c:formatCode="m/d/yyyy">
                  <c:v>45001</c:v>
                </c:pt>
                <c:pt idx="106" c:formatCode="m/d/yyyy">
                  <c:v>45002</c:v>
                </c:pt>
                <c:pt idx="107" c:formatCode="m/d/yyyy">
                  <c:v>45003</c:v>
                </c:pt>
                <c:pt idx="108" c:formatCode="m/d/yyyy">
                  <c:v>45004</c:v>
                </c:pt>
                <c:pt idx="109" c:formatCode="m/d/yyyy">
                  <c:v>45005</c:v>
                </c:pt>
                <c:pt idx="110" c:formatCode="m/d/yyyy">
                  <c:v>45006</c:v>
                </c:pt>
                <c:pt idx="111" c:formatCode="m/d/yyyy">
                  <c:v>45007</c:v>
                </c:pt>
                <c:pt idx="112" c:formatCode="m/d/yyyy">
                  <c:v>45008</c:v>
                </c:pt>
                <c:pt idx="113" c:formatCode="m/d/yyyy">
                  <c:v>45009</c:v>
                </c:pt>
                <c:pt idx="114" c:formatCode="m/d/yyyy">
                  <c:v>45010</c:v>
                </c:pt>
                <c:pt idx="115" c:formatCode="m/d/yyyy">
                  <c:v>45011</c:v>
                </c:pt>
                <c:pt idx="116" c:formatCode="m/d/yyyy">
                  <c:v>45012</c:v>
                </c:pt>
                <c:pt idx="117" c:formatCode="m/d/yyyy">
                  <c:v>45013</c:v>
                </c:pt>
                <c:pt idx="118" c:formatCode="m/d/yyyy">
                  <c:v>45014</c:v>
                </c:pt>
                <c:pt idx="119" c:formatCode="m/d/yyyy">
                  <c:v>45015</c:v>
                </c:pt>
                <c:pt idx="120" c:formatCode="m/d/yyyy">
                  <c:v>45016</c:v>
                </c:pt>
                <c:pt idx="121" c:formatCode="m/d/yyyy">
                  <c:v>45017</c:v>
                </c:pt>
                <c:pt idx="122" c:formatCode="m/d/yyyy">
                  <c:v>45018</c:v>
                </c:pt>
                <c:pt idx="123" c:formatCode="m/d/yyyy">
                  <c:v>45019</c:v>
                </c:pt>
                <c:pt idx="124" c:formatCode="m/d/yyyy">
                  <c:v>45020</c:v>
                </c:pt>
                <c:pt idx="125" c:formatCode="m/d/yyyy">
                  <c:v>45021</c:v>
                </c:pt>
                <c:pt idx="126" c:formatCode="m/d/yyyy">
                  <c:v>45022</c:v>
                </c:pt>
                <c:pt idx="127" c:formatCode="m/d/yyyy">
                  <c:v>45023</c:v>
                </c:pt>
                <c:pt idx="128" c:formatCode="m/d/yyyy">
                  <c:v>45024</c:v>
                </c:pt>
                <c:pt idx="129" c:formatCode="m/d/yyyy">
                  <c:v>45025</c:v>
                </c:pt>
                <c:pt idx="130" c:formatCode="m/d/yyyy">
                  <c:v>45026</c:v>
                </c:pt>
                <c:pt idx="131" c:formatCode="m/d/yyyy">
                  <c:v>45027</c:v>
                </c:pt>
                <c:pt idx="132" c:formatCode="m/d/yyyy">
                  <c:v>45028</c:v>
                </c:pt>
                <c:pt idx="133" c:formatCode="m/d/yyyy">
                  <c:v>45029</c:v>
                </c:pt>
                <c:pt idx="134" c:formatCode="m/d/yyyy">
                  <c:v>45030</c:v>
                </c:pt>
                <c:pt idx="135" c:formatCode="m/d/yyyy">
                  <c:v>45031</c:v>
                </c:pt>
                <c:pt idx="136" c:formatCode="m/d/yyyy">
                  <c:v>45032</c:v>
                </c:pt>
                <c:pt idx="137" c:formatCode="m/d/yyyy">
                  <c:v>45033</c:v>
                </c:pt>
                <c:pt idx="138" c:formatCode="m/d/yyyy">
                  <c:v>45034</c:v>
                </c:pt>
                <c:pt idx="139" c:formatCode="m/d/yyyy">
                  <c:v>45035</c:v>
                </c:pt>
                <c:pt idx="140" c:formatCode="m/d/yyyy">
                  <c:v>45036</c:v>
                </c:pt>
                <c:pt idx="141" c:formatCode="m/d/yyyy">
                  <c:v>45037</c:v>
                </c:pt>
                <c:pt idx="142" c:formatCode="m/d/yyyy">
                  <c:v>45038</c:v>
                </c:pt>
                <c:pt idx="143" c:formatCode="m/d/yyyy">
                  <c:v>45039</c:v>
                </c:pt>
                <c:pt idx="144" c:formatCode="m/d/yyyy">
                  <c:v>45040</c:v>
                </c:pt>
                <c:pt idx="145" c:formatCode="m/d/yyyy">
                  <c:v>45041</c:v>
                </c:pt>
                <c:pt idx="146" c:formatCode="m/d/yyyy">
                  <c:v>45042</c:v>
                </c:pt>
                <c:pt idx="147" c:formatCode="m/d/yyyy">
                  <c:v>45043</c:v>
                </c:pt>
                <c:pt idx="148" c:formatCode="m/d/yyyy">
                  <c:v>45044</c:v>
                </c:pt>
                <c:pt idx="149" c:formatCode="m/d/yyyy">
                  <c:v>45045</c:v>
                </c:pt>
                <c:pt idx="150" c:formatCode="m/d/yyyy">
                  <c:v>45046</c:v>
                </c:pt>
                <c:pt idx="151" c:formatCode="m/d/yyyy">
                  <c:v>45047</c:v>
                </c:pt>
                <c:pt idx="152" c:formatCode="m/d/yyyy">
                  <c:v>45048</c:v>
                </c:pt>
                <c:pt idx="153" c:formatCode="m/d/yyyy">
                  <c:v>45049</c:v>
                </c:pt>
                <c:pt idx="154" c:formatCode="m/d/yyyy">
                  <c:v>45050</c:v>
                </c:pt>
                <c:pt idx="155" c:formatCode="m/d/yyyy">
                  <c:v>45051</c:v>
                </c:pt>
                <c:pt idx="156" c:formatCode="m/d/yyyy">
                  <c:v>45052</c:v>
                </c:pt>
                <c:pt idx="157" c:formatCode="m/d/yyyy">
                  <c:v>45053</c:v>
                </c:pt>
                <c:pt idx="158" c:formatCode="m/d/yyyy">
                  <c:v>45054</c:v>
                </c:pt>
                <c:pt idx="159" c:formatCode="m/d/yyyy">
                  <c:v>45055</c:v>
                </c:pt>
                <c:pt idx="160" c:formatCode="m/d/yyyy">
                  <c:v>45056</c:v>
                </c:pt>
                <c:pt idx="161" c:formatCode="m/d/yyyy">
                  <c:v>45057</c:v>
                </c:pt>
                <c:pt idx="162" c:formatCode="m/d/yyyy">
                  <c:v>45058</c:v>
                </c:pt>
                <c:pt idx="163" c:formatCode="m/d/yyyy">
                  <c:v>45059</c:v>
                </c:pt>
                <c:pt idx="164" c:formatCode="m/d/yyyy">
                  <c:v>45060</c:v>
                </c:pt>
                <c:pt idx="165" c:formatCode="m/d/yyyy">
                  <c:v>45061</c:v>
                </c:pt>
                <c:pt idx="166" c:formatCode="m/d/yyyy">
                  <c:v>45062</c:v>
                </c:pt>
                <c:pt idx="167" c:formatCode="m/d/yyyy">
                  <c:v>45063</c:v>
                </c:pt>
                <c:pt idx="168" c:formatCode="m/d/yyyy">
                  <c:v>45064</c:v>
                </c:pt>
                <c:pt idx="169" c:formatCode="m/d/yyyy">
                  <c:v>45065</c:v>
                </c:pt>
                <c:pt idx="170" c:formatCode="m/d/yyyy">
                  <c:v>45066</c:v>
                </c:pt>
                <c:pt idx="171" c:formatCode="m/d/yyyy">
                  <c:v>45067</c:v>
                </c:pt>
                <c:pt idx="172" c:formatCode="m/d/yyyy">
                  <c:v>45068</c:v>
                </c:pt>
                <c:pt idx="173" c:formatCode="m/d/yyyy">
                  <c:v>45069</c:v>
                </c:pt>
                <c:pt idx="174" c:formatCode="m/d/yyyy">
                  <c:v>45070</c:v>
                </c:pt>
                <c:pt idx="175" c:formatCode="m/d/yyyy">
                  <c:v>45071</c:v>
                </c:pt>
                <c:pt idx="176" c:formatCode="m/d/yyyy">
                  <c:v>45072</c:v>
                </c:pt>
                <c:pt idx="177" c:formatCode="m/d/yyyy">
                  <c:v>45073</c:v>
                </c:pt>
                <c:pt idx="178" c:formatCode="m/d/yyyy">
                  <c:v>45074</c:v>
                </c:pt>
                <c:pt idx="179" c:formatCode="m/d/yyyy">
                  <c:v>45075</c:v>
                </c:pt>
                <c:pt idx="180" c:formatCode="m/d/yyyy">
                  <c:v>45076</c:v>
                </c:pt>
                <c:pt idx="181" c:formatCode="m/d/yyyy">
                  <c:v>45077</c:v>
                </c:pt>
                <c:pt idx="182" c:formatCode="m/d/yyyy">
                  <c:v>45078</c:v>
                </c:pt>
                <c:pt idx="183" c:formatCode="m/d/yyyy">
                  <c:v>45079</c:v>
                </c:pt>
                <c:pt idx="184" c:formatCode="m/d/yyyy">
                  <c:v>45080</c:v>
                </c:pt>
                <c:pt idx="185" c:formatCode="m/d/yyyy">
                  <c:v>45081</c:v>
                </c:pt>
                <c:pt idx="186" c:formatCode="m/d/yyyy">
                  <c:v>45082</c:v>
                </c:pt>
                <c:pt idx="187" c:formatCode="m/d/yyyy">
                  <c:v>45083</c:v>
                </c:pt>
                <c:pt idx="188" c:formatCode="m/d/yyyy">
                  <c:v>45084</c:v>
                </c:pt>
                <c:pt idx="189" c:formatCode="m/d/yyyy">
                  <c:v>45085</c:v>
                </c:pt>
                <c:pt idx="190" c:formatCode="m/d/yyyy">
                  <c:v>45086</c:v>
                </c:pt>
                <c:pt idx="191" c:formatCode="m/d/yyyy">
                  <c:v>45087</c:v>
                </c:pt>
                <c:pt idx="192" c:formatCode="m/d/yyyy">
                  <c:v>45088</c:v>
                </c:pt>
                <c:pt idx="193" c:formatCode="m/d/yyyy">
                  <c:v>45089</c:v>
                </c:pt>
                <c:pt idx="194" c:formatCode="m/d/yyyy">
                  <c:v>45090</c:v>
                </c:pt>
                <c:pt idx="195" c:formatCode="m/d/yyyy">
                  <c:v>45091</c:v>
                </c:pt>
                <c:pt idx="196" c:formatCode="m/d/yyyy">
                  <c:v>45092</c:v>
                </c:pt>
                <c:pt idx="197" c:formatCode="m/d/yyyy">
                  <c:v>45093</c:v>
                </c:pt>
                <c:pt idx="198" c:formatCode="m/d/yyyy">
                  <c:v>45094</c:v>
                </c:pt>
                <c:pt idx="199" c:formatCode="m/d/yyyy">
                  <c:v>45095</c:v>
                </c:pt>
                <c:pt idx="200" c:formatCode="m/d/yyyy">
                  <c:v>45096</c:v>
                </c:pt>
                <c:pt idx="201" c:formatCode="m/d/yyyy">
                  <c:v>45097</c:v>
                </c:pt>
                <c:pt idx="202" c:formatCode="m/d/yyyy">
                  <c:v>45098</c:v>
                </c:pt>
                <c:pt idx="203" c:formatCode="m/d/yyyy">
                  <c:v>45099</c:v>
                </c:pt>
                <c:pt idx="204" c:formatCode="m/d/yyyy">
                  <c:v>45100</c:v>
                </c:pt>
                <c:pt idx="205" c:formatCode="m/d/yyyy">
                  <c:v>45101</c:v>
                </c:pt>
                <c:pt idx="206" c:formatCode="m/d/yyyy">
                  <c:v>45102</c:v>
                </c:pt>
                <c:pt idx="207" c:formatCode="m/d/yyyy">
                  <c:v>45103</c:v>
                </c:pt>
                <c:pt idx="208" c:formatCode="m/d/yyyy">
                  <c:v>45104</c:v>
                </c:pt>
                <c:pt idx="209" c:formatCode="m/d/yyyy">
                  <c:v>45105</c:v>
                </c:pt>
                <c:pt idx="210" c:formatCode="m/d/yyyy">
                  <c:v>45106</c:v>
                </c:pt>
                <c:pt idx="211" c:formatCode="m/d/yyyy">
                  <c:v>45107</c:v>
                </c:pt>
                <c:pt idx="212" c:formatCode="m/d/yyyy">
                  <c:v>45108</c:v>
                </c:pt>
                <c:pt idx="213" c:formatCode="m/d/yyyy">
                  <c:v>45109</c:v>
                </c:pt>
                <c:pt idx="214" c:formatCode="m/d/yyyy">
                  <c:v>45110</c:v>
                </c:pt>
                <c:pt idx="215" c:formatCode="m/d/yyyy">
                  <c:v>45111</c:v>
                </c:pt>
                <c:pt idx="216" c:formatCode="m/d/yyyy">
                  <c:v>45112</c:v>
                </c:pt>
                <c:pt idx="217" c:formatCode="m/d/yyyy">
                  <c:v>45113</c:v>
                </c:pt>
                <c:pt idx="218" c:formatCode="m/d/yyyy">
                  <c:v>45114</c:v>
                </c:pt>
                <c:pt idx="219" c:formatCode="m/d/yyyy">
                  <c:v>45115</c:v>
                </c:pt>
                <c:pt idx="220" c:formatCode="m/d/yyyy">
                  <c:v>45116</c:v>
                </c:pt>
                <c:pt idx="221" c:formatCode="m/d/yyyy">
                  <c:v>45117</c:v>
                </c:pt>
                <c:pt idx="222" c:formatCode="m/d/yyyy">
                  <c:v>45118</c:v>
                </c:pt>
                <c:pt idx="223" c:formatCode="m/d/yyyy">
                  <c:v>45119</c:v>
                </c:pt>
                <c:pt idx="224" c:formatCode="m/d/yyyy">
                  <c:v>45120</c:v>
                </c:pt>
                <c:pt idx="225" c:formatCode="m/d/yyyy">
                  <c:v>45121</c:v>
                </c:pt>
                <c:pt idx="226" c:formatCode="m/d/yyyy">
                  <c:v>45122</c:v>
                </c:pt>
                <c:pt idx="227" c:formatCode="m/d/yyyy">
                  <c:v>45123</c:v>
                </c:pt>
                <c:pt idx="228" c:formatCode="m/d/yyyy">
                  <c:v>45124</c:v>
                </c:pt>
                <c:pt idx="229" c:formatCode="m/d/yyyy">
                  <c:v>45125</c:v>
                </c:pt>
                <c:pt idx="230" c:formatCode="m/d/yyyy">
                  <c:v>45126</c:v>
                </c:pt>
                <c:pt idx="231" c:formatCode="m/d/yyyy">
                  <c:v>45127</c:v>
                </c:pt>
                <c:pt idx="232" c:formatCode="m/d/yyyy">
                  <c:v>45128</c:v>
                </c:pt>
                <c:pt idx="233" c:formatCode="m/d/yyyy">
                  <c:v>45129</c:v>
                </c:pt>
                <c:pt idx="234" c:formatCode="m/d/yyyy">
                  <c:v>45130</c:v>
                </c:pt>
                <c:pt idx="235" c:formatCode="m/d/yyyy">
                  <c:v>45131</c:v>
                </c:pt>
                <c:pt idx="236" c:formatCode="m/d/yyyy">
                  <c:v>45132</c:v>
                </c:pt>
                <c:pt idx="237" c:formatCode="m/d/yyyy">
                  <c:v>45133</c:v>
                </c:pt>
                <c:pt idx="238" c:formatCode="m/d/yyyy">
                  <c:v>45134</c:v>
                </c:pt>
                <c:pt idx="239" c:formatCode="m/d/yyyy">
                  <c:v>45135</c:v>
                </c:pt>
                <c:pt idx="240" c:formatCode="m/d/yyyy">
                  <c:v>45136</c:v>
                </c:pt>
                <c:pt idx="241" c:formatCode="m/d/yyyy">
                  <c:v>45137</c:v>
                </c:pt>
                <c:pt idx="242" c:formatCode="m/d/yyyy">
                  <c:v>45138</c:v>
                </c:pt>
                <c:pt idx="243" c:formatCode="m/d/yyyy">
                  <c:v>45139</c:v>
                </c:pt>
                <c:pt idx="244" c:formatCode="m/d/yyyy">
                  <c:v>45140</c:v>
                </c:pt>
                <c:pt idx="245" c:formatCode="m/d/yyyy">
                  <c:v>45141</c:v>
                </c:pt>
                <c:pt idx="246" c:formatCode="m/d/yyyy">
                  <c:v>45142</c:v>
                </c:pt>
                <c:pt idx="247" c:formatCode="m/d/yyyy">
                  <c:v>45143</c:v>
                </c:pt>
                <c:pt idx="248" c:formatCode="m/d/yyyy">
                  <c:v>45144</c:v>
                </c:pt>
                <c:pt idx="249" c:formatCode="m/d/yyyy">
                  <c:v>45145</c:v>
                </c:pt>
                <c:pt idx="250" c:formatCode="m/d/yyyy">
                  <c:v>45146</c:v>
                </c:pt>
                <c:pt idx="251" c:formatCode="m/d/yyyy">
                  <c:v>45147</c:v>
                </c:pt>
                <c:pt idx="252" c:formatCode="m/d/yyyy">
                  <c:v>45148</c:v>
                </c:pt>
                <c:pt idx="253" c:formatCode="m/d/yyyy">
                  <c:v>45149</c:v>
                </c:pt>
                <c:pt idx="254" c:formatCode="m/d/yyyy">
                  <c:v>45150</c:v>
                </c:pt>
                <c:pt idx="255" c:formatCode="m/d/yyyy">
                  <c:v>45151</c:v>
                </c:pt>
                <c:pt idx="256" c:formatCode="m/d/yyyy">
                  <c:v>45152</c:v>
                </c:pt>
                <c:pt idx="257" c:formatCode="m/d/yyyy">
                  <c:v>45153</c:v>
                </c:pt>
                <c:pt idx="258" c:formatCode="m/d/yyyy">
                  <c:v>45154</c:v>
                </c:pt>
                <c:pt idx="259" c:formatCode="m/d/yyyy">
                  <c:v>45155</c:v>
                </c:pt>
                <c:pt idx="260" c:formatCode="m/d/yyyy">
                  <c:v>45156</c:v>
                </c:pt>
                <c:pt idx="261" c:formatCode="m/d/yyyy">
                  <c:v>45157</c:v>
                </c:pt>
                <c:pt idx="262" c:formatCode="m/d/yyyy">
                  <c:v>45158</c:v>
                </c:pt>
                <c:pt idx="263" c:formatCode="m/d/yyyy">
                  <c:v>45159</c:v>
                </c:pt>
                <c:pt idx="264" c:formatCode="m/d/yyyy">
                  <c:v>45160</c:v>
                </c:pt>
                <c:pt idx="265" c:formatCode="m/d/yyyy">
                  <c:v>45161</c:v>
                </c:pt>
                <c:pt idx="266" c:formatCode="m/d/yyyy">
                  <c:v>45162</c:v>
                </c:pt>
                <c:pt idx="267" c:formatCode="m/d/yyyy">
                  <c:v>45163</c:v>
                </c:pt>
                <c:pt idx="268" c:formatCode="m/d/yyyy">
                  <c:v>45164</c:v>
                </c:pt>
                <c:pt idx="269" c:formatCode="m/d/yyyy">
                  <c:v>45165</c:v>
                </c:pt>
                <c:pt idx="270" c:formatCode="m/d/yyyy">
                  <c:v>45166</c:v>
                </c:pt>
                <c:pt idx="271" c:formatCode="m/d/yyyy">
                  <c:v>45167</c:v>
                </c:pt>
                <c:pt idx="272" c:formatCode="m/d/yyyy">
                  <c:v>45168</c:v>
                </c:pt>
                <c:pt idx="273" c:formatCode="m/d/yyyy">
                  <c:v>45169</c:v>
                </c:pt>
                <c:pt idx="274" c:formatCode="m/d/yyyy">
                  <c:v>45170</c:v>
                </c:pt>
                <c:pt idx="275" c:formatCode="m/d/yyyy">
                  <c:v>45171</c:v>
                </c:pt>
                <c:pt idx="276" c:formatCode="m/d/yyyy">
                  <c:v>45172</c:v>
                </c:pt>
                <c:pt idx="277" c:formatCode="m/d/yyyy">
                  <c:v>45173</c:v>
                </c:pt>
                <c:pt idx="278" c:formatCode="m/d/yyyy">
                  <c:v>45174</c:v>
                </c:pt>
                <c:pt idx="279" c:formatCode="m/d/yyyy">
                  <c:v>45175</c:v>
                </c:pt>
                <c:pt idx="280" c:formatCode="m/d/yyyy">
                  <c:v>45176</c:v>
                </c:pt>
                <c:pt idx="281" c:formatCode="m/d/yyyy">
                  <c:v>45177</c:v>
                </c:pt>
                <c:pt idx="282" c:formatCode="m/d/yyyy">
                  <c:v>45178</c:v>
                </c:pt>
                <c:pt idx="283" c:formatCode="m/d/yyyy">
                  <c:v>45179</c:v>
                </c:pt>
                <c:pt idx="284" c:formatCode="m/d/yyyy">
                  <c:v>45180</c:v>
                </c:pt>
                <c:pt idx="285" c:formatCode="m/d/yyyy">
                  <c:v>45181</c:v>
                </c:pt>
                <c:pt idx="286" c:formatCode="m/d/yyyy">
                  <c:v>45182</c:v>
                </c:pt>
                <c:pt idx="287" c:formatCode="m/d/yyyy">
                  <c:v>45183</c:v>
                </c:pt>
                <c:pt idx="288" c:formatCode="m/d/yyyy">
                  <c:v>45184</c:v>
                </c:pt>
                <c:pt idx="289" c:formatCode="m/d/yyyy">
                  <c:v>45185</c:v>
                </c:pt>
                <c:pt idx="290" c:formatCode="m/d/yyyy">
                  <c:v>45186</c:v>
                </c:pt>
                <c:pt idx="291" c:formatCode="m/d/yyyy">
                  <c:v>45187</c:v>
                </c:pt>
                <c:pt idx="292" c:formatCode="m/d/yyyy">
                  <c:v>45188</c:v>
                </c:pt>
                <c:pt idx="293" c:formatCode="m/d/yyyy">
                  <c:v>45189</c:v>
                </c:pt>
                <c:pt idx="294" c:formatCode="m/d/yyyy">
                  <c:v>45190</c:v>
                </c:pt>
                <c:pt idx="295" c:formatCode="m/d/yyyy">
                  <c:v>45191</c:v>
                </c:pt>
                <c:pt idx="296" c:formatCode="m/d/yyyy">
                  <c:v>45192</c:v>
                </c:pt>
                <c:pt idx="297" c:formatCode="m/d/yyyy">
                  <c:v>45193</c:v>
                </c:pt>
                <c:pt idx="298" c:formatCode="m/d/yyyy">
                  <c:v>45194</c:v>
                </c:pt>
                <c:pt idx="299" c:formatCode="m/d/yyyy">
                  <c:v>45195</c:v>
                </c:pt>
                <c:pt idx="300" c:formatCode="m/d/yyyy">
                  <c:v>45196</c:v>
                </c:pt>
                <c:pt idx="301" c:formatCode="m/d/yyyy">
                  <c:v>45197</c:v>
                </c:pt>
                <c:pt idx="302" c:formatCode="m/d/yyyy">
                  <c:v>45198</c:v>
                </c:pt>
                <c:pt idx="303" c:formatCode="m/d/yyyy">
                  <c:v>45199</c:v>
                </c:pt>
                <c:pt idx="304" c:formatCode="m/d/yyyy">
                  <c:v>45200</c:v>
                </c:pt>
                <c:pt idx="305" c:formatCode="m/d/yyyy">
                  <c:v>45201</c:v>
                </c:pt>
                <c:pt idx="306" c:formatCode="m/d/yyyy">
                  <c:v>45202</c:v>
                </c:pt>
                <c:pt idx="307" c:formatCode="m/d/yyyy">
                  <c:v>45203</c:v>
                </c:pt>
                <c:pt idx="308" c:formatCode="m/d/yyyy">
                  <c:v>45204</c:v>
                </c:pt>
                <c:pt idx="309" c:formatCode="m/d/yyyy">
                  <c:v>45205</c:v>
                </c:pt>
                <c:pt idx="310" c:formatCode="m/d/yyyy">
                  <c:v>45206</c:v>
                </c:pt>
                <c:pt idx="311" c:formatCode="m/d/yyyy">
                  <c:v>45207</c:v>
                </c:pt>
                <c:pt idx="312" c:formatCode="m/d/yyyy">
                  <c:v>45208</c:v>
                </c:pt>
                <c:pt idx="313" c:formatCode="m/d/yyyy">
                  <c:v>45209</c:v>
                </c:pt>
                <c:pt idx="314" c:formatCode="m/d/yyyy">
                  <c:v>45210</c:v>
                </c:pt>
                <c:pt idx="315" c:formatCode="m/d/yyyy">
                  <c:v>45211</c:v>
                </c:pt>
                <c:pt idx="316" c:formatCode="m/d/yyyy">
                  <c:v>45212</c:v>
                </c:pt>
                <c:pt idx="317" c:formatCode="m/d/yyyy">
                  <c:v>45213</c:v>
                </c:pt>
                <c:pt idx="318" c:formatCode="m/d/yyyy">
                  <c:v>45214</c:v>
                </c:pt>
                <c:pt idx="319" c:formatCode="m/d/yyyy">
                  <c:v>45215</c:v>
                </c:pt>
                <c:pt idx="320" c:formatCode="m/d/yyyy">
                  <c:v>45216</c:v>
                </c:pt>
                <c:pt idx="321" c:formatCode="m/d/yyyy">
                  <c:v>45217</c:v>
                </c:pt>
                <c:pt idx="322" c:formatCode="m/d/yyyy">
                  <c:v>45218</c:v>
                </c:pt>
                <c:pt idx="323" c:formatCode="m/d/yyyy">
                  <c:v>45219</c:v>
                </c:pt>
                <c:pt idx="324" c:formatCode="m/d/yyyy">
                  <c:v>45220</c:v>
                </c:pt>
                <c:pt idx="325" c:formatCode="m/d/yyyy">
                  <c:v>45221</c:v>
                </c:pt>
                <c:pt idx="326" c:formatCode="m/d/yyyy">
                  <c:v>45222</c:v>
                </c:pt>
                <c:pt idx="327" c:formatCode="m/d/yyyy">
                  <c:v>45223</c:v>
                </c:pt>
                <c:pt idx="328" c:formatCode="m/d/yyyy">
                  <c:v>45224</c:v>
                </c:pt>
                <c:pt idx="329" c:formatCode="m/d/yyyy">
                  <c:v>45225</c:v>
                </c:pt>
              </c:numCache>
            </c:numRef>
          </c:cat>
          <c:val>
            <c:numRef>
              <c:f>new_followers!$B$12:$B$341</c:f>
              <c:numCache>
                <c:formatCode>General</c:formatCode>
                <c:ptCount val="330"/>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numCache>
            </c:numRef>
          </c:val>
          <c:smooth val="0"/>
        </c:ser>
        <c:dLbls>
          <c:showLegendKey val="0"/>
          <c:showVal val="0"/>
          <c:showCatName val="0"/>
          <c:showSerName val="0"/>
          <c:showPercent val="0"/>
          <c:showBubbleSize val="0"/>
        </c:dLbls>
        <c:marker val="0"/>
        <c:smooth val="0"/>
        <c:axId val="443057631"/>
        <c:axId val="446072767"/>
      </c:lineChart>
      <c:dateAx>
        <c:axId val="4430576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6072767"/>
        <c:crosses val="autoZero"/>
        <c:auto val="1"/>
        <c:lblOffset val="100"/>
        <c:baseTimeUnit val="days"/>
      </c:dateAx>
      <c:valAx>
        <c:axId val="44607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3057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new_followers!$B$1</c:f>
              <c:strCache>
                <c:ptCount val="1"/>
                <c:pt idx="0">
                  <c:v>New Instagram followers</c:v>
                </c:pt>
              </c:strCache>
            </c:strRef>
          </c:tx>
          <c:spPr>
            <a:ln w="28575" cap="rnd">
              <a:solidFill>
                <a:schemeClr val="accent1"/>
              </a:solidFill>
              <a:round/>
            </a:ln>
            <a:effectLst/>
          </c:spPr>
          <c:marker>
            <c:symbol val="none"/>
          </c:marker>
          <c:dLbls>
            <c:delete val="1"/>
          </c:dLbls>
          <c:cat>
            <c:numRef>
              <c:f>new_followers!$A$12:$A$341</c:f>
              <c:numCache>
                <c:formatCode>m/d/yyyy</c:formatCode>
                <c:ptCount val="330"/>
                <c:pt idx="0" c:formatCode="m/d/yyyy">
                  <c:v>44896</c:v>
                </c:pt>
                <c:pt idx="1" c:formatCode="m/d/yyyy">
                  <c:v>44897</c:v>
                </c:pt>
                <c:pt idx="2" c:formatCode="m/d/yyyy">
                  <c:v>44898</c:v>
                </c:pt>
                <c:pt idx="3" c:formatCode="m/d/yyyy">
                  <c:v>44899</c:v>
                </c:pt>
                <c:pt idx="4" c:formatCode="m/d/yyyy">
                  <c:v>44900</c:v>
                </c:pt>
                <c:pt idx="5" c:formatCode="m/d/yyyy">
                  <c:v>44901</c:v>
                </c:pt>
                <c:pt idx="6" c:formatCode="m/d/yyyy">
                  <c:v>44902</c:v>
                </c:pt>
                <c:pt idx="7" c:formatCode="m/d/yyyy">
                  <c:v>44903</c:v>
                </c:pt>
                <c:pt idx="8" c:formatCode="m/d/yyyy">
                  <c:v>44904</c:v>
                </c:pt>
                <c:pt idx="9" c:formatCode="m/d/yyyy">
                  <c:v>44905</c:v>
                </c:pt>
                <c:pt idx="10" c:formatCode="m/d/yyyy">
                  <c:v>44906</c:v>
                </c:pt>
                <c:pt idx="11" c:formatCode="m/d/yyyy">
                  <c:v>44907</c:v>
                </c:pt>
                <c:pt idx="12" c:formatCode="m/d/yyyy">
                  <c:v>44908</c:v>
                </c:pt>
                <c:pt idx="13" c:formatCode="m/d/yyyy">
                  <c:v>44909</c:v>
                </c:pt>
                <c:pt idx="14" c:formatCode="m/d/yyyy">
                  <c:v>44910</c:v>
                </c:pt>
                <c:pt idx="15" c:formatCode="m/d/yyyy">
                  <c:v>44911</c:v>
                </c:pt>
                <c:pt idx="16" c:formatCode="m/d/yyyy">
                  <c:v>44912</c:v>
                </c:pt>
                <c:pt idx="17" c:formatCode="m/d/yyyy">
                  <c:v>44913</c:v>
                </c:pt>
                <c:pt idx="18" c:formatCode="m/d/yyyy">
                  <c:v>44914</c:v>
                </c:pt>
                <c:pt idx="19" c:formatCode="m/d/yyyy">
                  <c:v>44915</c:v>
                </c:pt>
                <c:pt idx="20" c:formatCode="m/d/yyyy">
                  <c:v>44916</c:v>
                </c:pt>
                <c:pt idx="21" c:formatCode="m/d/yyyy">
                  <c:v>44917</c:v>
                </c:pt>
                <c:pt idx="22" c:formatCode="m/d/yyyy">
                  <c:v>44918</c:v>
                </c:pt>
                <c:pt idx="23" c:formatCode="m/d/yyyy">
                  <c:v>44919</c:v>
                </c:pt>
                <c:pt idx="24" c:formatCode="m/d/yyyy">
                  <c:v>44920</c:v>
                </c:pt>
                <c:pt idx="25" c:formatCode="m/d/yyyy">
                  <c:v>44921</c:v>
                </c:pt>
                <c:pt idx="26" c:formatCode="m/d/yyyy">
                  <c:v>44922</c:v>
                </c:pt>
                <c:pt idx="27" c:formatCode="m/d/yyyy">
                  <c:v>44923</c:v>
                </c:pt>
                <c:pt idx="28" c:formatCode="m/d/yyyy">
                  <c:v>44924</c:v>
                </c:pt>
                <c:pt idx="29" c:formatCode="m/d/yyyy">
                  <c:v>44925</c:v>
                </c:pt>
                <c:pt idx="30" c:formatCode="m/d/yyyy">
                  <c:v>44926</c:v>
                </c:pt>
                <c:pt idx="31" c:formatCode="m/d/yyyy">
                  <c:v>44927</c:v>
                </c:pt>
                <c:pt idx="32" c:formatCode="m/d/yyyy">
                  <c:v>44928</c:v>
                </c:pt>
                <c:pt idx="33" c:formatCode="m/d/yyyy">
                  <c:v>44929</c:v>
                </c:pt>
                <c:pt idx="34" c:formatCode="m/d/yyyy">
                  <c:v>44930</c:v>
                </c:pt>
                <c:pt idx="35" c:formatCode="m/d/yyyy">
                  <c:v>44931</c:v>
                </c:pt>
                <c:pt idx="36" c:formatCode="m/d/yyyy">
                  <c:v>44932</c:v>
                </c:pt>
                <c:pt idx="37" c:formatCode="m/d/yyyy">
                  <c:v>44933</c:v>
                </c:pt>
                <c:pt idx="38" c:formatCode="m/d/yyyy">
                  <c:v>44934</c:v>
                </c:pt>
                <c:pt idx="39" c:formatCode="m/d/yyyy">
                  <c:v>44935</c:v>
                </c:pt>
                <c:pt idx="40" c:formatCode="m/d/yyyy">
                  <c:v>44936</c:v>
                </c:pt>
                <c:pt idx="41" c:formatCode="m/d/yyyy">
                  <c:v>44937</c:v>
                </c:pt>
                <c:pt idx="42" c:formatCode="m/d/yyyy">
                  <c:v>44938</c:v>
                </c:pt>
                <c:pt idx="43" c:formatCode="m/d/yyyy">
                  <c:v>44939</c:v>
                </c:pt>
                <c:pt idx="44" c:formatCode="m/d/yyyy">
                  <c:v>44940</c:v>
                </c:pt>
                <c:pt idx="45" c:formatCode="m/d/yyyy">
                  <c:v>44941</c:v>
                </c:pt>
                <c:pt idx="46" c:formatCode="m/d/yyyy">
                  <c:v>44942</c:v>
                </c:pt>
                <c:pt idx="47" c:formatCode="m/d/yyyy">
                  <c:v>44943</c:v>
                </c:pt>
                <c:pt idx="48" c:formatCode="m/d/yyyy">
                  <c:v>44944</c:v>
                </c:pt>
                <c:pt idx="49" c:formatCode="m/d/yyyy">
                  <c:v>44945</c:v>
                </c:pt>
                <c:pt idx="50" c:formatCode="m/d/yyyy">
                  <c:v>44946</c:v>
                </c:pt>
                <c:pt idx="51" c:formatCode="m/d/yyyy">
                  <c:v>44947</c:v>
                </c:pt>
                <c:pt idx="52" c:formatCode="m/d/yyyy">
                  <c:v>44948</c:v>
                </c:pt>
                <c:pt idx="53" c:formatCode="m/d/yyyy">
                  <c:v>44949</c:v>
                </c:pt>
                <c:pt idx="54" c:formatCode="m/d/yyyy">
                  <c:v>44950</c:v>
                </c:pt>
                <c:pt idx="55" c:formatCode="m/d/yyyy">
                  <c:v>44951</c:v>
                </c:pt>
                <c:pt idx="56" c:formatCode="m/d/yyyy">
                  <c:v>44952</c:v>
                </c:pt>
                <c:pt idx="57" c:formatCode="m/d/yyyy">
                  <c:v>44953</c:v>
                </c:pt>
                <c:pt idx="58" c:formatCode="m/d/yyyy">
                  <c:v>44954</c:v>
                </c:pt>
                <c:pt idx="59" c:formatCode="m/d/yyyy">
                  <c:v>44955</c:v>
                </c:pt>
                <c:pt idx="60" c:formatCode="m/d/yyyy">
                  <c:v>44956</c:v>
                </c:pt>
                <c:pt idx="61" c:formatCode="m/d/yyyy">
                  <c:v>44957</c:v>
                </c:pt>
                <c:pt idx="62" c:formatCode="m/d/yyyy">
                  <c:v>44958</c:v>
                </c:pt>
                <c:pt idx="63" c:formatCode="m/d/yyyy">
                  <c:v>44959</c:v>
                </c:pt>
                <c:pt idx="64" c:formatCode="m/d/yyyy">
                  <c:v>44960</c:v>
                </c:pt>
                <c:pt idx="65" c:formatCode="m/d/yyyy">
                  <c:v>44961</c:v>
                </c:pt>
                <c:pt idx="66" c:formatCode="m/d/yyyy">
                  <c:v>44962</c:v>
                </c:pt>
                <c:pt idx="67" c:formatCode="m/d/yyyy">
                  <c:v>44963</c:v>
                </c:pt>
                <c:pt idx="68" c:formatCode="m/d/yyyy">
                  <c:v>44964</c:v>
                </c:pt>
                <c:pt idx="69" c:formatCode="m/d/yyyy">
                  <c:v>44965</c:v>
                </c:pt>
                <c:pt idx="70" c:formatCode="m/d/yyyy">
                  <c:v>44966</c:v>
                </c:pt>
                <c:pt idx="71" c:formatCode="m/d/yyyy">
                  <c:v>44967</c:v>
                </c:pt>
                <c:pt idx="72" c:formatCode="m/d/yyyy">
                  <c:v>44968</c:v>
                </c:pt>
                <c:pt idx="73" c:formatCode="m/d/yyyy">
                  <c:v>44969</c:v>
                </c:pt>
                <c:pt idx="74" c:formatCode="m/d/yyyy">
                  <c:v>44970</c:v>
                </c:pt>
                <c:pt idx="75" c:formatCode="m/d/yyyy">
                  <c:v>44971</c:v>
                </c:pt>
                <c:pt idx="76" c:formatCode="m/d/yyyy">
                  <c:v>44972</c:v>
                </c:pt>
                <c:pt idx="77" c:formatCode="m/d/yyyy">
                  <c:v>44973</c:v>
                </c:pt>
                <c:pt idx="78" c:formatCode="m/d/yyyy">
                  <c:v>44974</c:v>
                </c:pt>
                <c:pt idx="79" c:formatCode="m/d/yyyy">
                  <c:v>44975</c:v>
                </c:pt>
                <c:pt idx="80" c:formatCode="m/d/yyyy">
                  <c:v>44976</c:v>
                </c:pt>
                <c:pt idx="81" c:formatCode="m/d/yyyy">
                  <c:v>44977</c:v>
                </c:pt>
                <c:pt idx="82" c:formatCode="m/d/yyyy">
                  <c:v>44978</c:v>
                </c:pt>
                <c:pt idx="83" c:formatCode="m/d/yyyy">
                  <c:v>44979</c:v>
                </c:pt>
                <c:pt idx="84" c:formatCode="m/d/yyyy">
                  <c:v>44980</c:v>
                </c:pt>
                <c:pt idx="85" c:formatCode="m/d/yyyy">
                  <c:v>44981</c:v>
                </c:pt>
                <c:pt idx="86" c:formatCode="m/d/yyyy">
                  <c:v>44982</c:v>
                </c:pt>
                <c:pt idx="87" c:formatCode="m/d/yyyy">
                  <c:v>44983</c:v>
                </c:pt>
                <c:pt idx="88" c:formatCode="m/d/yyyy">
                  <c:v>44984</c:v>
                </c:pt>
                <c:pt idx="89" c:formatCode="m/d/yyyy">
                  <c:v>44985</c:v>
                </c:pt>
                <c:pt idx="90" c:formatCode="m/d/yyyy">
                  <c:v>44986</c:v>
                </c:pt>
                <c:pt idx="91" c:formatCode="m/d/yyyy">
                  <c:v>44987</c:v>
                </c:pt>
                <c:pt idx="92" c:formatCode="m/d/yyyy">
                  <c:v>44988</c:v>
                </c:pt>
                <c:pt idx="93" c:formatCode="m/d/yyyy">
                  <c:v>44989</c:v>
                </c:pt>
                <c:pt idx="94" c:formatCode="m/d/yyyy">
                  <c:v>44990</c:v>
                </c:pt>
                <c:pt idx="95" c:formatCode="m/d/yyyy">
                  <c:v>44991</c:v>
                </c:pt>
                <c:pt idx="96" c:formatCode="m/d/yyyy">
                  <c:v>44992</c:v>
                </c:pt>
                <c:pt idx="97" c:formatCode="m/d/yyyy">
                  <c:v>44993</c:v>
                </c:pt>
                <c:pt idx="98" c:formatCode="m/d/yyyy">
                  <c:v>44994</c:v>
                </c:pt>
                <c:pt idx="99" c:formatCode="m/d/yyyy">
                  <c:v>44995</c:v>
                </c:pt>
                <c:pt idx="100" c:formatCode="m/d/yyyy">
                  <c:v>44996</c:v>
                </c:pt>
                <c:pt idx="101" c:formatCode="m/d/yyyy">
                  <c:v>44997</c:v>
                </c:pt>
                <c:pt idx="102" c:formatCode="m/d/yyyy">
                  <c:v>44998</c:v>
                </c:pt>
                <c:pt idx="103" c:formatCode="m/d/yyyy">
                  <c:v>44999</c:v>
                </c:pt>
                <c:pt idx="104" c:formatCode="m/d/yyyy">
                  <c:v>45000</c:v>
                </c:pt>
                <c:pt idx="105" c:formatCode="m/d/yyyy">
                  <c:v>45001</c:v>
                </c:pt>
                <c:pt idx="106" c:formatCode="m/d/yyyy">
                  <c:v>45002</c:v>
                </c:pt>
                <c:pt idx="107" c:formatCode="m/d/yyyy">
                  <c:v>45003</c:v>
                </c:pt>
                <c:pt idx="108" c:formatCode="m/d/yyyy">
                  <c:v>45004</c:v>
                </c:pt>
                <c:pt idx="109" c:formatCode="m/d/yyyy">
                  <c:v>45005</c:v>
                </c:pt>
                <c:pt idx="110" c:formatCode="m/d/yyyy">
                  <c:v>45006</c:v>
                </c:pt>
                <c:pt idx="111" c:formatCode="m/d/yyyy">
                  <c:v>45007</c:v>
                </c:pt>
                <c:pt idx="112" c:formatCode="m/d/yyyy">
                  <c:v>45008</c:v>
                </c:pt>
                <c:pt idx="113" c:formatCode="m/d/yyyy">
                  <c:v>45009</c:v>
                </c:pt>
                <c:pt idx="114" c:formatCode="m/d/yyyy">
                  <c:v>45010</c:v>
                </c:pt>
                <c:pt idx="115" c:formatCode="m/d/yyyy">
                  <c:v>45011</c:v>
                </c:pt>
                <c:pt idx="116" c:formatCode="m/d/yyyy">
                  <c:v>45012</c:v>
                </c:pt>
                <c:pt idx="117" c:formatCode="m/d/yyyy">
                  <c:v>45013</c:v>
                </c:pt>
                <c:pt idx="118" c:formatCode="m/d/yyyy">
                  <c:v>45014</c:v>
                </c:pt>
                <c:pt idx="119" c:formatCode="m/d/yyyy">
                  <c:v>45015</c:v>
                </c:pt>
                <c:pt idx="120" c:formatCode="m/d/yyyy">
                  <c:v>45016</c:v>
                </c:pt>
                <c:pt idx="121" c:formatCode="m/d/yyyy">
                  <c:v>45017</c:v>
                </c:pt>
                <c:pt idx="122" c:formatCode="m/d/yyyy">
                  <c:v>45018</c:v>
                </c:pt>
                <c:pt idx="123" c:formatCode="m/d/yyyy">
                  <c:v>45019</c:v>
                </c:pt>
                <c:pt idx="124" c:formatCode="m/d/yyyy">
                  <c:v>45020</c:v>
                </c:pt>
                <c:pt idx="125" c:formatCode="m/d/yyyy">
                  <c:v>45021</c:v>
                </c:pt>
                <c:pt idx="126" c:formatCode="m/d/yyyy">
                  <c:v>45022</c:v>
                </c:pt>
                <c:pt idx="127" c:formatCode="m/d/yyyy">
                  <c:v>45023</c:v>
                </c:pt>
                <c:pt idx="128" c:formatCode="m/d/yyyy">
                  <c:v>45024</c:v>
                </c:pt>
                <c:pt idx="129" c:formatCode="m/d/yyyy">
                  <c:v>45025</c:v>
                </c:pt>
                <c:pt idx="130" c:formatCode="m/d/yyyy">
                  <c:v>45026</c:v>
                </c:pt>
                <c:pt idx="131" c:formatCode="m/d/yyyy">
                  <c:v>45027</c:v>
                </c:pt>
                <c:pt idx="132" c:formatCode="m/d/yyyy">
                  <c:v>45028</c:v>
                </c:pt>
                <c:pt idx="133" c:formatCode="m/d/yyyy">
                  <c:v>45029</c:v>
                </c:pt>
                <c:pt idx="134" c:formatCode="m/d/yyyy">
                  <c:v>45030</c:v>
                </c:pt>
                <c:pt idx="135" c:formatCode="m/d/yyyy">
                  <c:v>45031</c:v>
                </c:pt>
                <c:pt idx="136" c:formatCode="m/d/yyyy">
                  <c:v>45032</c:v>
                </c:pt>
                <c:pt idx="137" c:formatCode="m/d/yyyy">
                  <c:v>45033</c:v>
                </c:pt>
                <c:pt idx="138" c:formatCode="m/d/yyyy">
                  <c:v>45034</c:v>
                </c:pt>
                <c:pt idx="139" c:formatCode="m/d/yyyy">
                  <c:v>45035</c:v>
                </c:pt>
                <c:pt idx="140" c:formatCode="m/d/yyyy">
                  <c:v>45036</c:v>
                </c:pt>
                <c:pt idx="141" c:formatCode="m/d/yyyy">
                  <c:v>45037</c:v>
                </c:pt>
                <c:pt idx="142" c:formatCode="m/d/yyyy">
                  <c:v>45038</c:v>
                </c:pt>
                <c:pt idx="143" c:formatCode="m/d/yyyy">
                  <c:v>45039</c:v>
                </c:pt>
                <c:pt idx="144" c:formatCode="m/d/yyyy">
                  <c:v>45040</c:v>
                </c:pt>
                <c:pt idx="145" c:formatCode="m/d/yyyy">
                  <c:v>45041</c:v>
                </c:pt>
                <c:pt idx="146" c:formatCode="m/d/yyyy">
                  <c:v>45042</c:v>
                </c:pt>
                <c:pt idx="147" c:formatCode="m/d/yyyy">
                  <c:v>45043</c:v>
                </c:pt>
                <c:pt idx="148" c:formatCode="m/d/yyyy">
                  <c:v>45044</c:v>
                </c:pt>
                <c:pt idx="149" c:formatCode="m/d/yyyy">
                  <c:v>45045</c:v>
                </c:pt>
                <c:pt idx="150" c:formatCode="m/d/yyyy">
                  <c:v>45046</c:v>
                </c:pt>
                <c:pt idx="151" c:formatCode="m/d/yyyy">
                  <c:v>45047</c:v>
                </c:pt>
                <c:pt idx="152" c:formatCode="m/d/yyyy">
                  <c:v>45048</c:v>
                </c:pt>
                <c:pt idx="153" c:formatCode="m/d/yyyy">
                  <c:v>45049</c:v>
                </c:pt>
                <c:pt idx="154" c:formatCode="m/d/yyyy">
                  <c:v>45050</c:v>
                </c:pt>
                <c:pt idx="155" c:formatCode="m/d/yyyy">
                  <c:v>45051</c:v>
                </c:pt>
                <c:pt idx="156" c:formatCode="m/d/yyyy">
                  <c:v>45052</c:v>
                </c:pt>
                <c:pt idx="157" c:formatCode="m/d/yyyy">
                  <c:v>45053</c:v>
                </c:pt>
                <c:pt idx="158" c:formatCode="m/d/yyyy">
                  <c:v>45054</c:v>
                </c:pt>
                <c:pt idx="159" c:formatCode="m/d/yyyy">
                  <c:v>45055</c:v>
                </c:pt>
                <c:pt idx="160" c:formatCode="m/d/yyyy">
                  <c:v>45056</c:v>
                </c:pt>
                <c:pt idx="161" c:formatCode="m/d/yyyy">
                  <c:v>45057</c:v>
                </c:pt>
                <c:pt idx="162" c:formatCode="m/d/yyyy">
                  <c:v>45058</c:v>
                </c:pt>
                <c:pt idx="163" c:formatCode="m/d/yyyy">
                  <c:v>45059</c:v>
                </c:pt>
                <c:pt idx="164" c:formatCode="m/d/yyyy">
                  <c:v>45060</c:v>
                </c:pt>
                <c:pt idx="165" c:formatCode="m/d/yyyy">
                  <c:v>45061</c:v>
                </c:pt>
                <c:pt idx="166" c:formatCode="m/d/yyyy">
                  <c:v>45062</c:v>
                </c:pt>
                <c:pt idx="167" c:formatCode="m/d/yyyy">
                  <c:v>45063</c:v>
                </c:pt>
                <c:pt idx="168" c:formatCode="m/d/yyyy">
                  <c:v>45064</c:v>
                </c:pt>
                <c:pt idx="169" c:formatCode="m/d/yyyy">
                  <c:v>45065</c:v>
                </c:pt>
                <c:pt idx="170" c:formatCode="m/d/yyyy">
                  <c:v>45066</c:v>
                </c:pt>
                <c:pt idx="171" c:formatCode="m/d/yyyy">
                  <c:v>45067</c:v>
                </c:pt>
                <c:pt idx="172" c:formatCode="m/d/yyyy">
                  <c:v>45068</c:v>
                </c:pt>
                <c:pt idx="173" c:formatCode="m/d/yyyy">
                  <c:v>45069</c:v>
                </c:pt>
                <c:pt idx="174" c:formatCode="m/d/yyyy">
                  <c:v>45070</c:v>
                </c:pt>
                <c:pt idx="175" c:formatCode="m/d/yyyy">
                  <c:v>45071</c:v>
                </c:pt>
                <c:pt idx="176" c:formatCode="m/d/yyyy">
                  <c:v>45072</c:v>
                </c:pt>
                <c:pt idx="177" c:formatCode="m/d/yyyy">
                  <c:v>45073</c:v>
                </c:pt>
                <c:pt idx="178" c:formatCode="m/d/yyyy">
                  <c:v>45074</c:v>
                </c:pt>
                <c:pt idx="179" c:formatCode="m/d/yyyy">
                  <c:v>45075</c:v>
                </c:pt>
                <c:pt idx="180" c:formatCode="m/d/yyyy">
                  <c:v>45076</c:v>
                </c:pt>
                <c:pt idx="181" c:formatCode="m/d/yyyy">
                  <c:v>45077</c:v>
                </c:pt>
                <c:pt idx="182" c:formatCode="m/d/yyyy">
                  <c:v>45078</c:v>
                </c:pt>
                <c:pt idx="183" c:formatCode="m/d/yyyy">
                  <c:v>45079</c:v>
                </c:pt>
                <c:pt idx="184" c:formatCode="m/d/yyyy">
                  <c:v>45080</c:v>
                </c:pt>
                <c:pt idx="185" c:formatCode="m/d/yyyy">
                  <c:v>45081</c:v>
                </c:pt>
                <c:pt idx="186" c:formatCode="m/d/yyyy">
                  <c:v>45082</c:v>
                </c:pt>
                <c:pt idx="187" c:formatCode="m/d/yyyy">
                  <c:v>45083</c:v>
                </c:pt>
                <c:pt idx="188" c:formatCode="m/d/yyyy">
                  <c:v>45084</c:v>
                </c:pt>
                <c:pt idx="189" c:formatCode="m/d/yyyy">
                  <c:v>45085</c:v>
                </c:pt>
                <c:pt idx="190" c:formatCode="m/d/yyyy">
                  <c:v>45086</c:v>
                </c:pt>
                <c:pt idx="191" c:formatCode="m/d/yyyy">
                  <c:v>45087</c:v>
                </c:pt>
                <c:pt idx="192" c:formatCode="m/d/yyyy">
                  <c:v>45088</c:v>
                </c:pt>
                <c:pt idx="193" c:formatCode="m/d/yyyy">
                  <c:v>45089</c:v>
                </c:pt>
                <c:pt idx="194" c:formatCode="m/d/yyyy">
                  <c:v>45090</c:v>
                </c:pt>
                <c:pt idx="195" c:formatCode="m/d/yyyy">
                  <c:v>45091</c:v>
                </c:pt>
                <c:pt idx="196" c:formatCode="m/d/yyyy">
                  <c:v>45092</c:v>
                </c:pt>
                <c:pt idx="197" c:formatCode="m/d/yyyy">
                  <c:v>45093</c:v>
                </c:pt>
                <c:pt idx="198" c:formatCode="m/d/yyyy">
                  <c:v>45094</c:v>
                </c:pt>
                <c:pt idx="199" c:formatCode="m/d/yyyy">
                  <c:v>45095</c:v>
                </c:pt>
                <c:pt idx="200" c:formatCode="m/d/yyyy">
                  <c:v>45096</c:v>
                </c:pt>
                <c:pt idx="201" c:formatCode="m/d/yyyy">
                  <c:v>45097</c:v>
                </c:pt>
                <c:pt idx="202" c:formatCode="m/d/yyyy">
                  <c:v>45098</c:v>
                </c:pt>
                <c:pt idx="203" c:formatCode="m/d/yyyy">
                  <c:v>45099</c:v>
                </c:pt>
                <c:pt idx="204" c:formatCode="m/d/yyyy">
                  <c:v>45100</c:v>
                </c:pt>
                <c:pt idx="205" c:formatCode="m/d/yyyy">
                  <c:v>45101</c:v>
                </c:pt>
                <c:pt idx="206" c:formatCode="m/d/yyyy">
                  <c:v>45102</c:v>
                </c:pt>
                <c:pt idx="207" c:formatCode="m/d/yyyy">
                  <c:v>45103</c:v>
                </c:pt>
                <c:pt idx="208" c:formatCode="m/d/yyyy">
                  <c:v>45104</c:v>
                </c:pt>
                <c:pt idx="209" c:formatCode="m/d/yyyy">
                  <c:v>45105</c:v>
                </c:pt>
                <c:pt idx="210" c:formatCode="m/d/yyyy">
                  <c:v>45106</c:v>
                </c:pt>
                <c:pt idx="211" c:formatCode="m/d/yyyy">
                  <c:v>45107</c:v>
                </c:pt>
                <c:pt idx="212" c:formatCode="m/d/yyyy">
                  <c:v>45108</c:v>
                </c:pt>
                <c:pt idx="213" c:formatCode="m/d/yyyy">
                  <c:v>45109</c:v>
                </c:pt>
                <c:pt idx="214" c:formatCode="m/d/yyyy">
                  <c:v>45110</c:v>
                </c:pt>
                <c:pt idx="215" c:formatCode="m/d/yyyy">
                  <c:v>45111</c:v>
                </c:pt>
                <c:pt idx="216" c:formatCode="m/d/yyyy">
                  <c:v>45112</c:v>
                </c:pt>
                <c:pt idx="217" c:formatCode="m/d/yyyy">
                  <c:v>45113</c:v>
                </c:pt>
                <c:pt idx="218" c:formatCode="m/d/yyyy">
                  <c:v>45114</c:v>
                </c:pt>
                <c:pt idx="219" c:formatCode="m/d/yyyy">
                  <c:v>45115</c:v>
                </c:pt>
                <c:pt idx="220" c:formatCode="m/d/yyyy">
                  <c:v>45116</c:v>
                </c:pt>
                <c:pt idx="221" c:formatCode="m/d/yyyy">
                  <c:v>45117</c:v>
                </c:pt>
                <c:pt idx="222" c:formatCode="m/d/yyyy">
                  <c:v>45118</c:v>
                </c:pt>
                <c:pt idx="223" c:formatCode="m/d/yyyy">
                  <c:v>45119</c:v>
                </c:pt>
                <c:pt idx="224" c:formatCode="m/d/yyyy">
                  <c:v>45120</c:v>
                </c:pt>
                <c:pt idx="225" c:formatCode="m/d/yyyy">
                  <c:v>45121</c:v>
                </c:pt>
                <c:pt idx="226" c:formatCode="m/d/yyyy">
                  <c:v>45122</c:v>
                </c:pt>
                <c:pt idx="227" c:formatCode="m/d/yyyy">
                  <c:v>45123</c:v>
                </c:pt>
                <c:pt idx="228" c:formatCode="m/d/yyyy">
                  <c:v>45124</c:v>
                </c:pt>
                <c:pt idx="229" c:formatCode="m/d/yyyy">
                  <c:v>45125</c:v>
                </c:pt>
                <c:pt idx="230" c:formatCode="m/d/yyyy">
                  <c:v>45126</c:v>
                </c:pt>
                <c:pt idx="231" c:formatCode="m/d/yyyy">
                  <c:v>45127</c:v>
                </c:pt>
                <c:pt idx="232" c:formatCode="m/d/yyyy">
                  <c:v>45128</c:v>
                </c:pt>
                <c:pt idx="233" c:formatCode="m/d/yyyy">
                  <c:v>45129</c:v>
                </c:pt>
                <c:pt idx="234" c:formatCode="m/d/yyyy">
                  <c:v>45130</c:v>
                </c:pt>
                <c:pt idx="235" c:formatCode="m/d/yyyy">
                  <c:v>45131</c:v>
                </c:pt>
                <c:pt idx="236" c:formatCode="m/d/yyyy">
                  <c:v>45132</c:v>
                </c:pt>
                <c:pt idx="237" c:formatCode="m/d/yyyy">
                  <c:v>45133</c:v>
                </c:pt>
                <c:pt idx="238" c:formatCode="m/d/yyyy">
                  <c:v>45134</c:v>
                </c:pt>
                <c:pt idx="239" c:formatCode="m/d/yyyy">
                  <c:v>45135</c:v>
                </c:pt>
                <c:pt idx="240" c:formatCode="m/d/yyyy">
                  <c:v>45136</c:v>
                </c:pt>
                <c:pt idx="241" c:formatCode="m/d/yyyy">
                  <c:v>45137</c:v>
                </c:pt>
                <c:pt idx="242" c:formatCode="m/d/yyyy">
                  <c:v>45138</c:v>
                </c:pt>
                <c:pt idx="243" c:formatCode="m/d/yyyy">
                  <c:v>45139</c:v>
                </c:pt>
                <c:pt idx="244" c:formatCode="m/d/yyyy">
                  <c:v>45140</c:v>
                </c:pt>
                <c:pt idx="245" c:formatCode="m/d/yyyy">
                  <c:v>45141</c:v>
                </c:pt>
                <c:pt idx="246" c:formatCode="m/d/yyyy">
                  <c:v>45142</c:v>
                </c:pt>
                <c:pt idx="247" c:formatCode="m/d/yyyy">
                  <c:v>45143</c:v>
                </c:pt>
                <c:pt idx="248" c:formatCode="m/d/yyyy">
                  <c:v>45144</c:v>
                </c:pt>
                <c:pt idx="249" c:formatCode="m/d/yyyy">
                  <c:v>45145</c:v>
                </c:pt>
                <c:pt idx="250" c:formatCode="m/d/yyyy">
                  <c:v>45146</c:v>
                </c:pt>
                <c:pt idx="251" c:formatCode="m/d/yyyy">
                  <c:v>45147</c:v>
                </c:pt>
                <c:pt idx="252" c:formatCode="m/d/yyyy">
                  <c:v>45148</c:v>
                </c:pt>
                <c:pt idx="253" c:formatCode="m/d/yyyy">
                  <c:v>45149</c:v>
                </c:pt>
                <c:pt idx="254" c:formatCode="m/d/yyyy">
                  <c:v>45150</c:v>
                </c:pt>
                <c:pt idx="255" c:formatCode="m/d/yyyy">
                  <c:v>45151</c:v>
                </c:pt>
                <c:pt idx="256" c:formatCode="m/d/yyyy">
                  <c:v>45152</c:v>
                </c:pt>
                <c:pt idx="257" c:formatCode="m/d/yyyy">
                  <c:v>45153</c:v>
                </c:pt>
                <c:pt idx="258" c:formatCode="m/d/yyyy">
                  <c:v>45154</c:v>
                </c:pt>
                <c:pt idx="259" c:formatCode="m/d/yyyy">
                  <c:v>45155</c:v>
                </c:pt>
                <c:pt idx="260" c:formatCode="m/d/yyyy">
                  <c:v>45156</c:v>
                </c:pt>
                <c:pt idx="261" c:formatCode="m/d/yyyy">
                  <c:v>45157</c:v>
                </c:pt>
                <c:pt idx="262" c:formatCode="m/d/yyyy">
                  <c:v>45158</c:v>
                </c:pt>
                <c:pt idx="263" c:formatCode="m/d/yyyy">
                  <c:v>45159</c:v>
                </c:pt>
                <c:pt idx="264" c:formatCode="m/d/yyyy">
                  <c:v>45160</c:v>
                </c:pt>
                <c:pt idx="265" c:formatCode="m/d/yyyy">
                  <c:v>45161</c:v>
                </c:pt>
                <c:pt idx="266" c:formatCode="m/d/yyyy">
                  <c:v>45162</c:v>
                </c:pt>
                <c:pt idx="267" c:formatCode="m/d/yyyy">
                  <c:v>45163</c:v>
                </c:pt>
                <c:pt idx="268" c:formatCode="m/d/yyyy">
                  <c:v>45164</c:v>
                </c:pt>
                <c:pt idx="269" c:formatCode="m/d/yyyy">
                  <c:v>45165</c:v>
                </c:pt>
                <c:pt idx="270" c:formatCode="m/d/yyyy">
                  <c:v>45166</c:v>
                </c:pt>
                <c:pt idx="271" c:formatCode="m/d/yyyy">
                  <c:v>45167</c:v>
                </c:pt>
                <c:pt idx="272" c:formatCode="m/d/yyyy">
                  <c:v>45168</c:v>
                </c:pt>
                <c:pt idx="273" c:formatCode="m/d/yyyy">
                  <c:v>45169</c:v>
                </c:pt>
                <c:pt idx="274" c:formatCode="m/d/yyyy">
                  <c:v>45170</c:v>
                </c:pt>
                <c:pt idx="275" c:formatCode="m/d/yyyy">
                  <c:v>45171</c:v>
                </c:pt>
                <c:pt idx="276" c:formatCode="m/d/yyyy">
                  <c:v>45172</c:v>
                </c:pt>
                <c:pt idx="277" c:formatCode="m/d/yyyy">
                  <c:v>45173</c:v>
                </c:pt>
                <c:pt idx="278" c:formatCode="m/d/yyyy">
                  <c:v>45174</c:v>
                </c:pt>
                <c:pt idx="279" c:formatCode="m/d/yyyy">
                  <c:v>45175</c:v>
                </c:pt>
                <c:pt idx="280" c:formatCode="m/d/yyyy">
                  <c:v>45176</c:v>
                </c:pt>
                <c:pt idx="281" c:formatCode="m/d/yyyy">
                  <c:v>45177</c:v>
                </c:pt>
                <c:pt idx="282" c:formatCode="m/d/yyyy">
                  <c:v>45178</c:v>
                </c:pt>
                <c:pt idx="283" c:formatCode="m/d/yyyy">
                  <c:v>45179</c:v>
                </c:pt>
                <c:pt idx="284" c:formatCode="m/d/yyyy">
                  <c:v>45180</c:v>
                </c:pt>
                <c:pt idx="285" c:formatCode="m/d/yyyy">
                  <c:v>45181</c:v>
                </c:pt>
                <c:pt idx="286" c:formatCode="m/d/yyyy">
                  <c:v>45182</c:v>
                </c:pt>
                <c:pt idx="287" c:formatCode="m/d/yyyy">
                  <c:v>45183</c:v>
                </c:pt>
                <c:pt idx="288" c:formatCode="m/d/yyyy">
                  <c:v>45184</c:v>
                </c:pt>
                <c:pt idx="289" c:formatCode="m/d/yyyy">
                  <c:v>45185</c:v>
                </c:pt>
                <c:pt idx="290" c:formatCode="m/d/yyyy">
                  <c:v>45186</c:v>
                </c:pt>
                <c:pt idx="291" c:formatCode="m/d/yyyy">
                  <c:v>45187</c:v>
                </c:pt>
                <c:pt idx="292" c:formatCode="m/d/yyyy">
                  <c:v>45188</c:v>
                </c:pt>
                <c:pt idx="293" c:formatCode="m/d/yyyy">
                  <c:v>45189</c:v>
                </c:pt>
                <c:pt idx="294" c:formatCode="m/d/yyyy">
                  <c:v>45190</c:v>
                </c:pt>
                <c:pt idx="295" c:formatCode="m/d/yyyy">
                  <c:v>45191</c:v>
                </c:pt>
                <c:pt idx="296" c:formatCode="m/d/yyyy">
                  <c:v>45192</c:v>
                </c:pt>
                <c:pt idx="297" c:formatCode="m/d/yyyy">
                  <c:v>45193</c:v>
                </c:pt>
                <c:pt idx="298" c:formatCode="m/d/yyyy">
                  <c:v>45194</c:v>
                </c:pt>
                <c:pt idx="299" c:formatCode="m/d/yyyy">
                  <c:v>45195</c:v>
                </c:pt>
                <c:pt idx="300" c:formatCode="m/d/yyyy">
                  <c:v>45196</c:v>
                </c:pt>
                <c:pt idx="301" c:formatCode="m/d/yyyy">
                  <c:v>45197</c:v>
                </c:pt>
                <c:pt idx="302" c:formatCode="m/d/yyyy">
                  <c:v>45198</c:v>
                </c:pt>
                <c:pt idx="303" c:formatCode="m/d/yyyy">
                  <c:v>45199</c:v>
                </c:pt>
                <c:pt idx="304" c:formatCode="m/d/yyyy">
                  <c:v>45200</c:v>
                </c:pt>
                <c:pt idx="305" c:formatCode="m/d/yyyy">
                  <c:v>45201</c:v>
                </c:pt>
                <c:pt idx="306" c:formatCode="m/d/yyyy">
                  <c:v>45202</c:v>
                </c:pt>
                <c:pt idx="307" c:formatCode="m/d/yyyy">
                  <c:v>45203</c:v>
                </c:pt>
                <c:pt idx="308" c:formatCode="m/d/yyyy">
                  <c:v>45204</c:v>
                </c:pt>
                <c:pt idx="309" c:formatCode="m/d/yyyy">
                  <c:v>45205</c:v>
                </c:pt>
                <c:pt idx="310" c:formatCode="m/d/yyyy">
                  <c:v>45206</c:v>
                </c:pt>
                <c:pt idx="311" c:formatCode="m/d/yyyy">
                  <c:v>45207</c:v>
                </c:pt>
                <c:pt idx="312" c:formatCode="m/d/yyyy">
                  <c:v>45208</c:v>
                </c:pt>
                <c:pt idx="313" c:formatCode="m/d/yyyy">
                  <c:v>45209</c:v>
                </c:pt>
                <c:pt idx="314" c:formatCode="m/d/yyyy">
                  <c:v>45210</c:v>
                </c:pt>
                <c:pt idx="315" c:formatCode="m/d/yyyy">
                  <c:v>45211</c:v>
                </c:pt>
                <c:pt idx="316" c:formatCode="m/d/yyyy">
                  <c:v>45212</c:v>
                </c:pt>
                <c:pt idx="317" c:formatCode="m/d/yyyy">
                  <c:v>45213</c:v>
                </c:pt>
                <c:pt idx="318" c:formatCode="m/d/yyyy">
                  <c:v>45214</c:v>
                </c:pt>
                <c:pt idx="319" c:formatCode="m/d/yyyy">
                  <c:v>45215</c:v>
                </c:pt>
                <c:pt idx="320" c:formatCode="m/d/yyyy">
                  <c:v>45216</c:v>
                </c:pt>
                <c:pt idx="321" c:formatCode="m/d/yyyy">
                  <c:v>45217</c:v>
                </c:pt>
                <c:pt idx="322" c:formatCode="m/d/yyyy">
                  <c:v>45218</c:v>
                </c:pt>
                <c:pt idx="323" c:formatCode="m/d/yyyy">
                  <c:v>45219</c:v>
                </c:pt>
                <c:pt idx="324" c:formatCode="m/d/yyyy">
                  <c:v>45220</c:v>
                </c:pt>
                <c:pt idx="325" c:formatCode="m/d/yyyy">
                  <c:v>45221</c:v>
                </c:pt>
                <c:pt idx="326" c:formatCode="m/d/yyyy">
                  <c:v>45222</c:v>
                </c:pt>
                <c:pt idx="327" c:formatCode="m/d/yyyy">
                  <c:v>45223</c:v>
                </c:pt>
                <c:pt idx="328" c:formatCode="m/d/yyyy">
                  <c:v>45224</c:v>
                </c:pt>
                <c:pt idx="329" c:formatCode="m/d/yyyy">
                  <c:v>45225</c:v>
                </c:pt>
              </c:numCache>
            </c:numRef>
          </c:cat>
          <c:val>
            <c:numRef>
              <c:f>new_followers!$B$12:$B$341</c:f>
              <c:numCache>
                <c:formatCode>General</c:formatCode>
                <c:ptCount val="330"/>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numCache>
            </c:numRef>
          </c:val>
          <c:smooth val="0"/>
        </c:ser>
        <c:dLbls>
          <c:showLegendKey val="0"/>
          <c:showVal val="0"/>
          <c:showCatName val="0"/>
          <c:showSerName val="0"/>
          <c:showPercent val="0"/>
          <c:showBubbleSize val="0"/>
        </c:dLbls>
        <c:marker val="0"/>
        <c:smooth val="0"/>
        <c:axId val="443057631"/>
        <c:axId val="446072767"/>
      </c:lineChart>
      <c:dateAx>
        <c:axId val="4430576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6072767"/>
        <c:crosses val="autoZero"/>
        <c:auto val="1"/>
        <c:lblOffset val="100"/>
        <c:baseTimeUnit val="days"/>
      </c:dateAx>
      <c:valAx>
        <c:axId val="44607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3057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Relationb/w</a:t>
            </a:r>
            <a:r>
              <a:rPr lang="en-US" baseline="0"/>
              <a:t> Instagram reach, Followers visit and New followers</a:t>
            </a:r>
            <a:endParaRPr lang="en-US"/>
          </a:p>
        </c:rich>
      </c:tx>
      <c:layout/>
      <c:overlay val="0"/>
      <c:spPr>
        <a:noFill/>
        <a:ln>
          <a:noFill/>
        </a:ln>
        <a:effectLst/>
      </c:spPr>
    </c:title>
    <c:autoTitleDeleted val="0"/>
    <c:plotArea>
      <c:layout/>
      <c:scatterChart>
        <c:scatterStyle val="marker"/>
        <c:varyColors val="0"/>
        <c:ser>
          <c:idx val="0"/>
          <c:order val="0"/>
          <c:tx>
            <c:strRef>
              <c:f>'dailystat data'!$B$1</c:f>
              <c:strCache>
                <c:ptCount val="1"/>
                <c:pt idx="0">
                  <c:v>Instagram reach</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xVal>
            <c:numRef>
              <c:f>'dailystat data'!$C$2:$C$332</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xVal>
          <c:yVal>
            <c:numRef>
              <c:f>'dailystat data'!$B$2:$B$332</c:f>
              <c:numCache>
                <c:formatCode>General</c:formatCode>
                <c:ptCount val="331"/>
                <c:pt idx="0">
                  <c:v>35414</c:v>
                </c:pt>
                <c:pt idx="1">
                  <c:v>30583</c:v>
                </c:pt>
                <c:pt idx="2">
                  <c:v>32112</c:v>
                </c:pt>
                <c:pt idx="3">
                  <c:v>30851</c:v>
                </c:pt>
                <c:pt idx="4">
                  <c:v>39611</c:v>
                </c:pt>
                <c:pt idx="5">
                  <c:v>62370</c:v>
                </c:pt>
                <c:pt idx="6">
                  <c:v>66801</c:v>
                </c:pt>
                <c:pt idx="7">
                  <c:v>51602</c:v>
                </c:pt>
                <c:pt idx="8">
                  <c:v>39309</c:v>
                </c:pt>
                <c:pt idx="9">
                  <c:v>39655</c:v>
                </c:pt>
                <c:pt idx="10">
                  <c:v>38036</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53681</c:v>
                </c:pt>
                <c:pt idx="31">
                  <c:v>46612</c:v>
                </c:pt>
                <c:pt idx="32">
                  <c:v>45428</c:v>
                </c:pt>
                <c:pt idx="33">
                  <c:v>48226</c:v>
                </c:pt>
                <c:pt idx="34">
                  <c:v>42266</c:v>
                </c:pt>
                <c:pt idx="35">
                  <c:v>34559</c:v>
                </c:pt>
                <c:pt idx="36">
                  <c:v>31635</c:v>
                </c:pt>
                <c:pt idx="37">
                  <c:v>31593</c:v>
                </c:pt>
                <c:pt idx="38">
                  <c:v>25577</c:v>
                </c:pt>
                <c:pt idx="39">
                  <c:v>22213</c:v>
                </c:pt>
                <c:pt idx="40">
                  <c:v>22909</c:v>
                </c:pt>
                <c:pt idx="41">
                  <c:v>19496</c:v>
                </c:pt>
                <c:pt idx="42">
                  <c:v>20459</c:v>
                </c:pt>
                <c:pt idx="43">
                  <c:v>18941</c:v>
                </c:pt>
                <c:pt idx="44">
                  <c:v>17122</c:v>
                </c:pt>
                <c:pt idx="45">
                  <c:v>15259</c:v>
                </c:pt>
                <c:pt idx="46">
                  <c:v>30096</c:v>
                </c:pt>
                <c:pt idx="47">
                  <c:v>16417</c:v>
                </c:pt>
                <c:pt idx="48">
                  <c:v>35283</c:v>
                </c:pt>
                <c:pt idx="49">
                  <c:v>14660</c:v>
                </c:pt>
                <c:pt idx="50">
                  <c:v>23009</c:v>
                </c:pt>
                <c:pt idx="51">
                  <c:v>26388</c:v>
                </c:pt>
                <c:pt idx="52">
                  <c:v>41960</c:v>
                </c:pt>
                <c:pt idx="53">
                  <c:v>18761</c:v>
                </c:pt>
                <c:pt idx="54">
                  <c:v>47536</c:v>
                </c:pt>
                <c:pt idx="55">
                  <c:v>22538</c:v>
                </c:pt>
                <c:pt idx="56">
                  <c:v>32494</c:v>
                </c:pt>
                <c:pt idx="57">
                  <c:v>16880</c:v>
                </c:pt>
                <c:pt idx="58">
                  <c:v>27016</c:v>
                </c:pt>
                <c:pt idx="59">
                  <c:v>17937</c:v>
                </c:pt>
                <c:pt idx="60">
                  <c:v>36689</c:v>
                </c:pt>
                <c:pt idx="61">
                  <c:v>14542</c:v>
                </c:pt>
                <c:pt idx="62">
                  <c:v>18567</c:v>
                </c:pt>
                <c:pt idx="63">
                  <c:v>14265</c:v>
                </c:pt>
                <c:pt idx="64">
                  <c:v>16450</c:v>
                </c:pt>
                <c:pt idx="65">
                  <c:v>16016</c:v>
                </c:pt>
                <c:pt idx="66">
                  <c:v>15320</c:v>
                </c:pt>
                <c:pt idx="67">
                  <c:v>13084</c:v>
                </c:pt>
                <c:pt idx="68">
                  <c:v>12947</c:v>
                </c:pt>
                <c:pt idx="69">
                  <c:v>24953</c:v>
                </c:pt>
                <c:pt idx="70">
                  <c:v>14073</c:v>
                </c:pt>
                <c:pt idx="71">
                  <c:v>5135</c:v>
                </c:pt>
                <c:pt idx="72">
                  <c:v>10927</c:v>
                </c:pt>
                <c:pt idx="73">
                  <c:v>13279</c:v>
                </c:pt>
                <c:pt idx="74">
                  <c:v>7768</c:v>
                </c:pt>
                <c:pt idx="75">
                  <c:v>9803</c:v>
                </c:pt>
                <c:pt idx="76">
                  <c:v>14248</c:v>
                </c:pt>
                <c:pt idx="77">
                  <c:v>11959</c:v>
                </c:pt>
                <c:pt idx="78">
                  <c:v>7123</c:v>
                </c:pt>
                <c:pt idx="79">
                  <c:v>8088</c:v>
                </c:pt>
                <c:pt idx="80">
                  <c:v>6175</c:v>
                </c:pt>
                <c:pt idx="81">
                  <c:v>8274</c:v>
                </c:pt>
                <c:pt idx="82">
                  <c:v>8569</c:v>
                </c:pt>
                <c:pt idx="83">
                  <c:v>14626</c:v>
                </c:pt>
                <c:pt idx="84">
                  <c:v>12427</c:v>
                </c:pt>
                <c:pt idx="85">
                  <c:v>5799</c:v>
                </c:pt>
                <c:pt idx="86">
                  <c:v>14537</c:v>
                </c:pt>
                <c:pt idx="87">
                  <c:v>13187</c:v>
                </c:pt>
                <c:pt idx="88">
                  <c:v>12025</c:v>
                </c:pt>
                <c:pt idx="89">
                  <c:v>9454</c:v>
                </c:pt>
                <c:pt idx="90">
                  <c:v>45333</c:v>
                </c:pt>
                <c:pt idx="91">
                  <c:v>25792</c:v>
                </c:pt>
                <c:pt idx="92">
                  <c:v>30247</c:v>
                </c:pt>
                <c:pt idx="93">
                  <c:v>21611</c:v>
                </c:pt>
                <c:pt idx="94">
                  <c:v>21416</c:v>
                </c:pt>
                <c:pt idx="95">
                  <c:v>18954</c:v>
                </c:pt>
                <c:pt idx="96">
                  <c:v>19478</c:v>
                </c:pt>
                <c:pt idx="97">
                  <c:v>14656</c:v>
                </c:pt>
                <c:pt idx="98">
                  <c:v>17568</c:v>
                </c:pt>
                <c:pt idx="99">
                  <c:v>31855</c:v>
                </c:pt>
                <c:pt idx="100">
                  <c:v>22575</c:v>
                </c:pt>
                <c:pt idx="101">
                  <c:v>9970</c:v>
                </c:pt>
                <c:pt idx="102">
                  <c:v>19647</c:v>
                </c:pt>
                <c:pt idx="103">
                  <c:v>11301</c:v>
                </c:pt>
                <c:pt idx="104">
                  <c:v>39830</c:v>
                </c:pt>
                <c:pt idx="105">
                  <c:v>30813</c:v>
                </c:pt>
                <c:pt idx="106">
                  <c:v>24163</c:v>
                </c:pt>
                <c:pt idx="107">
                  <c:v>21989</c:v>
                </c:pt>
                <c:pt idx="108">
                  <c:v>11606</c:v>
                </c:pt>
                <c:pt idx="109">
                  <c:v>24835</c:v>
                </c:pt>
                <c:pt idx="110">
                  <c:v>29430</c:v>
                </c:pt>
                <c:pt idx="111">
                  <c:v>12958</c:v>
                </c:pt>
                <c:pt idx="112">
                  <c:v>15583</c:v>
                </c:pt>
                <c:pt idx="113">
                  <c:v>13152</c:v>
                </c:pt>
                <c:pt idx="114">
                  <c:v>13969</c:v>
                </c:pt>
                <c:pt idx="115">
                  <c:v>8820</c:v>
                </c:pt>
                <c:pt idx="116">
                  <c:v>19409</c:v>
                </c:pt>
                <c:pt idx="117">
                  <c:v>13453</c:v>
                </c:pt>
                <c:pt idx="118">
                  <c:v>15033</c:v>
                </c:pt>
                <c:pt idx="119">
                  <c:v>11399</c:v>
                </c:pt>
                <c:pt idx="120">
                  <c:v>10892</c:v>
                </c:pt>
                <c:pt idx="121">
                  <c:v>53287</c:v>
                </c:pt>
                <c:pt idx="122">
                  <c:v>19234</c:v>
                </c:pt>
                <c:pt idx="123">
                  <c:v>13231</c:v>
                </c:pt>
                <c:pt idx="124">
                  <c:v>10090</c:v>
                </c:pt>
                <c:pt idx="125">
                  <c:v>17425</c:v>
                </c:pt>
                <c:pt idx="126">
                  <c:v>19269</c:v>
                </c:pt>
                <c:pt idx="127">
                  <c:v>14805</c:v>
                </c:pt>
                <c:pt idx="128">
                  <c:v>19689</c:v>
                </c:pt>
                <c:pt idx="129">
                  <c:v>20627</c:v>
                </c:pt>
                <c:pt idx="130">
                  <c:v>10261</c:v>
                </c:pt>
                <c:pt idx="131">
                  <c:v>9437</c:v>
                </c:pt>
                <c:pt idx="132">
                  <c:v>16290</c:v>
                </c:pt>
                <c:pt idx="133">
                  <c:v>13132</c:v>
                </c:pt>
                <c:pt idx="134">
                  <c:v>7681</c:v>
                </c:pt>
                <c:pt idx="135">
                  <c:v>7970</c:v>
                </c:pt>
                <c:pt idx="136">
                  <c:v>11249</c:v>
                </c:pt>
                <c:pt idx="137">
                  <c:v>8920</c:v>
                </c:pt>
                <c:pt idx="138">
                  <c:v>15262</c:v>
                </c:pt>
                <c:pt idx="139">
                  <c:v>16960</c:v>
                </c:pt>
                <c:pt idx="140">
                  <c:v>15615</c:v>
                </c:pt>
                <c:pt idx="141">
                  <c:v>6747</c:v>
                </c:pt>
                <c:pt idx="142">
                  <c:v>8060</c:v>
                </c:pt>
                <c:pt idx="143">
                  <c:v>8212</c:v>
                </c:pt>
                <c:pt idx="144">
                  <c:v>15545</c:v>
                </c:pt>
                <c:pt idx="145">
                  <c:v>31035</c:v>
                </c:pt>
                <c:pt idx="146">
                  <c:v>32378</c:v>
                </c:pt>
                <c:pt idx="147">
                  <c:v>31429</c:v>
                </c:pt>
                <c:pt idx="148">
                  <c:v>20506</c:v>
                </c:pt>
                <c:pt idx="149">
                  <c:v>13472</c:v>
                </c:pt>
                <c:pt idx="150">
                  <c:v>27194</c:v>
                </c:pt>
                <c:pt idx="151">
                  <c:v>34448</c:v>
                </c:pt>
                <c:pt idx="152">
                  <c:v>36602</c:v>
                </c:pt>
                <c:pt idx="153">
                  <c:v>38631</c:v>
                </c:pt>
                <c:pt idx="154">
                  <c:v>33286</c:v>
                </c:pt>
                <c:pt idx="155">
                  <c:v>30533</c:v>
                </c:pt>
                <c:pt idx="156">
                  <c:v>30105</c:v>
                </c:pt>
                <c:pt idx="157">
                  <c:v>52220</c:v>
                </c:pt>
                <c:pt idx="158">
                  <c:v>44324</c:v>
                </c:pt>
                <c:pt idx="159">
                  <c:v>33778</c:v>
                </c:pt>
                <c:pt idx="160">
                  <c:v>56328</c:v>
                </c:pt>
                <c:pt idx="161">
                  <c:v>71004</c:v>
                </c:pt>
                <c:pt idx="162">
                  <c:v>122326</c:v>
                </c:pt>
                <c:pt idx="163">
                  <c:v>136843</c:v>
                </c:pt>
                <c:pt idx="164">
                  <c:v>111135</c:v>
                </c:pt>
                <c:pt idx="165">
                  <c:v>113277</c:v>
                </c:pt>
                <c:pt idx="166">
                  <c:v>145184</c:v>
                </c:pt>
                <c:pt idx="167">
                  <c:v>149297</c:v>
                </c:pt>
                <c:pt idx="168">
                  <c:v>111666</c:v>
                </c:pt>
                <c:pt idx="169">
                  <c:v>89277</c:v>
                </c:pt>
                <c:pt idx="170">
                  <c:v>88908</c:v>
                </c:pt>
                <c:pt idx="171">
                  <c:v>77750</c:v>
                </c:pt>
                <c:pt idx="172">
                  <c:v>61852</c:v>
                </c:pt>
                <c:pt idx="173">
                  <c:v>86286</c:v>
                </c:pt>
                <c:pt idx="174">
                  <c:v>72052</c:v>
                </c:pt>
                <c:pt idx="175">
                  <c:v>65697</c:v>
                </c:pt>
                <c:pt idx="176">
                  <c:v>55178</c:v>
                </c:pt>
                <c:pt idx="177">
                  <c:v>57814</c:v>
                </c:pt>
                <c:pt idx="178">
                  <c:v>57986</c:v>
                </c:pt>
                <c:pt idx="179">
                  <c:v>61982</c:v>
                </c:pt>
                <c:pt idx="180">
                  <c:v>65789</c:v>
                </c:pt>
                <c:pt idx="181">
                  <c:v>62652</c:v>
                </c:pt>
                <c:pt idx="182">
                  <c:v>55588</c:v>
                </c:pt>
                <c:pt idx="183">
                  <c:v>76732</c:v>
                </c:pt>
                <c:pt idx="184">
                  <c:v>68820</c:v>
                </c:pt>
                <c:pt idx="185">
                  <c:v>47200</c:v>
                </c:pt>
                <c:pt idx="186">
                  <c:v>67243</c:v>
                </c:pt>
                <c:pt idx="187">
                  <c:v>85915</c:v>
                </c:pt>
                <c:pt idx="188">
                  <c:v>64532</c:v>
                </c:pt>
                <c:pt idx="189">
                  <c:v>50737</c:v>
                </c:pt>
                <c:pt idx="190">
                  <c:v>39000</c:v>
                </c:pt>
                <c:pt idx="191">
                  <c:v>34812</c:v>
                </c:pt>
                <c:pt idx="192">
                  <c:v>30806</c:v>
                </c:pt>
                <c:pt idx="193">
                  <c:v>45574</c:v>
                </c:pt>
                <c:pt idx="194">
                  <c:v>43369</c:v>
                </c:pt>
                <c:pt idx="195">
                  <c:v>33570</c:v>
                </c:pt>
                <c:pt idx="196">
                  <c:v>25482</c:v>
                </c:pt>
                <c:pt idx="197">
                  <c:v>21212</c:v>
                </c:pt>
                <c:pt idx="198">
                  <c:v>20688</c:v>
                </c:pt>
                <c:pt idx="199">
                  <c:v>17429</c:v>
                </c:pt>
                <c:pt idx="200">
                  <c:v>29480</c:v>
                </c:pt>
                <c:pt idx="201">
                  <c:v>25027</c:v>
                </c:pt>
                <c:pt idx="202">
                  <c:v>24432</c:v>
                </c:pt>
                <c:pt idx="203">
                  <c:v>29089</c:v>
                </c:pt>
                <c:pt idx="204">
                  <c:v>54387</c:v>
                </c:pt>
                <c:pt idx="205">
                  <c:v>36281</c:v>
                </c:pt>
                <c:pt idx="206">
                  <c:v>40275</c:v>
                </c:pt>
                <c:pt idx="207">
                  <c:v>28641</c:v>
                </c:pt>
                <c:pt idx="208">
                  <c:v>51944</c:v>
                </c:pt>
                <c:pt idx="209">
                  <c:v>38020</c:v>
                </c:pt>
                <c:pt idx="210">
                  <c:v>32260</c:v>
                </c:pt>
                <c:pt idx="211">
                  <c:v>51256</c:v>
                </c:pt>
                <c:pt idx="212">
                  <c:v>42683</c:v>
                </c:pt>
                <c:pt idx="213">
                  <c:v>33826</c:v>
                </c:pt>
                <c:pt idx="214">
                  <c:v>29306</c:v>
                </c:pt>
                <c:pt idx="215">
                  <c:v>30808</c:v>
                </c:pt>
                <c:pt idx="216">
                  <c:v>31820</c:v>
                </c:pt>
                <c:pt idx="217">
                  <c:v>40212</c:v>
                </c:pt>
                <c:pt idx="218">
                  <c:v>30461</c:v>
                </c:pt>
                <c:pt idx="219">
                  <c:v>26904</c:v>
                </c:pt>
                <c:pt idx="220">
                  <c:v>20941</c:v>
                </c:pt>
                <c:pt idx="221">
                  <c:v>19903</c:v>
                </c:pt>
                <c:pt idx="222">
                  <c:v>17637</c:v>
                </c:pt>
                <c:pt idx="223">
                  <c:v>22851</c:v>
                </c:pt>
                <c:pt idx="224">
                  <c:v>32651</c:v>
                </c:pt>
                <c:pt idx="225">
                  <c:v>42303</c:v>
                </c:pt>
                <c:pt idx="226">
                  <c:v>56211</c:v>
                </c:pt>
                <c:pt idx="227">
                  <c:v>63221</c:v>
                </c:pt>
                <c:pt idx="228">
                  <c:v>56787</c:v>
                </c:pt>
                <c:pt idx="229">
                  <c:v>55747</c:v>
                </c:pt>
                <c:pt idx="230">
                  <c:v>63188</c:v>
                </c:pt>
                <c:pt idx="231">
                  <c:v>63648</c:v>
                </c:pt>
                <c:pt idx="232">
                  <c:v>46059</c:v>
                </c:pt>
                <c:pt idx="233">
                  <c:v>43595</c:v>
                </c:pt>
                <c:pt idx="234">
                  <c:v>42336</c:v>
                </c:pt>
                <c:pt idx="235">
                  <c:v>35546</c:v>
                </c:pt>
                <c:pt idx="236">
                  <c:v>40656</c:v>
                </c:pt>
                <c:pt idx="237">
                  <c:v>32341</c:v>
                </c:pt>
                <c:pt idx="238">
                  <c:v>36382</c:v>
                </c:pt>
                <c:pt idx="239">
                  <c:v>18998</c:v>
                </c:pt>
                <c:pt idx="240">
                  <c:v>17594</c:v>
                </c:pt>
                <c:pt idx="241">
                  <c:v>25899</c:v>
                </c:pt>
                <c:pt idx="242">
                  <c:v>17090</c:v>
                </c:pt>
                <c:pt idx="243">
                  <c:v>32754</c:v>
                </c:pt>
                <c:pt idx="244">
                  <c:v>22673</c:v>
                </c:pt>
                <c:pt idx="245">
                  <c:v>26812</c:v>
                </c:pt>
                <c:pt idx="246">
                  <c:v>24858</c:v>
                </c:pt>
                <c:pt idx="247">
                  <c:v>22806</c:v>
                </c:pt>
                <c:pt idx="248">
                  <c:v>15137</c:v>
                </c:pt>
                <c:pt idx="249">
                  <c:v>30244</c:v>
                </c:pt>
                <c:pt idx="250">
                  <c:v>21086</c:v>
                </c:pt>
                <c:pt idx="251">
                  <c:v>16546</c:v>
                </c:pt>
                <c:pt idx="252">
                  <c:v>13998</c:v>
                </c:pt>
                <c:pt idx="253">
                  <c:v>10048</c:v>
                </c:pt>
                <c:pt idx="254">
                  <c:v>9056</c:v>
                </c:pt>
                <c:pt idx="255">
                  <c:v>24522</c:v>
                </c:pt>
                <c:pt idx="256">
                  <c:v>12135</c:v>
                </c:pt>
                <c:pt idx="257">
                  <c:v>12081</c:v>
                </c:pt>
                <c:pt idx="258">
                  <c:v>29039</c:v>
                </c:pt>
                <c:pt idx="259">
                  <c:v>33961</c:v>
                </c:pt>
                <c:pt idx="260">
                  <c:v>67344</c:v>
                </c:pt>
                <c:pt idx="261">
                  <c:v>29297</c:v>
                </c:pt>
                <c:pt idx="262">
                  <c:v>37633</c:v>
                </c:pt>
                <c:pt idx="263">
                  <c:v>29320</c:v>
                </c:pt>
                <c:pt idx="264">
                  <c:v>40166</c:v>
                </c:pt>
                <c:pt idx="265">
                  <c:v>23411</c:v>
                </c:pt>
                <c:pt idx="266">
                  <c:v>26870</c:v>
                </c:pt>
                <c:pt idx="267">
                  <c:v>21009</c:v>
                </c:pt>
                <c:pt idx="268">
                  <c:v>20279</c:v>
                </c:pt>
                <c:pt idx="269">
                  <c:v>30034</c:v>
                </c:pt>
                <c:pt idx="270">
                  <c:v>24183</c:v>
                </c:pt>
                <c:pt idx="271">
                  <c:v>23679</c:v>
                </c:pt>
                <c:pt idx="272">
                  <c:v>10308</c:v>
                </c:pt>
                <c:pt idx="273">
                  <c:v>39899</c:v>
                </c:pt>
                <c:pt idx="274">
                  <c:v>18694</c:v>
                </c:pt>
                <c:pt idx="275">
                  <c:v>10932</c:v>
                </c:pt>
                <c:pt idx="276">
                  <c:v>13218</c:v>
                </c:pt>
                <c:pt idx="277">
                  <c:v>11405</c:v>
                </c:pt>
                <c:pt idx="278">
                  <c:v>13906</c:v>
                </c:pt>
                <c:pt idx="279">
                  <c:v>11514</c:v>
                </c:pt>
                <c:pt idx="280">
                  <c:v>9858</c:v>
                </c:pt>
                <c:pt idx="281">
                  <c:v>12009</c:v>
                </c:pt>
                <c:pt idx="282">
                  <c:v>8473</c:v>
                </c:pt>
                <c:pt idx="283">
                  <c:v>12521</c:v>
                </c:pt>
                <c:pt idx="284">
                  <c:v>10587</c:v>
                </c:pt>
                <c:pt idx="285">
                  <c:v>13253</c:v>
                </c:pt>
                <c:pt idx="286">
                  <c:v>5623</c:v>
                </c:pt>
                <c:pt idx="287">
                  <c:v>10955</c:v>
                </c:pt>
                <c:pt idx="288">
                  <c:v>8647</c:v>
                </c:pt>
                <c:pt idx="289">
                  <c:v>24127</c:v>
                </c:pt>
                <c:pt idx="290">
                  <c:v>14249</c:v>
                </c:pt>
                <c:pt idx="291">
                  <c:v>18856</c:v>
                </c:pt>
                <c:pt idx="292">
                  <c:v>12454</c:v>
                </c:pt>
                <c:pt idx="293">
                  <c:v>12272</c:v>
                </c:pt>
                <c:pt idx="294">
                  <c:v>7631</c:v>
                </c:pt>
                <c:pt idx="295">
                  <c:v>13894</c:v>
                </c:pt>
                <c:pt idx="296">
                  <c:v>16117</c:v>
                </c:pt>
                <c:pt idx="297">
                  <c:v>9389</c:v>
                </c:pt>
                <c:pt idx="298">
                  <c:v>8876</c:v>
                </c:pt>
                <c:pt idx="299">
                  <c:v>15398</c:v>
                </c:pt>
                <c:pt idx="300">
                  <c:v>11442</c:v>
                </c:pt>
                <c:pt idx="301">
                  <c:v>8577</c:v>
                </c:pt>
                <c:pt idx="302">
                  <c:v>11137</c:v>
                </c:pt>
                <c:pt idx="303">
                  <c:v>36920</c:v>
                </c:pt>
                <c:pt idx="304">
                  <c:v>22259</c:v>
                </c:pt>
                <c:pt idx="305">
                  <c:v>20191</c:v>
                </c:pt>
                <c:pt idx="306">
                  <c:v>14103</c:v>
                </c:pt>
                <c:pt idx="307">
                  <c:v>28613</c:v>
                </c:pt>
                <c:pt idx="308">
                  <c:v>24945</c:v>
                </c:pt>
                <c:pt idx="309">
                  <c:v>22726</c:v>
                </c:pt>
                <c:pt idx="310">
                  <c:v>13564</c:v>
                </c:pt>
                <c:pt idx="311">
                  <c:v>15087</c:v>
                </c:pt>
                <c:pt idx="312">
                  <c:v>30832</c:v>
                </c:pt>
                <c:pt idx="313">
                  <c:v>28063</c:v>
                </c:pt>
                <c:pt idx="314">
                  <c:v>25559</c:v>
                </c:pt>
                <c:pt idx="315">
                  <c:v>23405</c:v>
                </c:pt>
                <c:pt idx="316">
                  <c:v>21080</c:v>
                </c:pt>
                <c:pt idx="317">
                  <c:v>15354</c:v>
                </c:pt>
                <c:pt idx="318">
                  <c:v>14221</c:v>
                </c:pt>
                <c:pt idx="319">
                  <c:v>12806</c:v>
                </c:pt>
                <c:pt idx="320">
                  <c:v>16433</c:v>
                </c:pt>
                <c:pt idx="321">
                  <c:v>13642</c:v>
                </c:pt>
                <c:pt idx="322">
                  <c:v>23721</c:v>
                </c:pt>
                <c:pt idx="323">
                  <c:v>16616</c:v>
                </c:pt>
                <c:pt idx="324">
                  <c:v>17400</c:v>
                </c:pt>
                <c:pt idx="325">
                  <c:v>13543</c:v>
                </c:pt>
                <c:pt idx="326">
                  <c:v>19379</c:v>
                </c:pt>
                <c:pt idx="327">
                  <c:v>24288</c:v>
                </c:pt>
                <c:pt idx="328">
                  <c:v>18571</c:v>
                </c:pt>
                <c:pt idx="329">
                  <c:v>35736</c:v>
                </c:pt>
                <c:pt idx="330">
                  <c:v>18118</c:v>
                </c:pt>
              </c:numCache>
            </c:numRef>
          </c:yVal>
          <c:smooth val="0"/>
        </c:ser>
        <c:ser>
          <c:idx val="1"/>
          <c:order val="1"/>
          <c:tx>
            <c:strRef>
              <c:f>'dailystat data'!$D$1</c:f>
              <c:strCache>
                <c:ptCount val="1"/>
                <c:pt idx="0">
                  <c:v>New Instagram followers</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xVal>
            <c:numRef>
              <c:f>'dailystat data'!$C$2:$C$332</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xVal>
          <c:yVal>
            <c:numRef>
              <c:f>'dailystat data'!$D$2:$D$332</c:f>
              <c:numCache>
                <c:formatCode>General</c:formatCode>
                <c:ptCount val="331"/>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pt idx="330">
                  <c:v>0</c:v>
                </c:pt>
              </c:numCache>
            </c:numRef>
          </c:yVal>
          <c:smooth val="0"/>
        </c:ser>
        <c:ser>
          <c:idx val="2"/>
          <c:order val="2"/>
          <c:tx>
            <c:strRef>
              <c:f>'dailystat data'!$C$1</c:f>
              <c:strCache>
                <c:ptCount val="1"/>
                <c:pt idx="0">
                  <c:v>Instagram followers visit</c:v>
                </c:pt>
              </c:strCache>
            </c:strRef>
          </c:tx>
          <c:spPr>
            <a:ln w="25400" cap="rnd">
              <a:noFill/>
              <a:round/>
            </a:ln>
            <a:effectLst/>
          </c:spPr>
          <c:marker>
            <c:symbol val="circle"/>
            <c:size val="5"/>
            <c:spPr>
              <a:solidFill>
                <a:schemeClr val="accent3"/>
              </a:solidFill>
              <a:ln w="9525">
                <a:solidFill>
                  <a:schemeClr val="accent3"/>
                </a:solidFill>
              </a:ln>
              <a:effectLst/>
            </c:spPr>
          </c:marker>
          <c:dLbls>
            <c:delete val="1"/>
          </c:dLbls>
          <c:xVal>
            <c:numRef>
              <c:f>'dailystat data'!$C$2:$C$332</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xVal>
          <c:yVal>
            <c:numRef>
              <c:f>{1}</c:f>
              <c:numCache>
                <c:formatCode>General</c:formatCode>
                <c:ptCount val="1"/>
                <c:pt idx="0">
                  <c:v>1</c:v>
                </c:pt>
              </c:numCache>
            </c:numRef>
          </c:yVal>
          <c:smooth val="0"/>
        </c:ser>
        <c:dLbls>
          <c:showLegendKey val="0"/>
          <c:showVal val="0"/>
          <c:showCatName val="0"/>
          <c:showSerName val="0"/>
          <c:showPercent val="0"/>
          <c:showBubbleSize val="0"/>
        </c:dLbls>
        <c:axId val="257738863"/>
        <c:axId val="375806303"/>
      </c:scatterChart>
      <c:valAx>
        <c:axId val="25773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75806303"/>
        <c:crosses val="autoZero"/>
        <c:crossBetween val="midCat"/>
        <c:majorUnit val="1"/>
        <c:minorUnit val="1"/>
      </c:valAx>
      <c:valAx>
        <c:axId val="3758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77388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work_cohort-2_vishnupriya.xlsx]pivot daily stat!PivotTable7</c:name>
    <c:fmtId val="12"/>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Instagram Followers</a:t>
            </a:r>
            <a:r>
              <a:rPr lang="en-US" sz="1800" b="1" baseline="0">
                <a:solidFill>
                  <a:schemeClr val="tx1"/>
                </a:solidFill>
              </a:rPr>
              <a:t> Visit</a:t>
            </a:r>
            <a:endParaRPr lang="en-US" sz="1800" b="1">
              <a:solidFill>
                <a:schemeClr val="tx1"/>
              </a:solidFill>
            </a:endParaRPr>
          </a:p>
        </c:rich>
      </c:tx>
      <c:layout/>
      <c:overlay val="0"/>
      <c:spPr>
        <a:noFill/>
        <a:ln>
          <a:noFill/>
        </a:ln>
        <a:effectLst/>
      </c:spPr>
    </c:title>
    <c:autoTitleDeleted val="0"/>
    <c:plotArea>
      <c:layout/>
      <c:lineChart>
        <c:grouping val="standard"/>
        <c:varyColors val="0"/>
        <c:ser>
          <c:idx val="0"/>
          <c:order val="0"/>
          <c:tx>
            <c:strRef>
              <c:f>'pivot daily stat'!$B$35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'pivot daily stat'!$A$36:$A$49</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'pivot daily stat'!$B$36:$B$49</c:f>
              <c:numCache>
                <c:formatCode>General</c:formatCode>
                <c:ptCount val="11"/>
                <c:pt idx="0">
                  <c:v>39271</c:v>
                </c:pt>
                <c:pt idx="1">
                  <c:v>21652</c:v>
                </c:pt>
                <c:pt idx="2">
                  <c:v>11182</c:v>
                </c:pt>
                <c:pt idx="3">
                  <c:v>18148</c:v>
                </c:pt>
                <c:pt idx="4">
                  <c:v>16825</c:v>
                </c:pt>
                <c:pt idx="5">
                  <c:v>50245</c:v>
                </c:pt>
                <c:pt idx="6">
                  <c:v>36229</c:v>
                </c:pt>
                <c:pt idx="7">
                  <c:v>30540</c:v>
                </c:pt>
                <c:pt idx="8">
                  <c:v>20553</c:v>
                </c:pt>
                <c:pt idx="9">
                  <c:v>11421</c:v>
                </c:pt>
                <c:pt idx="10">
                  <c:v>13064</c:v>
                </c:pt>
              </c:numCache>
            </c:numRef>
          </c:val>
          <c:smooth val="0"/>
        </c:ser>
        <c:dLbls>
          <c:showLegendKey val="0"/>
          <c:showVal val="0"/>
          <c:showCatName val="0"/>
          <c:showSerName val="0"/>
          <c:showPercent val="0"/>
          <c:showBubbleSize val="0"/>
        </c:dLbls>
        <c:marker val="1"/>
        <c:smooth val="0"/>
        <c:axId val="1932137471"/>
        <c:axId val="1582282191"/>
      </c:lineChart>
      <c:catAx>
        <c:axId val="193213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mn-lt"/>
                <a:ea typeface="+mn-ea"/>
                <a:cs typeface="+mn-cs"/>
              </a:defRPr>
            </a:pPr>
          </a:p>
        </c:txPr>
        <c:crossAx val="1582282191"/>
        <c:crosses val="autoZero"/>
        <c:auto val="1"/>
        <c:lblAlgn val="ctr"/>
        <c:lblOffset val="100"/>
        <c:noMultiLvlLbl val="0"/>
      </c:catAx>
      <c:valAx>
        <c:axId val="1582282191"/>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32137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marker"/>
        <c:varyColors val="0"/>
        <c:ser>
          <c:idx val="0"/>
          <c:order val="0"/>
          <c:tx>
            <c:strRef>
              <c:f>'dailystat data'!$B$1</c:f>
              <c:strCache>
                <c:ptCount val="1"/>
                <c:pt idx="0">
                  <c:v>Instagram reach</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xVal>
            <c:numRef>
              <c:f>'dailystat data'!$C$2:$C$332</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xVal>
          <c:yVal>
            <c:numRef>
              <c:f>'dailystat data'!$B$2:$B$332</c:f>
              <c:numCache>
                <c:formatCode>General</c:formatCode>
                <c:ptCount val="331"/>
                <c:pt idx="0">
                  <c:v>35414</c:v>
                </c:pt>
                <c:pt idx="1">
                  <c:v>30583</c:v>
                </c:pt>
                <c:pt idx="2">
                  <c:v>32112</c:v>
                </c:pt>
                <c:pt idx="3">
                  <c:v>30851</c:v>
                </c:pt>
                <c:pt idx="4">
                  <c:v>39611</c:v>
                </c:pt>
                <c:pt idx="5">
                  <c:v>62370</c:v>
                </c:pt>
                <c:pt idx="6">
                  <c:v>66801</c:v>
                </c:pt>
                <c:pt idx="7">
                  <c:v>51602</c:v>
                </c:pt>
                <c:pt idx="8">
                  <c:v>39309</c:v>
                </c:pt>
                <c:pt idx="9">
                  <c:v>39655</c:v>
                </c:pt>
                <c:pt idx="10">
                  <c:v>38036</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53681</c:v>
                </c:pt>
                <c:pt idx="31">
                  <c:v>46612</c:v>
                </c:pt>
                <c:pt idx="32">
                  <c:v>45428</c:v>
                </c:pt>
                <c:pt idx="33">
                  <c:v>48226</c:v>
                </c:pt>
                <c:pt idx="34">
                  <c:v>42266</c:v>
                </c:pt>
                <c:pt idx="35">
                  <c:v>34559</c:v>
                </c:pt>
                <c:pt idx="36">
                  <c:v>31635</c:v>
                </c:pt>
                <c:pt idx="37">
                  <c:v>31593</c:v>
                </c:pt>
                <c:pt idx="38">
                  <c:v>25577</c:v>
                </c:pt>
                <c:pt idx="39">
                  <c:v>22213</c:v>
                </c:pt>
                <c:pt idx="40">
                  <c:v>22909</c:v>
                </c:pt>
                <c:pt idx="41">
                  <c:v>19496</c:v>
                </c:pt>
                <c:pt idx="42">
                  <c:v>20459</c:v>
                </c:pt>
                <c:pt idx="43">
                  <c:v>18941</c:v>
                </c:pt>
                <c:pt idx="44">
                  <c:v>17122</c:v>
                </c:pt>
                <c:pt idx="45">
                  <c:v>15259</c:v>
                </c:pt>
                <c:pt idx="46">
                  <c:v>30096</c:v>
                </c:pt>
                <c:pt idx="47">
                  <c:v>16417</c:v>
                </c:pt>
                <c:pt idx="48">
                  <c:v>35283</c:v>
                </c:pt>
                <c:pt idx="49">
                  <c:v>14660</c:v>
                </c:pt>
                <c:pt idx="50">
                  <c:v>23009</c:v>
                </c:pt>
                <c:pt idx="51">
                  <c:v>26388</c:v>
                </c:pt>
                <c:pt idx="52">
                  <c:v>41960</c:v>
                </c:pt>
                <c:pt idx="53">
                  <c:v>18761</c:v>
                </c:pt>
                <c:pt idx="54">
                  <c:v>47536</c:v>
                </c:pt>
                <c:pt idx="55">
                  <c:v>22538</c:v>
                </c:pt>
                <c:pt idx="56">
                  <c:v>32494</c:v>
                </c:pt>
                <c:pt idx="57">
                  <c:v>16880</c:v>
                </c:pt>
                <c:pt idx="58">
                  <c:v>27016</c:v>
                </c:pt>
                <c:pt idx="59">
                  <c:v>17937</c:v>
                </c:pt>
                <c:pt idx="60">
                  <c:v>36689</c:v>
                </c:pt>
                <c:pt idx="61">
                  <c:v>14542</c:v>
                </c:pt>
                <c:pt idx="62">
                  <c:v>18567</c:v>
                </c:pt>
                <c:pt idx="63">
                  <c:v>14265</c:v>
                </c:pt>
                <c:pt idx="64">
                  <c:v>16450</c:v>
                </c:pt>
                <c:pt idx="65">
                  <c:v>16016</c:v>
                </c:pt>
                <c:pt idx="66">
                  <c:v>15320</c:v>
                </c:pt>
                <c:pt idx="67">
                  <c:v>13084</c:v>
                </c:pt>
                <c:pt idx="68">
                  <c:v>12947</c:v>
                </c:pt>
                <c:pt idx="69">
                  <c:v>24953</c:v>
                </c:pt>
                <c:pt idx="70">
                  <c:v>14073</c:v>
                </c:pt>
                <c:pt idx="71">
                  <c:v>5135</c:v>
                </c:pt>
                <c:pt idx="72">
                  <c:v>10927</c:v>
                </c:pt>
                <c:pt idx="73">
                  <c:v>13279</c:v>
                </c:pt>
                <c:pt idx="74">
                  <c:v>7768</c:v>
                </c:pt>
                <c:pt idx="75">
                  <c:v>9803</c:v>
                </c:pt>
                <c:pt idx="76">
                  <c:v>14248</c:v>
                </c:pt>
                <c:pt idx="77">
                  <c:v>11959</c:v>
                </c:pt>
                <c:pt idx="78">
                  <c:v>7123</c:v>
                </c:pt>
                <c:pt idx="79">
                  <c:v>8088</c:v>
                </c:pt>
                <c:pt idx="80">
                  <c:v>6175</c:v>
                </c:pt>
                <c:pt idx="81">
                  <c:v>8274</c:v>
                </c:pt>
                <c:pt idx="82">
                  <c:v>8569</c:v>
                </c:pt>
                <c:pt idx="83">
                  <c:v>14626</c:v>
                </c:pt>
                <c:pt idx="84">
                  <c:v>12427</c:v>
                </c:pt>
                <c:pt idx="85">
                  <c:v>5799</c:v>
                </c:pt>
                <c:pt idx="86">
                  <c:v>14537</c:v>
                </c:pt>
                <c:pt idx="87">
                  <c:v>13187</c:v>
                </c:pt>
                <c:pt idx="88">
                  <c:v>12025</c:v>
                </c:pt>
                <c:pt idx="89">
                  <c:v>9454</c:v>
                </c:pt>
                <c:pt idx="90">
                  <c:v>45333</c:v>
                </c:pt>
                <c:pt idx="91">
                  <c:v>25792</c:v>
                </c:pt>
                <c:pt idx="92">
                  <c:v>30247</c:v>
                </c:pt>
                <c:pt idx="93">
                  <c:v>21611</c:v>
                </c:pt>
                <c:pt idx="94">
                  <c:v>21416</c:v>
                </c:pt>
                <c:pt idx="95">
                  <c:v>18954</c:v>
                </c:pt>
                <c:pt idx="96">
                  <c:v>19478</c:v>
                </c:pt>
                <c:pt idx="97">
                  <c:v>14656</c:v>
                </c:pt>
                <c:pt idx="98">
                  <c:v>17568</c:v>
                </c:pt>
                <c:pt idx="99">
                  <c:v>31855</c:v>
                </c:pt>
                <c:pt idx="100">
                  <c:v>22575</c:v>
                </c:pt>
                <c:pt idx="101">
                  <c:v>9970</c:v>
                </c:pt>
                <c:pt idx="102">
                  <c:v>19647</c:v>
                </c:pt>
                <c:pt idx="103">
                  <c:v>11301</c:v>
                </c:pt>
                <c:pt idx="104">
                  <c:v>39830</c:v>
                </c:pt>
                <c:pt idx="105">
                  <c:v>30813</c:v>
                </c:pt>
                <c:pt idx="106">
                  <c:v>24163</c:v>
                </c:pt>
                <c:pt idx="107">
                  <c:v>21989</c:v>
                </c:pt>
                <c:pt idx="108">
                  <c:v>11606</c:v>
                </c:pt>
                <c:pt idx="109">
                  <c:v>24835</c:v>
                </c:pt>
                <c:pt idx="110">
                  <c:v>29430</c:v>
                </c:pt>
                <c:pt idx="111">
                  <c:v>12958</c:v>
                </c:pt>
                <c:pt idx="112">
                  <c:v>15583</c:v>
                </c:pt>
                <c:pt idx="113">
                  <c:v>13152</c:v>
                </c:pt>
                <c:pt idx="114">
                  <c:v>13969</c:v>
                </c:pt>
                <c:pt idx="115">
                  <c:v>8820</c:v>
                </c:pt>
                <c:pt idx="116">
                  <c:v>19409</c:v>
                </c:pt>
                <c:pt idx="117">
                  <c:v>13453</c:v>
                </c:pt>
                <c:pt idx="118">
                  <c:v>15033</c:v>
                </c:pt>
                <c:pt idx="119">
                  <c:v>11399</c:v>
                </c:pt>
                <c:pt idx="120">
                  <c:v>10892</c:v>
                </c:pt>
                <c:pt idx="121">
                  <c:v>53287</c:v>
                </c:pt>
                <c:pt idx="122">
                  <c:v>19234</c:v>
                </c:pt>
                <c:pt idx="123">
                  <c:v>13231</c:v>
                </c:pt>
                <c:pt idx="124">
                  <c:v>10090</c:v>
                </c:pt>
                <c:pt idx="125">
                  <c:v>17425</c:v>
                </c:pt>
                <c:pt idx="126">
                  <c:v>19269</c:v>
                </c:pt>
                <c:pt idx="127">
                  <c:v>14805</c:v>
                </c:pt>
                <c:pt idx="128">
                  <c:v>19689</c:v>
                </c:pt>
                <c:pt idx="129">
                  <c:v>20627</c:v>
                </c:pt>
                <c:pt idx="130">
                  <c:v>10261</c:v>
                </c:pt>
                <c:pt idx="131">
                  <c:v>9437</c:v>
                </c:pt>
                <c:pt idx="132">
                  <c:v>16290</c:v>
                </c:pt>
                <c:pt idx="133">
                  <c:v>13132</c:v>
                </c:pt>
                <c:pt idx="134">
                  <c:v>7681</c:v>
                </c:pt>
                <c:pt idx="135">
                  <c:v>7970</c:v>
                </c:pt>
                <c:pt idx="136">
                  <c:v>11249</c:v>
                </c:pt>
                <c:pt idx="137">
                  <c:v>8920</c:v>
                </c:pt>
                <c:pt idx="138">
                  <c:v>15262</c:v>
                </c:pt>
                <c:pt idx="139">
                  <c:v>16960</c:v>
                </c:pt>
                <c:pt idx="140">
                  <c:v>15615</c:v>
                </c:pt>
                <c:pt idx="141">
                  <c:v>6747</c:v>
                </c:pt>
                <c:pt idx="142">
                  <c:v>8060</c:v>
                </c:pt>
                <c:pt idx="143">
                  <c:v>8212</c:v>
                </c:pt>
                <c:pt idx="144">
                  <c:v>15545</c:v>
                </c:pt>
                <c:pt idx="145">
                  <c:v>31035</c:v>
                </c:pt>
                <c:pt idx="146">
                  <c:v>32378</c:v>
                </c:pt>
                <c:pt idx="147">
                  <c:v>31429</c:v>
                </c:pt>
                <c:pt idx="148">
                  <c:v>20506</c:v>
                </c:pt>
                <c:pt idx="149">
                  <c:v>13472</c:v>
                </c:pt>
                <c:pt idx="150">
                  <c:v>27194</c:v>
                </c:pt>
                <c:pt idx="151">
                  <c:v>34448</c:v>
                </c:pt>
                <c:pt idx="152">
                  <c:v>36602</c:v>
                </c:pt>
                <c:pt idx="153">
                  <c:v>38631</c:v>
                </c:pt>
                <c:pt idx="154">
                  <c:v>33286</c:v>
                </c:pt>
                <c:pt idx="155">
                  <c:v>30533</c:v>
                </c:pt>
                <c:pt idx="156">
                  <c:v>30105</c:v>
                </c:pt>
                <c:pt idx="157">
                  <c:v>52220</c:v>
                </c:pt>
                <c:pt idx="158">
                  <c:v>44324</c:v>
                </c:pt>
                <c:pt idx="159">
                  <c:v>33778</c:v>
                </c:pt>
                <c:pt idx="160">
                  <c:v>56328</c:v>
                </c:pt>
                <c:pt idx="161">
                  <c:v>71004</c:v>
                </c:pt>
                <c:pt idx="162">
                  <c:v>122326</c:v>
                </c:pt>
                <c:pt idx="163">
                  <c:v>136843</c:v>
                </c:pt>
                <c:pt idx="164">
                  <c:v>111135</c:v>
                </c:pt>
                <c:pt idx="165">
                  <c:v>113277</c:v>
                </c:pt>
                <c:pt idx="166">
                  <c:v>145184</c:v>
                </c:pt>
                <c:pt idx="167">
                  <c:v>149297</c:v>
                </c:pt>
                <c:pt idx="168">
                  <c:v>111666</c:v>
                </c:pt>
                <c:pt idx="169">
                  <c:v>89277</c:v>
                </c:pt>
                <c:pt idx="170">
                  <c:v>88908</c:v>
                </c:pt>
                <c:pt idx="171">
                  <c:v>77750</c:v>
                </c:pt>
                <c:pt idx="172">
                  <c:v>61852</c:v>
                </c:pt>
                <c:pt idx="173">
                  <c:v>86286</c:v>
                </c:pt>
                <c:pt idx="174">
                  <c:v>72052</c:v>
                </c:pt>
                <c:pt idx="175">
                  <c:v>65697</c:v>
                </c:pt>
                <c:pt idx="176">
                  <c:v>55178</c:v>
                </c:pt>
                <c:pt idx="177">
                  <c:v>57814</c:v>
                </c:pt>
                <c:pt idx="178">
                  <c:v>57986</c:v>
                </c:pt>
                <c:pt idx="179">
                  <c:v>61982</c:v>
                </c:pt>
                <c:pt idx="180">
                  <c:v>65789</c:v>
                </c:pt>
                <c:pt idx="181">
                  <c:v>62652</c:v>
                </c:pt>
                <c:pt idx="182">
                  <c:v>55588</c:v>
                </c:pt>
                <c:pt idx="183">
                  <c:v>76732</c:v>
                </c:pt>
                <c:pt idx="184">
                  <c:v>68820</c:v>
                </c:pt>
                <c:pt idx="185">
                  <c:v>47200</c:v>
                </c:pt>
                <c:pt idx="186">
                  <c:v>67243</c:v>
                </c:pt>
                <c:pt idx="187">
                  <c:v>85915</c:v>
                </c:pt>
                <c:pt idx="188">
                  <c:v>64532</c:v>
                </c:pt>
                <c:pt idx="189">
                  <c:v>50737</c:v>
                </c:pt>
                <c:pt idx="190">
                  <c:v>39000</c:v>
                </c:pt>
                <c:pt idx="191">
                  <c:v>34812</c:v>
                </c:pt>
                <c:pt idx="192">
                  <c:v>30806</c:v>
                </c:pt>
                <c:pt idx="193">
                  <c:v>45574</c:v>
                </c:pt>
                <c:pt idx="194">
                  <c:v>43369</c:v>
                </c:pt>
                <c:pt idx="195">
                  <c:v>33570</c:v>
                </c:pt>
                <c:pt idx="196">
                  <c:v>25482</c:v>
                </c:pt>
                <c:pt idx="197">
                  <c:v>21212</c:v>
                </c:pt>
                <c:pt idx="198">
                  <c:v>20688</c:v>
                </c:pt>
                <c:pt idx="199">
                  <c:v>17429</c:v>
                </c:pt>
                <c:pt idx="200">
                  <c:v>29480</c:v>
                </c:pt>
                <c:pt idx="201">
                  <c:v>25027</c:v>
                </c:pt>
                <c:pt idx="202">
                  <c:v>24432</c:v>
                </c:pt>
                <c:pt idx="203">
                  <c:v>29089</c:v>
                </c:pt>
                <c:pt idx="204">
                  <c:v>54387</c:v>
                </c:pt>
                <c:pt idx="205">
                  <c:v>36281</c:v>
                </c:pt>
                <c:pt idx="206">
                  <c:v>40275</c:v>
                </c:pt>
                <c:pt idx="207">
                  <c:v>28641</c:v>
                </c:pt>
                <c:pt idx="208">
                  <c:v>51944</c:v>
                </c:pt>
                <c:pt idx="209">
                  <c:v>38020</c:v>
                </c:pt>
                <c:pt idx="210">
                  <c:v>32260</c:v>
                </c:pt>
                <c:pt idx="211">
                  <c:v>51256</c:v>
                </c:pt>
                <c:pt idx="212">
                  <c:v>42683</c:v>
                </c:pt>
                <c:pt idx="213">
                  <c:v>33826</c:v>
                </c:pt>
                <c:pt idx="214">
                  <c:v>29306</c:v>
                </c:pt>
                <c:pt idx="215">
                  <c:v>30808</c:v>
                </c:pt>
                <c:pt idx="216">
                  <c:v>31820</c:v>
                </c:pt>
                <c:pt idx="217">
                  <c:v>40212</c:v>
                </c:pt>
                <c:pt idx="218">
                  <c:v>30461</c:v>
                </c:pt>
                <c:pt idx="219">
                  <c:v>26904</c:v>
                </c:pt>
                <c:pt idx="220">
                  <c:v>20941</c:v>
                </c:pt>
                <c:pt idx="221">
                  <c:v>19903</c:v>
                </c:pt>
                <c:pt idx="222">
                  <c:v>17637</c:v>
                </c:pt>
                <c:pt idx="223">
                  <c:v>22851</c:v>
                </c:pt>
                <c:pt idx="224">
                  <c:v>32651</c:v>
                </c:pt>
                <c:pt idx="225">
                  <c:v>42303</c:v>
                </c:pt>
                <c:pt idx="226">
                  <c:v>56211</c:v>
                </c:pt>
                <c:pt idx="227">
                  <c:v>63221</c:v>
                </c:pt>
                <c:pt idx="228">
                  <c:v>56787</c:v>
                </c:pt>
                <c:pt idx="229">
                  <c:v>55747</c:v>
                </c:pt>
                <c:pt idx="230">
                  <c:v>63188</c:v>
                </c:pt>
                <c:pt idx="231">
                  <c:v>63648</c:v>
                </c:pt>
                <c:pt idx="232">
                  <c:v>46059</c:v>
                </c:pt>
                <c:pt idx="233">
                  <c:v>43595</c:v>
                </c:pt>
                <c:pt idx="234">
                  <c:v>42336</c:v>
                </c:pt>
                <c:pt idx="235">
                  <c:v>35546</c:v>
                </c:pt>
                <c:pt idx="236">
                  <c:v>40656</c:v>
                </c:pt>
                <c:pt idx="237">
                  <c:v>32341</c:v>
                </c:pt>
                <c:pt idx="238">
                  <c:v>36382</c:v>
                </c:pt>
                <c:pt idx="239">
                  <c:v>18998</c:v>
                </c:pt>
                <c:pt idx="240">
                  <c:v>17594</c:v>
                </c:pt>
                <c:pt idx="241">
                  <c:v>25899</c:v>
                </c:pt>
                <c:pt idx="242">
                  <c:v>17090</c:v>
                </c:pt>
                <c:pt idx="243">
                  <c:v>32754</c:v>
                </c:pt>
                <c:pt idx="244">
                  <c:v>22673</c:v>
                </c:pt>
                <c:pt idx="245">
                  <c:v>26812</c:v>
                </c:pt>
                <c:pt idx="246">
                  <c:v>24858</c:v>
                </c:pt>
                <c:pt idx="247">
                  <c:v>22806</c:v>
                </c:pt>
                <c:pt idx="248">
                  <c:v>15137</c:v>
                </c:pt>
                <c:pt idx="249">
                  <c:v>30244</c:v>
                </c:pt>
                <c:pt idx="250">
                  <c:v>21086</c:v>
                </c:pt>
                <c:pt idx="251">
                  <c:v>16546</c:v>
                </c:pt>
                <c:pt idx="252">
                  <c:v>13998</c:v>
                </c:pt>
                <c:pt idx="253">
                  <c:v>10048</c:v>
                </c:pt>
                <c:pt idx="254">
                  <c:v>9056</c:v>
                </c:pt>
                <c:pt idx="255">
                  <c:v>24522</c:v>
                </c:pt>
                <c:pt idx="256">
                  <c:v>12135</c:v>
                </c:pt>
                <c:pt idx="257">
                  <c:v>12081</c:v>
                </c:pt>
                <c:pt idx="258">
                  <c:v>29039</c:v>
                </c:pt>
                <c:pt idx="259">
                  <c:v>33961</c:v>
                </c:pt>
                <c:pt idx="260">
                  <c:v>67344</c:v>
                </c:pt>
                <c:pt idx="261">
                  <c:v>29297</c:v>
                </c:pt>
                <c:pt idx="262">
                  <c:v>37633</c:v>
                </c:pt>
                <c:pt idx="263">
                  <c:v>29320</c:v>
                </c:pt>
                <c:pt idx="264">
                  <c:v>40166</c:v>
                </c:pt>
                <c:pt idx="265">
                  <c:v>23411</c:v>
                </c:pt>
                <c:pt idx="266">
                  <c:v>26870</c:v>
                </c:pt>
                <c:pt idx="267">
                  <c:v>21009</c:v>
                </c:pt>
                <c:pt idx="268">
                  <c:v>20279</c:v>
                </c:pt>
                <c:pt idx="269">
                  <c:v>30034</c:v>
                </c:pt>
                <c:pt idx="270">
                  <c:v>24183</c:v>
                </c:pt>
                <c:pt idx="271">
                  <c:v>23679</c:v>
                </c:pt>
                <c:pt idx="272">
                  <c:v>10308</c:v>
                </c:pt>
                <c:pt idx="273">
                  <c:v>39899</c:v>
                </c:pt>
                <c:pt idx="274">
                  <c:v>18694</c:v>
                </c:pt>
                <c:pt idx="275">
                  <c:v>10932</c:v>
                </c:pt>
                <c:pt idx="276">
                  <c:v>13218</c:v>
                </c:pt>
                <c:pt idx="277">
                  <c:v>11405</c:v>
                </c:pt>
                <c:pt idx="278">
                  <c:v>13906</c:v>
                </c:pt>
                <c:pt idx="279">
                  <c:v>11514</c:v>
                </c:pt>
                <c:pt idx="280">
                  <c:v>9858</c:v>
                </c:pt>
                <c:pt idx="281">
                  <c:v>12009</c:v>
                </c:pt>
                <c:pt idx="282">
                  <c:v>8473</c:v>
                </c:pt>
                <c:pt idx="283">
                  <c:v>12521</c:v>
                </c:pt>
                <c:pt idx="284">
                  <c:v>10587</c:v>
                </c:pt>
                <c:pt idx="285">
                  <c:v>13253</c:v>
                </c:pt>
                <c:pt idx="286">
                  <c:v>5623</c:v>
                </c:pt>
                <c:pt idx="287">
                  <c:v>10955</c:v>
                </c:pt>
                <c:pt idx="288">
                  <c:v>8647</c:v>
                </c:pt>
                <c:pt idx="289">
                  <c:v>24127</c:v>
                </c:pt>
                <c:pt idx="290">
                  <c:v>14249</c:v>
                </c:pt>
                <c:pt idx="291">
                  <c:v>18856</c:v>
                </c:pt>
                <c:pt idx="292">
                  <c:v>12454</c:v>
                </c:pt>
                <c:pt idx="293">
                  <c:v>12272</c:v>
                </c:pt>
                <c:pt idx="294">
                  <c:v>7631</c:v>
                </c:pt>
                <c:pt idx="295">
                  <c:v>13894</c:v>
                </c:pt>
                <c:pt idx="296">
                  <c:v>16117</c:v>
                </c:pt>
                <c:pt idx="297">
                  <c:v>9389</c:v>
                </c:pt>
                <c:pt idx="298">
                  <c:v>8876</c:v>
                </c:pt>
                <c:pt idx="299">
                  <c:v>15398</c:v>
                </c:pt>
                <c:pt idx="300">
                  <c:v>11442</c:v>
                </c:pt>
                <c:pt idx="301">
                  <c:v>8577</c:v>
                </c:pt>
                <c:pt idx="302">
                  <c:v>11137</c:v>
                </c:pt>
                <c:pt idx="303">
                  <c:v>36920</c:v>
                </c:pt>
                <c:pt idx="304">
                  <c:v>22259</c:v>
                </c:pt>
                <c:pt idx="305">
                  <c:v>20191</c:v>
                </c:pt>
                <c:pt idx="306">
                  <c:v>14103</c:v>
                </c:pt>
                <c:pt idx="307">
                  <c:v>28613</c:v>
                </c:pt>
                <c:pt idx="308">
                  <c:v>24945</c:v>
                </c:pt>
                <c:pt idx="309">
                  <c:v>22726</c:v>
                </c:pt>
                <c:pt idx="310">
                  <c:v>13564</c:v>
                </c:pt>
                <c:pt idx="311">
                  <c:v>15087</c:v>
                </c:pt>
                <c:pt idx="312">
                  <c:v>30832</c:v>
                </c:pt>
                <c:pt idx="313">
                  <c:v>28063</c:v>
                </c:pt>
                <c:pt idx="314">
                  <c:v>25559</c:v>
                </c:pt>
                <c:pt idx="315">
                  <c:v>23405</c:v>
                </c:pt>
                <c:pt idx="316">
                  <c:v>21080</c:v>
                </c:pt>
                <c:pt idx="317">
                  <c:v>15354</c:v>
                </c:pt>
                <c:pt idx="318">
                  <c:v>14221</c:v>
                </c:pt>
                <c:pt idx="319">
                  <c:v>12806</c:v>
                </c:pt>
                <c:pt idx="320">
                  <c:v>16433</c:v>
                </c:pt>
                <c:pt idx="321">
                  <c:v>13642</c:v>
                </c:pt>
                <c:pt idx="322">
                  <c:v>23721</c:v>
                </c:pt>
                <c:pt idx="323">
                  <c:v>16616</c:v>
                </c:pt>
                <c:pt idx="324">
                  <c:v>17400</c:v>
                </c:pt>
                <c:pt idx="325">
                  <c:v>13543</c:v>
                </c:pt>
                <c:pt idx="326">
                  <c:v>19379</c:v>
                </c:pt>
                <c:pt idx="327">
                  <c:v>24288</c:v>
                </c:pt>
                <c:pt idx="328">
                  <c:v>18571</c:v>
                </c:pt>
                <c:pt idx="329">
                  <c:v>35736</c:v>
                </c:pt>
                <c:pt idx="330">
                  <c:v>18118</c:v>
                </c:pt>
              </c:numCache>
            </c:numRef>
          </c:yVal>
          <c:smooth val="0"/>
        </c:ser>
        <c:ser>
          <c:idx val="1"/>
          <c:order val="1"/>
          <c:tx>
            <c:strRef>
              <c:f>'dailystat data'!$D$1</c:f>
              <c:strCache>
                <c:ptCount val="1"/>
                <c:pt idx="0">
                  <c:v>New Instagram followers</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xVal>
            <c:numRef>
              <c:f>'dailystat data'!$C$2:$C$332</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xVal>
          <c:yVal>
            <c:numRef>
              <c:f>'dailystat data'!$D$2:$D$332</c:f>
              <c:numCache>
                <c:formatCode>General</c:formatCode>
                <c:ptCount val="331"/>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pt idx="330">
                  <c:v>0</c:v>
                </c:pt>
              </c:numCache>
            </c:numRef>
          </c:yVal>
          <c:smooth val="0"/>
        </c:ser>
        <c:dLbls>
          <c:showLegendKey val="0"/>
          <c:showVal val="0"/>
          <c:showCatName val="0"/>
          <c:showSerName val="0"/>
          <c:showPercent val="0"/>
          <c:showBubbleSize val="0"/>
        </c:dLbls>
        <c:axId val="257738863"/>
        <c:axId val="375806303"/>
      </c:scatterChart>
      <c:valAx>
        <c:axId val="257738863"/>
        <c:scaling>
          <c:orientation val="minMax"/>
        </c:scaling>
        <c:delete val="0"/>
        <c:axPos val="b"/>
        <c:title>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75806303"/>
        <c:crosses val="autoZero"/>
        <c:crossBetween val="midCat"/>
        <c:majorUnit val="1"/>
        <c:minorUnit val="1"/>
      </c:valAx>
      <c:valAx>
        <c:axId val="37580630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77388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Relation</a:t>
            </a:r>
            <a:r>
              <a:rPr lang="en-US" b="1" baseline="0"/>
              <a:t> B/w No of followers and Enagement rate</a:t>
            </a:r>
            <a:endParaRPr lang="en-US" b="1"/>
          </a:p>
        </c:rich>
      </c:tx>
      <c:layout/>
      <c:overlay val="0"/>
      <c:spPr>
        <a:noFill/>
        <a:ln>
          <a:noFill/>
        </a:ln>
        <a:effectLst/>
      </c:spPr>
    </c:title>
    <c:autoTitleDeleted val="0"/>
    <c:plotArea>
      <c:layout/>
      <c:scatterChart>
        <c:scatterStyle val="marker"/>
        <c:varyColors val="0"/>
        <c:ser>
          <c:idx val="0"/>
          <c:order val="0"/>
          <c:tx>
            <c:strRef>
              <c:f>content_data!$E$1</c:f>
              <c:strCache>
                <c:ptCount val="1"/>
                <c:pt idx="0">
                  <c:v>Total No of followers</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yVal>
            <c:numRef>
              <c:f>content_data!$E$2:$E$174</c:f>
              <c:numCache>
                <c:formatCode>General</c:formatCode>
                <c:ptCount val="173"/>
                <c:pt idx="0">
                  <c:v>13845</c:v>
                </c:pt>
                <c:pt idx="1">
                  <c:v>14413</c:v>
                </c:pt>
                <c:pt idx="2">
                  <c:v>14917</c:v>
                </c:pt>
                <c:pt idx="3">
                  <c:v>15813</c:v>
                </c:pt>
                <c:pt idx="4">
                  <c:v>15813</c:v>
                </c:pt>
                <c:pt idx="5">
                  <c:v>16636</c:v>
                </c:pt>
                <c:pt idx="6">
                  <c:v>18054</c:v>
                </c:pt>
                <c:pt idx="7">
                  <c:v>19481</c:v>
                </c:pt>
                <c:pt idx="8">
                  <c:v>20629</c:v>
                </c:pt>
                <c:pt idx="9">
                  <c:v>21367</c:v>
                </c:pt>
                <c:pt idx="10">
                  <c:v>21367</c:v>
                </c:pt>
                <c:pt idx="11">
                  <c:v>22287</c:v>
                </c:pt>
                <c:pt idx="12">
                  <c:v>22666</c:v>
                </c:pt>
                <c:pt idx="13">
                  <c:v>23060</c:v>
                </c:pt>
                <c:pt idx="14">
                  <c:v>23485</c:v>
                </c:pt>
                <c:pt idx="15">
                  <c:v>23959</c:v>
                </c:pt>
                <c:pt idx="16">
                  <c:v>24503</c:v>
                </c:pt>
                <c:pt idx="17">
                  <c:v>25143</c:v>
                </c:pt>
                <c:pt idx="18">
                  <c:v>25842</c:v>
                </c:pt>
                <c:pt idx="19">
                  <c:v>26677</c:v>
                </c:pt>
                <c:pt idx="20">
                  <c:v>27746</c:v>
                </c:pt>
                <c:pt idx="21">
                  <c:v>28962</c:v>
                </c:pt>
                <c:pt idx="22">
                  <c:v>29938</c:v>
                </c:pt>
                <c:pt idx="23">
                  <c:v>30936</c:v>
                </c:pt>
                <c:pt idx="24">
                  <c:v>31829</c:v>
                </c:pt>
                <c:pt idx="25">
                  <c:v>32793</c:v>
                </c:pt>
                <c:pt idx="26">
                  <c:v>33830</c:v>
                </c:pt>
                <c:pt idx="27">
                  <c:v>35011</c:v>
                </c:pt>
                <c:pt idx="28">
                  <c:v>36160</c:v>
                </c:pt>
                <c:pt idx="29">
                  <c:v>37178</c:v>
                </c:pt>
                <c:pt idx="30">
                  <c:v>39263</c:v>
                </c:pt>
                <c:pt idx="31">
                  <c:v>39970</c:v>
                </c:pt>
                <c:pt idx="32">
                  <c:v>40691</c:v>
                </c:pt>
                <c:pt idx="33">
                  <c:v>41328</c:v>
                </c:pt>
                <c:pt idx="34">
                  <c:v>41328</c:v>
                </c:pt>
                <c:pt idx="35">
                  <c:v>41855</c:v>
                </c:pt>
                <c:pt idx="36">
                  <c:v>42804</c:v>
                </c:pt>
                <c:pt idx="37">
                  <c:v>45530</c:v>
                </c:pt>
                <c:pt idx="38">
                  <c:v>45959</c:v>
                </c:pt>
                <c:pt idx="39">
                  <c:v>46276</c:v>
                </c:pt>
                <c:pt idx="40">
                  <c:v>46454</c:v>
                </c:pt>
                <c:pt idx="41">
                  <c:v>46627</c:v>
                </c:pt>
                <c:pt idx="42">
                  <c:v>47048</c:v>
                </c:pt>
                <c:pt idx="43">
                  <c:v>47491</c:v>
                </c:pt>
                <c:pt idx="44">
                  <c:v>47812</c:v>
                </c:pt>
                <c:pt idx="45">
                  <c:v>48175</c:v>
                </c:pt>
                <c:pt idx="46">
                  <c:v>48916</c:v>
                </c:pt>
                <c:pt idx="47">
                  <c:v>49403</c:v>
                </c:pt>
                <c:pt idx="48">
                  <c:v>52697</c:v>
                </c:pt>
                <c:pt idx="49">
                  <c:v>52845</c:v>
                </c:pt>
                <c:pt idx="50">
                  <c:v>53085</c:v>
                </c:pt>
                <c:pt idx="51">
                  <c:v>53198</c:v>
                </c:pt>
                <c:pt idx="52">
                  <c:v>53461</c:v>
                </c:pt>
                <c:pt idx="53">
                  <c:v>53597</c:v>
                </c:pt>
                <c:pt idx="54">
                  <c:v>53741</c:v>
                </c:pt>
                <c:pt idx="55">
                  <c:v>53926</c:v>
                </c:pt>
                <c:pt idx="56">
                  <c:v>54218</c:v>
                </c:pt>
                <c:pt idx="57">
                  <c:v>54504</c:v>
                </c:pt>
                <c:pt idx="58">
                  <c:v>54681</c:v>
                </c:pt>
                <c:pt idx="59">
                  <c:v>54874</c:v>
                </c:pt>
                <c:pt idx="60">
                  <c:v>55025</c:v>
                </c:pt>
                <c:pt idx="61">
                  <c:v>55335</c:v>
                </c:pt>
                <c:pt idx="62">
                  <c:v>55476</c:v>
                </c:pt>
                <c:pt idx="63">
                  <c:v>55736</c:v>
                </c:pt>
                <c:pt idx="64">
                  <c:v>55950</c:v>
                </c:pt>
                <c:pt idx="65">
                  <c:v>56153</c:v>
                </c:pt>
                <c:pt idx="66">
                  <c:v>56270</c:v>
                </c:pt>
                <c:pt idx="67">
                  <c:v>57185</c:v>
                </c:pt>
                <c:pt idx="68">
                  <c:v>57452</c:v>
                </c:pt>
                <c:pt idx="69">
                  <c:v>58477</c:v>
                </c:pt>
                <c:pt idx="70">
                  <c:v>58896</c:v>
                </c:pt>
                <c:pt idx="71">
                  <c:v>59101</c:v>
                </c:pt>
                <c:pt idx="72">
                  <c:v>59101</c:v>
                </c:pt>
                <c:pt idx="73">
                  <c:v>59557</c:v>
                </c:pt>
                <c:pt idx="74">
                  <c:v>59644</c:v>
                </c:pt>
                <c:pt idx="75">
                  <c:v>59735</c:v>
                </c:pt>
                <c:pt idx="76">
                  <c:v>59824</c:v>
                </c:pt>
                <c:pt idx="77">
                  <c:v>59952</c:v>
                </c:pt>
                <c:pt idx="78">
                  <c:v>60041</c:v>
                </c:pt>
                <c:pt idx="79">
                  <c:v>60119</c:v>
                </c:pt>
                <c:pt idx="80">
                  <c:v>60481</c:v>
                </c:pt>
                <c:pt idx="81">
                  <c:v>60596</c:v>
                </c:pt>
                <c:pt idx="82">
                  <c:v>60773</c:v>
                </c:pt>
                <c:pt idx="83">
                  <c:v>61180</c:v>
                </c:pt>
                <c:pt idx="84">
                  <c:v>61363</c:v>
                </c:pt>
                <c:pt idx="85">
                  <c:v>61797</c:v>
                </c:pt>
                <c:pt idx="86">
                  <c:v>62126</c:v>
                </c:pt>
                <c:pt idx="87">
                  <c:v>62596</c:v>
                </c:pt>
                <c:pt idx="88">
                  <c:v>63233</c:v>
                </c:pt>
                <c:pt idx="89">
                  <c:v>63787</c:v>
                </c:pt>
                <c:pt idx="90">
                  <c:v>64528</c:v>
                </c:pt>
                <c:pt idx="91">
                  <c:v>65554</c:v>
                </c:pt>
                <c:pt idx="92">
                  <c:v>66560</c:v>
                </c:pt>
                <c:pt idx="93">
                  <c:v>67274</c:v>
                </c:pt>
                <c:pt idx="94">
                  <c:v>67857</c:v>
                </c:pt>
                <c:pt idx="95">
                  <c:v>68431</c:v>
                </c:pt>
                <c:pt idx="96">
                  <c:v>68856</c:v>
                </c:pt>
                <c:pt idx="97">
                  <c:v>69273</c:v>
                </c:pt>
                <c:pt idx="98">
                  <c:v>69704</c:v>
                </c:pt>
                <c:pt idx="99">
                  <c:v>70085</c:v>
                </c:pt>
                <c:pt idx="100">
                  <c:v>70415</c:v>
                </c:pt>
                <c:pt idx="101">
                  <c:v>70673</c:v>
                </c:pt>
                <c:pt idx="102">
                  <c:v>70931</c:v>
                </c:pt>
                <c:pt idx="103">
                  <c:v>71240</c:v>
                </c:pt>
                <c:pt idx="104">
                  <c:v>71657</c:v>
                </c:pt>
                <c:pt idx="105">
                  <c:v>72146</c:v>
                </c:pt>
                <c:pt idx="106">
                  <c:v>73336</c:v>
                </c:pt>
                <c:pt idx="107">
                  <c:v>74206</c:v>
                </c:pt>
                <c:pt idx="108">
                  <c:v>74658</c:v>
                </c:pt>
                <c:pt idx="109">
                  <c:v>75260</c:v>
                </c:pt>
                <c:pt idx="110">
                  <c:v>76073</c:v>
                </c:pt>
                <c:pt idx="111">
                  <c:v>76408</c:v>
                </c:pt>
                <c:pt idx="112">
                  <c:v>76641</c:v>
                </c:pt>
                <c:pt idx="113">
                  <c:v>76906</c:v>
                </c:pt>
                <c:pt idx="114">
                  <c:v>77216</c:v>
                </c:pt>
                <c:pt idx="115">
                  <c:v>77460</c:v>
                </c:pt>
                <c:pt idx="116">
                  <c:v>78737</c:v>
                </c:pt>
                <c:pt idx="117">
                  <c:v>79259</c:v>
                </c:pt>
                <c:pt idx="118">
                  <c:v>79445</c:v>
                </c:pt>
                <c:pt idx="119">
                  <c:v>79689</c:v>
                </c:pt>
                <c:pt idx="120">
                  <c:v>80186</c:v>
                </c:pt>
                <c:pt idx="121">
                  <c:v>80667</c:v>
                </c:pt>
                <c:pt idx="122">
                  <c:v>80667</c:v>
                </c:pt>
                <c:pt idx="123">
                  <c:v>81598</c:v>
                </c:pt>
                <c:pt idx="124">
                  <c:v>83492</c:v>
                </c:pt>
                <c:pt idx="125">
                  <c:v>83875</c:v>
                </c:pt>
                <c:pt idx="126">
                  <c:v>84444</c:v>
                </c:pt>
                <c:pt idx="127">
                  <c:v>85762</c:v>
                </c:pt>
                <c:pt idx="128">
                  <c:v>85998</c:v>
                </c:pt>
                <c:pt idx="129">
                  <c:v>86246</c:v>
                </c:pt>
                <c:pt idx="130">
                  <c:v>87152</c:v>
                </c:pt>
                <c:pt idx="131">
                  <c:v>87603</c:v>
                </c:pt>
                <c:pt idx="132">
                  <c:v>88083</c:v>
                </c:pt>
                <c:pt idx="133">
                  <c:v>88567</c:v>
                </c:pt>
                <c:pt idx="134">
                  <c:v>93108</c:v>
                </c:pt>
                <c:pt idx="135">
                  <c:v>93293</c:v>
                </c:pt>
                <c:pt idx="136">
                  <c:v>93442</c:v>
                </c:pt>
                <c:pt idx="137">
                  <c:v>93937</c:v>
                </c:pt>
                <c:pt idx="138">
                  <c:v>94538</c:v>
                </c:pt>
                <c:pt idx="139">
                  <c:v>94909</c:v>
                </c:pt>
                <c:pt idx="140">
                  <c:v>96461</c:v>
                </c:pt>
                <c:pt idx="141">
                  <c:v>97780</c:v>
                </c:pt>
                <c:pt idx="142">
                  <c:v>98326</c:v>
                </c:pt>
                <c:pt idx="143">
                  <c:v>98474</c:v>
                </c:pt>
                <c:pt idx="144">
                  <c:v>98723</c:v>
                </c:pt>
                <c:pt idx="145">
                  <c:v>98931</c:v>
                </c:pt>
                <c:pt idx="146">
                  <c:v>100766</c:v>
                </c:pt>
                <c:pt idx="147">
                  <c:v>101013</c:v>
                </c:pt>
                <c:pt idx="148">
                  <c:v>101468</c:v>
                </c:pt>
                <c:pt idx="149">
                  <c:v>101874</c:v>
                </c:pt>
                <c:pt idx="150">
                  <c:v>101975</c:v>
                </c:pt>
                <c:pt idx="151">
                  <c:v>102303</c:v>
                </c:pt>
                <c:pt idx="152">
                  <c:v>102501</c:v>
                </c:pt>
                <c:pt idx="153">
                  <c:v>102621</c:v>
                </c:pt>
                <c:pt idx="154">
                  <c:v>102735</c:v>
                </c:pt>
                <c:pt idx="155">
                  <c:v>102838</c:v>
                </c:pt>
                <c:pt idx="156">
                  <c:v>102993</c:v>
                </c:pt>
                <c:pt idx="157">
                  <c:v>103472</c:v>
                </c:pt>
                <c:pt idx="158">
                  <c:v>103667</c:v>
                </c:pt>
                <c:pt idx="159">
                  <c:v>103911</c:v>
                </c:pt>
                <c:pt idx="160">
                  <c:v>104408</c:v>
                </c:pt>
                <c:pt idx="161">
                  <c:v>104556</c:v>
                </c:pt>
                <c:pt idx="162">
                  <c:v>104697</c:v>
                </c:pt>
                <c:pt idx="163">
                  <c:v>104798</c:v>
                </c:pt>
                <c:pt idx="164">
                  <c:v>104910</c:v>
                </c:pt>
                <c:pt idx="165">
                  <c:v>105044</c:v>
                </c:pt>
                <c:pt idx="166">
                  <c:v>105171</c:v>
                </c:pt>
                <c:pt idx="167">
                  <c:v>105296</c:v>
                </c:pt>
                <c:pt idx="168">
                  <c:v>105644</c:v>
                </c:pt>
                <c:pt idx="169">
                  <c:v>105742</c:v>
                </c:pt>
                <c:pt idx="170">
                  <c:v>105887</c:v>
                </c:pt>
                <c:pt idx="171">
                  <c:v>106031</c:v>
                </c:pt>
                <c:pt idx="172">
                  <c:v>106031</c:v>
                </c:pt>
              </c:numCache>
            </c:numRef>
          </c:yVal>
          <c:smooth val="0"/>
        </c:ser>
        <c:ser>
          <c:idx val="1"/>
          <c:order val="1"/>
          <c:tx>
            <c:strRef>
              <c:f>content_data!$S$1</c:f>
              <c:strCache>
                <c:ptCount val="1"/>
                <c:pt idx="0">
                  <c:v>Engagement Rate</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yVal>
            <c:numRef>
              <c:f>content_data!$S$2:$S$174</c:f>
              <c:numCache>
                <c:formatCode>0%</c:formatCode>
                <c:ptCount val="173"/>
                <c:pt idx="0">
                  <c:v>0.0733116648609606</c:v>
                </c:pt>
                <c:pt idx="1">
                  <c:v>0.339346423367793</c:v>
                </c:pt>
                <c:pt idx="2">
                  <c:v>0.0402225648588858</c:v>
                </c:pt>
                <c:pt idx="3">
                  <c:v>0.109087459685069</c:v>
                </c:pt>
                <c:pt idx="4">
                  <c:v>0.0801871877569089</c:v>
                </c:pt>
                <c:pt idx="5">
                  <c:v>0.115953354171676</c:v>
                </c:pt>
                <c:pt idx="6">
                  <c:v>0.232136922565636</c:v>
                </c:pt>
                <c:pt idx="7">
                  <c:v>0.0334171757096658</c:v>
                </c:pt>
                <c:pt idx="8">
                  <c:v>0.0187599980609821</c:v>
                </c:pt>
                <c:pt idx="9">
                  <c:v>0.305845462629288</c:v>
                </c:pt>
                <c:pt idx="10">
                  <c:v>0.212757991294988</c:v>
                </c:pt>
                <c:pt idx="11">
                  <c:v>0.144344236550455</c:v>
                </c:pt>
                <c:pt idx="12">
                  <c:v>0.0619429983234801</c:v>
                </c:pt>
                <c:pt idx="13">
                  <c:v>0.074978317432784</c:v>
                </c:pt>
                <c:pt idx="14">
                  <c:v>0.960144773259527</c:v>
                </c:pt>
                <c:pt idx="15">
                  <c:v>1.14512291831879</c:v>
                </c:pt>
                <c:pt idx="16">
                  <c:v>0.0395461780190181</c:v>
                </c:pt>
                <c:pt idx="17">
                  <c:v>0.835660024658951</c:v>
                </c:pt>
                <c:pt idx="18">
                  <c:v>1.35109511647705</c:v>
                </c:pt>
                <c:pt idx="19">
                  <c:v>0.0739963264235109</c:v>
                </c:pt>
                <c:pt idx="20">
                  <c:v>0.165753622143732</c:v>
                </c:pt>
                <c:pt idx="21">
                  <c:v>0.0792072370692632</c:v>
                </c:pt>
                <c:pt idx="22">
                  <c:v>0.109726768655221</c:v>
                </c:pt>
                <c:pt idx="23">
                  <c:v>0.144750452547194</c:v>
                </c:pt>
                <c:pt idx="24">
                  <c:v>0.224889251940055</c:v>
                </c:pt>
                <c:pt idx="25">
                  <c:v>0.389869789284298</c:v>
                </c:pt>
                <c:pt idx="26">
                  <c:v>0.28022465267514</c:v>
                </c:pt>
                <c:pt idx="27">
                  <c:v>0.118105738196567</c:v>
                </c:pt>
                <c:pt idx="28">
                  <c:v>0.0651272123893805</c:v>
                </c:pt>
                <c:pt idx="29">
                  <c:v>0.126741621388994</c:v>
                </c:pt>
                <c:pt idx="30">
                  <c:v>0.0227440592924636</c:v>
                </c:pt>
                <c:pt idx="31">
                  <c:v>0.228321240930698</c:v>
                </c:pt>
                <c:pt idx="32">
                  <c:v>0.33439826988769</c:v>
                </c:pt>
                <c:pt idx="33">
                  <c:v>0.053281068524971</c:v>
                </c:pt>
                <c:pt idx="34">
                  <c:v>0.224762872628726</c:v>
                </c:pt>
                <c:pt idx="35">
                  <c:v>0.00924620714371043</c:v>
                </c:pt>
                <c:pt idx="36">
                  <c:v>0.0472385758340342</c:v>
                </c:pt>
                <c:pt idx="37">
                  <c:v>0.0570832418185812</c:v>
                </c:pt>
                <c:pt idx="38">
                  <c:v>0.0699101372962858</c:v>
                </c:pt>
                <c:pt idx="39">
                  <c:v>0.0334514651223096</c:v>
                </c:pt>
                <c:pt idx="40">
                  <c:v>0.0308261936539372</c:v>
                </c:pt>
                <c:pt idx="41">
                  <c:v>0.172625302936067</c:v>
                </c:pt>
                <c:pt idx="42">
                  <c:v>0.182175650399592</c:v>
                </c:pt>
                <c:pt idx="43">
                  <c:v>0.0567475942810217</c:v>
                </c:pt>
                <c:pt idx="44">
                  <c:v>0.044319417719401</c:v>
                </c:pt>
                <c:pt idx="45">
                  <c:v>0.102729631551635</c:v>
                </c:pt>
                <c:pt idx="46">
                  <c:v>0.0270054787799493</c:v>
                </c:pt>
                <c:pt idx="47">
                  <c:v>0.240612918243831</c:v>
                </c:pt>
                <c:pt idx="48">
                  <c:v>0.0210258648499915</c:v>
                </c:pt>
                <c:pt idx="49">
                  <c:v>0.0528148358406661</c:v>
                </c:pt>
                <c:pt idx="50">
                  <c:v>0.0674390129038335</c:v>
                </c:pt>
                <c:pt idx="51">
                  <c:v>0.0239294710327456</c:v>
                </c:pt>
                <c:pt idx="52">
                  <c:v>0.0150015899440714</c:v>
                </c:pt>
                <c:pt idx="53">
                  <c:v>0.0422225124540553</c:v>
                </c:pt>
                <c:pt idx="54">
                  <c:v>0.0973558363260825</c:v>
                </c:pt>
                <c:pt idx="55">
                  <c:v>0.0187108259466677</c:v>
                </c:pt>
                <c:pt idx="56">
                  <c:v>0.0234055110848796</c:v>
                </c:pt>
                <c:pt idx="57">
                  <c:v>0.116872156172024</c:v>
                </c:pt>
                <c:pt idx="58">
                  <c:v>0.0575154075455826</c:v>
                </c:pt>
                <c:pt idx="59">
                  <c:v>0.050351714837628</c:v>
                </c:pt>
                <c:pt idx="60">
                  <c:v>0.0292957746478873</c:v>
                </c:pt>
                <c:pt idx="61">
                  <c:v>0.0297099484955272</c:v>
                </c:pt>
                <c:pt idx="62">
                  <c:v>0.0516439541423318</c:v>
                </c:pt>
                <c:pt idx="63">
                  <c:v>0.0183723266829338</c:v>
                </c:pt>
                <c:pt idx="64">
                  <c:v>0.0151563896336014</c:v>
                </c:pt>
                <c:pt idx="65">
                  <c:v>0.0293661959289798</c:v>
                </c:pt>
                <c:pt idx="66">
                  <c:v>0.0090989870268349</c:v>
                </c:pt>
                <c:pt idx="67">
                  <c:v>0.0185887907668095</c:v>
                </c:pt>
                <c:pt idx="68">
                  <c:v>0.453874538745387</c:v>
                </c:pt>
                <c:pt idx="69">
                  <c:v>0.0210339107683363</c:v>
                </c:pt>
                <c:pt idx="70">
                  <c:v>0.00697840260798696</c:v>
                </c:pt>
                <c:pt idx="71">
                  <c:v>0.0103720749225901</c:v>
                </c:pt>
                <c:pt idx="72">
                  <c:v>0.0138745537300553</c:v>
                </c:pt>
                <c:pt idx="73">
                  <c:v>0.0252699094984637</c:v>
                </c:pt>
                <c:pt idx="74">
                  <c:v>0.048571524377976</c:v>
                </c:pt>
                <c:pt idx="75">
                  <c:v>0.121252197204319</c:v>
                </c:pt>
                <c:pt idx="76">
                  <c:v>0.0216301150040118</c:v>
                </c:pt>
                <c:pt idx="77">
                  <c:v>0.00573792367227115</c:v>
                </c:pt>
                <c:pt idx="78">
                  <c:v>0.00789460535300878</c:v>
                </c:pt>
                <c:pt idx="79">
                  <c:v>0.158801709941948</c:v>
                </c:pt>
                <c:pt idx="80">
                  <c:v>0.0263553843355765</c:v>
                </c:pt>
                <c:pt idx="81">
                  <c:v>0.025298699584131</c:v>
                </c:pt>
                <c:pt idx="82">
                  <c:v>0.0233327299952281</c:v>
                </c:pt>
                <c:pt idx="83">
                  <c:v>0.0165576985943119</c:v>
                </c:pt>
                <c:pt idx="84">
                  <c:v>0.00744748464058146</c:v>
                </c:pt>
                <c:pt idx="85">
                  <c:v>0.311762706927521</c:v>
                </c:pt>
                <c:pt idx="86">
                  <c:v>0.0131667900717896</c:v>
                </c:pt>
                <c:pt idx="87">
                  <c:v>0.00974503163141415</c:v>
                </c:pt>
                <c:pt idx="88">
                  <c:v>0.0129995413787105</c:v>
                </c:pt>
                <c:pt idx="89">
                  <c:v>0.015003057049242</c:v>
                </c:pt>
                <c:pt idx="90">
                  <c:v>0.212868832134887</c:v>
                </c:pt>
                <c:pt idx="91">
                  <c:v>0.0217225493486286</c:v>
                </c:pt>
                <c:pt idx="92">
                  <c:v>0.0106670673076923</c:v>
                </c:pt>
                <c:pt idx="93">
                  <c:v>0.0541814073787793</c:v>
                </c:pt>
                <c:pt idx="94">
                  <c:v>0.0649896105044432</c:v>
                </c:pt>
                <c:pt idx="95">
                  <c:v>0.194721690461925</c:v>
                </c:pt>
                <c:pt idx="96">
                  <c:v>0.00634657836644592</c:v>
                </c:pt>
                <c:pt idx="97">
                  <c:v>0.114864377174368</c:v>
                </c:pt>
                <c:pt idx="98">
                  <c:v>0.0247044645931367</c:v>
                </c:pt>
                <c:pt idx="99">
                  <c:v>0.0352857244774203</c:v>
                </c:pt>
                <c:pt idx="100">
                  <c:v>0.100830788894412</c:v>
                </c:pt>
                <c:pt idx="101">
                  <c:v>0.0276484654677175</c:v>
                </c:pt>
                <c:pt idx="102">
                  <c:v>0.0230787666887539</c:v>
                </c:pt>
                <c:pt idx="103">
                  <c:v>0.0100505334081976</c:v>
                </c:pt>
                <c:pt idx="104">
                  <c:v>0.0572309753408599</c:v>
                </c:pt>
                <c:pt idx="105">
                  <c:v>0.0249355473622931</c:v>
                </c:pt>
                <c:pt idx="106">
                  <c:v>0.0155448892767536</c:v>
                </c:pt>
                <c:pt idx="107">
                  <c:v>0.00884025550494569</c:v>
                </c:pt>
                <c:pt idx="108">
                  <c:v>0.0531222374025557</c:v>
                </c:pt>
                <c:pt idx="109">
                  <c:v>0.0357161838958278</c:v>
                </c:pt>
                <c:pt idx="110">
                  <c:v>0.0142889067080304</c:v>
                </c:pt>
                <c:pt idx="111">
                  <c:v>0.00596796147000314</c:v>
                </c:pt>
                <c:pt idx="112">
                  <c:v>0.0101381766939367</c:v>
                </c:pt>
                <c:pt idx="113">
                  <c:v>0.0308558499986997</c:v>
                </c:pt>
                <c:pt idx="114">
                  <c:v>0.0418048072938251</c:v>
                </c:pt>
                <c:pt idx="115">
                  <c:v>0.0054867028143558</c:v>
                </c:pt>
                <c:pt idx="116">
                  <c:v>0.0158883371223186</c:v>
                </c:pt>
                <c:pt idx="117">
                  <c:v>0.0124654613356212</c:v>
                </c:pt>
                <c:pt idx="118">
                  <c:v>0.00626848763295362</c:v>
                </c:pt>
                <c:pt idx="119">
                  <c:v>0.0682904792380379</c:v>
                </c:pt>
                <c:pt idx="120">
                  <c:v>0.025790038161275</c:v>
                </c:pt>
                <c:pt idx="121">
                  <c:v>0.0341031648629551</c:v>
                </c:pt>
                <c:pt idx="122">
                  <c:v>0.0179007524762294</c:v>
                </c:pt>
                <c:pt idx="123">
                  <c:v>0.0374641535331748</c:v>
                </c:pt>
                <c:pt idx="124">
                  <c:v>0.0105279547741101</c:v>
                </c:pt>
                <c:pt idx="125">
                  <c:v>0.0121847988077496</c:v>
                </c:pt>
                <c:pt idx="126">
                  <c:v>0.0154185022026432</c:v>
                </c:pt>
                <c:pt idx="127">
                  <c:v>0.0248478347053474</c:v>
                </c:pt>
                <c:pt idx="128">
                  <c:v>0.269227191330031</c:v>
                </c:pt>
                <c:pt idx="129">
                  <c:v>0.0581128400157689</c:v>
                </c:pt>
                <c:pt idx="130">
                  <c:v>0.0257825408481733</c:v>
                </c:pt>
                <c:pt idx="131">
                  <c:v>0.0206956382772279</c:v>
                </c:pt>
                <c:pt idx="132">
                  <c:v>0.0107171644925809</c:v>
                </c:pt>
                <c:pt idx="133">
                  <c:v>0.0147797712466268</c:v>
                </c:pt>
                <c:pt idx="134">
                  <c:v>0.00954805172487864</c:v>
                </c:pt>
                <c:pt idx="135">
                  <c:v>0.0590719560953126</c:v>
                </c:pt>
                <c:pt idx="136">
                  <c:v>0.00305002033346889</c:v>
                </c:pt>
                <c:pt idx="137">
                  <c:v>0.00382171029519785</c:v>
                </c:pt>
                <c:pt idx="138">
                  <c:v>0.0279675897522689</c:v>
                </c:pt>
                <c:pt idx="139">
                  <c:v>0.138227143895732</c:v>
                </c:pt>
                <c:pt idx="140">
                  <c:v>0.211173427602865</c:v>
                </c:pt>
                <c:pt idx="141">
                  <c:v>0.00308856616895071</c:v>
                </c:pt>
                <c:pt idx="142">
                  <c:v>0.0285275512072087</c:v>
                </c:pt>
                <c:pt idx="143">
                  <c:v>0.00645855758880517</c:v>
                </c:pt>
                <c:pt idx="144">
                  <c:v>0.0421684916382201</c:v>
                </c:pt>
                <c:pt idx="145">
                  <c:v>0.00512478394032204</c:v>
                </c:pt>
                <c:pt idx="146">
                  <c:v>0.0211976261834349</c:v>
                </c:pt>
                <c:pt idx="147">
                  <c:v>0.00429647669111896</c:v>
                </c:pt>
                <c:pt idx="148">
                  <c:v>0.00194149879765049</c:v>
                </c:pt>
                <c:pt idx="149">
                  <c:v>0.0112786383179221</c:v>
                </c:pt>
                <c:pt idx="150">
                  <c:v>0.00189262074037754</c:v>
                </c:pt>
                <c:pt idx="151">
                  <c:v>0.106761287547775</c:v>
                </c:pt>
                <c:pt idx="152">
                  <c:v>0.00947307831143111</c:v>
                </c:pt>
                <c:pt idx="153">
                  <c:v>0.0086142212607556</c:v>
                </c:pt>
                <c:pt idx="154">
                  <c:v>0.0517350464788047</c:v>
                </c:pt>
                <c:pt idx="155">
                  <c:v>0.0162974775861063</c:v>
                </c:pt>
                <c:pt idx="156">
                  <c:v>0.0159137028730108</c:v>
                </c:pt>
                <c:pt idx="157">
                  <c:v>0.0238808566568734</c:v>
                </c:pt>
                <c:pt idx="158">
                  <c:v>0.00986813547223321</c:v>
                </c:pt>
                <c:pt idx="159">
                  <c:v>0.00974872727622677</c:v>
                </c:pt>
                <c:pt idx="160">
                  <c:v>0.0084955175848594</c:v>
                </c:pt>
                <c:pt idx="161">
                  <c:v>0.00548988102069704</c:v>
                </c:pt>
                <c:pt idx="162">
                  <c:v>0.00911200894008424</c:v>
                </c:pt>
                <c:pt idx="163">
                  <c:v>0.00605927594038054</c:v>
                </c:pt>
                <c:pt idx="164">
                  <c:v>0.00728243256124297</c:v>
                </c:pt>
                <c:pt idx="165">
                  <c:v>0.0056166939568181</c:v>
                </c:pt>
                <c:pt idx="166">
                  <c:v>0.0207661807912828</c:v>
                </c:pt>
                <c:pt idx="167">
                  <c:v>0.0017664488679532</c:v>
                </c:pt>
                <c:pt idx="168">
                  <c:v>0.014359547158381</c:v>
                </c:pt>
                <c:pt idx="169">
                  <c:v>0.00471903311834465</c:v>
                </c:pt>
                <c:pt idx="170">
                  <c:v>0.00641249634043839</c:v>
                </c:pt>
                <c:pt idx="171">
                  <c:v>0.0261527289189011</c:v>
                </c:pt>
                <c:pt idx="172">
                  <c:v>0.00355556393884807</c:v>
                </c:pt>
              </c:numCache>
            </c:numRef>
          </c:yVal>
          <c:smooth val="0"/>
        </c:ser>
        <c:dLbls>
          <c:showLegendKey val="0"/>
          <c:showVal val="0"/>
          <c:showCatName val="0"/>
          <c:showSerName val="0"/>
          <c:showPercent val="0"/>
          <c:showBubbleSize val="0"/>
        </c:dLbls>
        <c:axId val="1728527712"/>
        <c:axId val="1769391264"/>
      </c:scatterChart>
      <c:valAx>
        <c:axId val="1728527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r>
                  <a:rPr lang="en-US" sz="1400" b="1"/>
                  <a:t>Engagement</a:t>
                </a:r>
                <a:r>
                  <a:rPr lang="en-US" sz="1400" b="1" baseline="0"/>
                  <a:t> Rate</a:t>
                </a:r>
                <a:endParaRPr lang="en-US" sz="14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69391264"/>
        <c:crosses val="autoZero"/>
        <c:crossBetween val="midCat"/>
      </c:valAx>
      <c:valAx>
        <c:axId val="17693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r>
                  <a:rPr lang="en-US" sz="1400" b="1"/>
                  <a:t>No</a:t>
                </a:r>
                <a:r>
                  <a:rPr lang="en-US" sz="1400" b="1" baseline="0"/>
                  <a:t> of followers</a:t>
                </a:r>
                <a:endParaRPr lang="en-US" sz="14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2852771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lumMod val="65000"/>
                    <a:lumOff val="35000"/>
                  </a:schemeClr>
                </a:solidFill>
                <a:latin typeface="+mn-lt"/>
                <a:ea typeface="+mn-ea"/>
                <a:cs typeface="+mn-cs"/>
              </a:defRPr>
            </a:pPr>
            <a:r>
              <a:rPr lang="en-US" sz="1600" b="1"/>
              <a:t>Relation</a:t>
            </a:r>
            <a:r>
              <a:rPr lang="en-US" sz="1600" b="1" baseline="0"/>
              <a:t> b/w word count and Enagement Rate</a:t>
            </a:r>
            <a:endParaRPr lang="en-US" sz="1600" b="1"/>
          </a:p>
        </c:rich>
      </c:tx>
      <c:layout/>
      <c:overlay val="0"/>
      <c:spPr>
        <a:noFill/>
        <a:ln>
          <a:noFill/>
        </a:ln>
        <a:effectLst/>
      </c:spPr>
    </c:title>
    <c:autoTitleDeleted val="0"/>
    <c:plotArea>
      <c:layout/>
      <c:scatterChart>
        <c:scatterStyle val="marker"/>
        <c:varyColors val="0"/>
        <c:ser>
          <c:idx val="0"/>
          <c:order val="0"/>
          <c:tx>
            <c:strRef>
              <c:f>content_data!$F$1</c:f>
              <c:strCache>
                <c:ptCount val="1"/>
                <c:pt idx="0">
                  <c:v>Word count_description</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yVal>
            <c:numRef>
              <c:f>content_data!$F$2:$F$174</c:f>
              <c:numCache>
                <c:formatCode>General</c:formatCode>
                <c:ptCount val="173"/>
                <c:pt idx="0">
                  <c:v>17</c:v>
                </c:pt>
                <c:pt idx="1">
                  <c:v>14</c:v>
                </c:pt>
                <c:pt idx="2">
                  <c:v>20</c:v>
                </c:pt>
                <c:pt idx="3">
                  <c:v>54</c:v>
                </c:pt>
                <c:pt idx="4">
                  <c:v>75</c:v>
                </c:pt>
                <c:pt idx="5">
                  <c:v>77</c:v>
                </c:pt>
                <c:pt idx="6">
                  <c:v>60</c:v>
                </c:pt>
                <c:pt idx="7">
                  <c:v>30</c:v>
                </c:pt>
                <c:pt idx="8">
                  <c:v>29</c:v>
                </c:pt>
                <c:pt idx="9">
                  <c:v>21</c:v>
                </c:pt>
                <c:pt idx="10">
                  <c:v>24</c:v>
                </c:pt>
                <c:pt idx="11">
                  <c:v>22</c:v>
                </c:pt>
                <c:pt idx="12">
                  <c:v>21</c:v>
                </c:pt>
                <c:pt idx="13">
                  <c:v>50</c:v>
                </c:pt>
                <c:pt idx="14">
                  <c:v>19</c:v>
                </c:pt>
                <c:pt idx="15">
                  <c:v>190</c:v>
                </c:pt>
                <c:pt idx="16">
                  <c:v>106</c:v>
                </c:pt>
                <c:pt idx="17">
                  <c:v>74</c:v>
                </c:pt>
                <c:pt idx="18">
                  <c:v>96</c:v>
                </c:pt>
                <c:pt idx="19">
                  <c:v>143</c:v>
                </c:pt>
                <c:pt idx="20">
                  <c:v>59</c:v>
                </c:pt>
                <c:pt idx="21">
                  <c:v>23</c:v>
                </c:pt>
                <c:pt idx="22">
                  <c:v>35</c:v>
                </c:pt>
                <c:pt idx="23">
                  <c:v>87</c:v>
                </c:pt>
                <c:pt idx="24">
                  <c:v>24</c:v>
                </c:pt>
                <c:pt idx="25">
                  <c:v>63</c:v>
                </c:pt>
                <c:pt idx="26">
                  <c:v>27</c:v>
                </c:pt>
                <c:pt idx="27">
                  <c:v>47</c:v>
                </c:pt>
                <c:pt idx="28">
                  <c:v>33</c:v>
                </c:pt>
                <c:pt idx="29">
                  <c:v>27</c:v>
                </c:pt>
                <c:pt idx="30">
                  <c:v>91</c:v>
                </c:pt>
                <c:pt idx="31">
                  <c:v>24</c:v>
                </c:pt>
                <c:pt idx="32">
                  <c:v>38</c:v>
                </c:pt>
                <c:pt idx="33">
                  <c:v>261</c:v>
                </c:pt>
                <c:pt idx="34">
                  <c:v>259</c:v>
                </c:pt>
                <c:pt idx="35">
                  <c:v>120</c:v>
                </c:pt>
                <c:pt idx="36">
                  <c:v>93</c:v>
                </c:pt>
                <c:pt idx="37">
                  <c:v>99</c:v>
                </c:pt>
                <c:pt idx="38">
                  <c:v>31</c:v>
                </c:pt>
                <c:pt idx="39">
                  <c:v>20</c:v>
                </c:pt>
                <c:pt idx="40">
                  <c:v>13</c:v>
                </c:pt>
                <c:pt idx="41">
                  <c:v>211</c:v>
                </c:pt>
                <c:pt idx="42">
                  <c:v>82</c:v>
                </c:pt>
                <c:pt idx="43">
                  <c:v>26</c:v>
                </c:pt>
                <c:pt idx="44">
                  <c:v>75</c:v>
                </c:pt>
                <c:pt idx="45">
                  <c:v>143</c:v>
                </c:pt>
                <c:pt idx="46">
                  <c:v>40</c:v>
                </c:pt>
                <c:pt idx="47">
                  <c:v>51</c:v>
                </c:pt>
                <c:pt idx="48">
                  <c:v>89</c:v>
                </c:pt>
                <c:pt idx="49">
                  <c:v>28</c:v>
                </c:pt>
                <c:pt idx="50">
                  <c:v>84</c:v>
                </c:pt>
                <c:pt idx="51">
                  <c:v>21</c:v>
                </c:pt>
                <c:pt idx="52">
                  <c:v>86</c:v>
                </c:pt>
                <c:pt idx="53">
                  <c:v>130</c:v>
                </c:pt>
                <c:pt idx="54">
                  <c:v>60</c:v>
                </c:pt>
                <c:pt idx="55">
                  <c:v>55</c:v>
                </c:pt>
                <c:pt idx="56">
                  <c:v>13</c:v>
                </c:pt>
                <c:pt idx="57">
                  <c:v>32</c:v>
                </c:pt>
                <c:pt idx="58">
                  <c:v>87</c:v>
                </c:pt>
                <c:pt idx="59">
                  <c:v>12</c:v>
                </c:pt>
                <c:pt idx="60">
                  <c:v>14</c:v>
                </c:pt>
                <c:pt idx="61">
                  <c:v>23</c:v>
                </c:pt>
                <c:pt idx="62">
                  <c:v>15</c:v>
                </c:pt>
                <c:pt idx="63">
                  <c:v>20</c:v>
                </c:pt>
                <c:pt idx="64">
                  <c:v>28</c:v>
                </c:pt>
                <c:pt idx="65">
                  <c:v>305</c:v>
                </c:pt>
                <c:pt idx="66">
                  <c:v>26</c:v>
                </c:pt>
                <c:pt idx="67">
                  <c:v>19</c:v>
                </c:pt>
                <c:pt idx="68">
                  <c:v>196</c:v>
                </c:pt>
                <c:pt idx="69">
                  <c:v>15</c:v>
                </c:pt>
                <c:pt idx="70">
                  <c:v>54</c:v>
                </c:pt>
                <c:pt idx="71">
                  <c:v>54</c:v>
                </c:pt>
                <c:pt idx="72">
                  <c:v>178</c:v>
                </c:pt>
                <c:pt idx="73">
                  <c:v>52</c:v>
                </c:pt>
                <c:pt idx="74">
                  <c:v>236</c:v>
                </c:pt>
                <c:pt idx="75">
                  <c:v>22</c:v>
                </c:pt>
                <c:pt idx="76">
                  <c:v>201</c:v>
                </c:pt>
                <c:pt idx="77">
                  <c:v>7</c:v>
                </c:pt>
                <c:pt idx="78">
                  <c:v>26</c:v>
                </c:pt>
                <c:pt idx="79">
                  <c:v>41</c:v>
                </c:pt>
                <c:pt idx="80">
                  <c:v>59</c:v>
                </c:pt>
                <c:pt idx="81">
                  <c:v>53</c:v>
                </c:pt>
                <c:pt idx="82">
                  <c:v>16</c:v>
                </c:pt>
                <c:pt idx="83">
                  <c:v>116</c:v>
                </c:pt>
                <c:pt idx="84">
                  <c:v>104</c:v>
                </c:pt>
                <c:pt idx="85">
                  <c:v>31</c:v>
                </c:pt>
                <c:pt idx="86">
                  <c:v>55</c:v>
                </c:pt>
                <c:pt idx="87">
                  <c:v>158</c:v>
                </c:pt>
                <c:pt idx="88">
                  <c:v>32</c:v>
                </c:pt>
                <c:pt idx="89">
                  <c:v>32</c:v>
                </c:pt>
                <c:pt idx="90">
                  <c:v>314</c:v>
                </c:pt>
                <c:pt idx="91">
                  <c:v>23</c:v>
                </c:pt>
                <c:pt idx="92">
                  <c:v>301</c:v>
                </c:pt>
                <c:pt idx="93">
                  <c:v>100</c:v>
                </c:pt>
                <c:pt idx="94">
                  <c:v>156</c:v>
                </c:pt>
                <c:pt idx="95">
                  <c:v>348</c:v>
                </c:pt>
                <c:pt idx="96">
                  <c:v>122</c:v>
                </c:pt>
                <c:pt idx="97">
                  <c:v>52</c:v>
                </c:pt>
                <c:pt idx="98">
                  <c:v>25</c:v>
                </c:pt>
                <c:pt idx="99">
                  <c:v>18</c:v>
                </c:pt>
                <c:pt idx="100">
                  <c:v>98</c:v>
                </c:pt>
                <c:pt idx="101">
                  <c:v>153</c:v>
                </c:pt>
                <c:pt idx="102">
                  <c:v>64</c:v>
                </c:pt>
                <c:pt idx="103">
                  <c:v>31</c:v>
                </c:pt>
                <c:pt idx="104">
                  <c:v>327</c:v>
                </c:pt>
                <c:pt idx="105">
                  <c:v>297</c:v>
                </c:pt>
                <c:pt idx="106">
                  <c:v>39</c:v>
                </c:pt>
                <c:pt idx="107">
                  <c:v>16</c:v>
                </c:pt>
                <c:pt idx="108">
                  <c:v>20</c:v>
                </c:pt>
                <c:pt idx="109">
                  <c:v>189</c:v>
                </c:pt>
                <c:pt idx="110">
                  <c:v>16</c:v>
                </c:pt>
                <c:pt idx="111">
                  <c:v>285</c:v>
                </c:pt>
                <c:pt idx="112">
                  <c:v>80</c:v>
                </c:pt>
                <c:pt idx="113">
                  <c:v>305</c:v>
                </c:pt>
                <c:pt idx="114">
                  <c:v>31</c:v>
                </c:pt>
                <c:pt idx="115">
                  <c:v>20</c:v>
                </c:pt>
                <c:pt idx="116">
                  <c:v>20</c:v>
                </c:pt>
                <c:pt idx="117">
                  <c:v>284</c:v>
                </c:pt>
                <c:pt idx="118">
                  <c:v>179</c:v>
                </c:pt>
                <c:pt idx="119">
                  <c:v>47</c:v>
                </c:pt>
                <c:pt idx="120">
                  <c:v>130</c:v>
                </c:pt>
                <c:pt idx="121">
                  <c:v>264</c:v>
                </c:pt>
                <c:pt idx="122">
                  <c:v>216</c:v>
                </c:pt>
                <c:pt idx="123">
                  <c:v>24</c:v>
                </c:pt>
                <c:pt idx="124">
                  <c:v>297</c:v>
                </c:pt>
                <c:pt idx="125">
                  <c:v>160</c:v>
                </c:pt>
                <c:pt idx="126">
                  <c:v>105</c:v>
                </c:pt>
                <c:pt idx="127">
                  <c:v>13</c:v>
                </c:pt>
                <c:pt idx="128">
                  <c:v>21</c:v>
                </c:pt>
                <c:pt idx="129">
                  <c:v>19</c:v>
                </c:pt>
                <c:pt idx="130">
                  <c:v>22</c:v>
                </c:pt>
                <c:pt idx="131">
                  <c:v>28</c:v>
                </c:pt>
                <c:pt idx="132">
                  <c:v>15</c:v>
                </c:pt>
                <c:pt idx="133">
                  <c:v>63</c:v>
                </c:pt>
                <c:pt idx="134">
                  <c:v>183</c:v>
                </c:pt>
                <c:pt idx="135">
                  <c:v>109</c:v>
                </c:pt>
                <c:pt idx="136">
                  <c:v>85</c:v>
                </c:pt>
                <c:pt idx="137">
                  <c:v>73</c:v>
                </c:pt>
                <c:pt idx="138">
                  <c:v>129</c:v>
                </c:pt>
                <c:pt idx="139">
                  <c:v>124</c:v>
                </c:pt>
                <c:pt idx="140">
                  <c:v>104</c:v>
                </c:pt>
                <c:pt idx="141">
                  <c:v>122</c:v>
                </c:pt>
                <c:pt idx="142">
                  <c:v>107</c:v>
                </c:pt>
                <c:pt idx="143">
                  <c:v>143</c:v>
                </c:pt>
                <c:pt idx="144">
                  <c:v>222</c:v>
                </c:pt>
                <c:pt idx="145">
                  <c:v>107</c:v>
                </c:pt>
                <c:pt idx="146">
                  <c:v>110</c:v>
                </c:pt>
                <c:pt idx="147">
                  <c:v>132</c:v>
                </c:pt>
                <c:pt idx="148">
                  <c:v>189</c:v>
                </c:pt>
                <c:pt idx="149">
                  <c:v>230</c:v>
                </c:pt>
                <c:pt idx="150">
                  <c:v>63</c:v>
                </c:pt>
                <c:pt idx="151">
                  <c:v>39</c:v>
                </c:pt>
                <c:pt idx="152">
                  <c:v>27</c:v>
                </c:pt>
                <c:pt idx="153">
                  <c:v>25</c:v>
                </c:pt>
                <c:pt idx="154">
                  <c:v>29</c:v>
                </c:pt>
                <c:pt idx="155">
                  <c:v>16</c:v>
                </c:pt>
                <c:pt idx="156">
                  <c:v>199</c:v>
                </c:pt>
                <c:pt idx="157">
                  <c:v>22</c:v>
                </c:pt>
                <c:pt idx="158">
                  <c:v>28</c:v>
                </c:pt>
                <c:pt idx="159">
                  <c:v>93</c:v>
                </c:pt>
                <c:pt idx="160">
                  <c:v>27</c:v>
                </c:pt>
                <c:pt idx="161">
                  <c:v>26</c:v>
                </c:pt>
                <c:pt idx="162">
                  <c:v>25</c:v>
                </c:pt>
                <c:pt idx="163">
                  <c:v>49</c:v>
                </c:pt>
                <c:pt idx="164">
                  <c:v>16</c:v>
                </c:pt>
                <c:pt idx="165">
                  <c:v>20</c:v>
                </c:pt>
                <c:pt idx="166">
                  <c:v>208</c:v>
                </c:pt>
                <c:pt idx="167">
                  <c:v>215</c:v>
                </c:pt>
                <c:pt idx="168">
                  <c:v>35</c:v>
                </c:pt>
                <c:pt idx="169">
                  <c:v>99</c:v>
                </c:pt>
                <c:pt idx="170">
                  <c:v>10</c:v>
                </c:pt>
                <c:pt idx="171">
                  <c:v>40</c:v>
                </c:pt>
                <c:pt idx="172">
                  <c:v>16</c:v>
                </c:pt>
              </c:numCache>
            </c:numRef>
          </c:yVal>
          <c:smooth val="0"/>
        </c:ser>
        <c:ser>
          <c:idx val="1"/>
          <c:order val="1"/>
          <c:tx>
            <c:strRef>
              <c:f>content_data!$S$1</c:f>
              <c:strCache>
                <c:ptCount val="1"/>
                <c:pt idx="0">
                  <c:v>Engagement Rate</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yVal>
            <c:numRef>
              <c:f>content_data!$S$2:$S$174</c:f>
              <c:numCache>
                <c:formatCode>0%</c:formatCode>
                <c:ptCount val="173"/>
                <c:pt idx="0">
                  <c:v>0.0733116648609606</c:v>
                </c:pt>
                <c:pt idx="1">
                  <c:v>0.339346423367793</c:v>
                </c:pt>
                <c:pt idx="2">
                  <c:v>0.0402225648588858</c:v>
                </c:pt>
                <c:pt idx="3">
                  <c:v>0.109087459685069</c:v>
                </c:pt>
                <c:pt idx="4">
                  <c:v>0.0801871877569089</c:v>
                </c:pt>
                <c:pt idx="5">
                  <c:v>0.115953354171676</c:v>
                </c:pt>
                <c:pt idx="6">
                  <c:v>0.232136922565636</c:v>
                </c:pt>
                <c:pt idx="7">
                  <c:v>0.0334171757096658</c:v>
                </c:pt>
                <c:pt idx="8">
                  <c:v>0.0187599980609821</c:v>
                </c:pt>
                <c:pt idx="9">
                  <c:v>0.305845462629288</c:v>
                </c:pt>
                <c:pt idx="10">
                  <c:v>0.212757991294988</c:v>
                </c:pt>
                <c:pt idx="11">
                  <c:v>0.144344236550455</c:v>
                </c:pt>
                <c:pt idx="12">
                  <c:v>0.0619429983234801</c:v>
                </c:pt>
                <c:pt idx="13">
                  <c:v>0.074978317432784</c:v>
                </c:pt>
                <c:pt idx="14">
                  <c:v>0.960144773259527</c:v>
                </c:pt>
                <c:pt idx="15">
                  <c:v>1.14512291831879</c:v>
                </c:pt>
                <c:pt idx="16">
                  <c:v>0.0395461780190181</c:v>
                </c:pt>
                <c:pt idx="17">
                  <c:v>0.835660024658951</c:v>
                </c:pt>
                <c:pt idx="18">
                  <c:v>1.35109511647705</c:v>
                </c:pt>
                <c:pt idx="19">
                  <c:v>0.0739963264235109</c:v>
                </c:pt>
                <c:pt idx="20">
                  <c:v>0.165753622143732</c:v>
                </c:pt>
                <c:pt idx="21">
                  <c:v>0.0792072370692632</c:v>
                </c:pt>
                <c:pt idx="22">
                  <c:v>0.109726768655221</c:v>
                </c:pt>
                <c:pt idx="23">
                  <c:v>0.144750452547194</c:v>
                </c:pt>
                <c:pt idx="24">
                  <c:v>0.224889251940055</c:v>
                </c:pt>
                <c:pt idx="25">
                  <c:v>0.389869789284298</c:v>
                </c:pt>
                <c:pt idx="26">
                  <c:v>0.28022465267514</c:v>
                </c:pt>
                <c:pt idx="27">
                  <c:v>0.118105738196567</c:v>
                </c:pt>
                <c:pt idx="28">
                  <c:v>0.0651272123893805</c:v>
                </c:pt>
                <c:pt idx="29">
                  <c:v>0.126741621388994</c:v>
                </c:pt>
                <c:pt idx="30">
                  <c:v>0.0227440592924636</c:v>
                </c:pt>
                <c:pt idx="31">
                  <c:v>0.228321240930698</c:v>
                </c:pt>
                <c:pt idx="32">
                  <c:v>0.33439826988769</c:v>
                </c:pt>
                <c:pt idx="33">
                  <c:v>0.053281068524971</c:v>
                </c:pt>
                <c:pt idx="34">
                  <c:v>0.224762872628726</c:v>
                </c:pt>
                <c:pt idx="35">
                  <c:v>0.00924620714371043</c:v>
                </c:pt>
                <c:pt idx="36">
                  <c:v>0.0472385758340342</c:v>
                </c:pt>
                <c:pt idx="37">
                  <c:v>0.0570832418185812</c:v>
                </c:pt>
                <c:pt idx="38">
                  <c:v>0.0699101372962858</c:v>
                </c:pt>
                <c:pt idx="39">
                  <c:v>0.0334514651223096</c:v>
                </c:pt>
                <c:pt idx="40">
                  <c:v>0.0308261936539372</c:v>
                </c:pt>
                <c:pt idx="41">
                  <c:v>0.172625302936067</c:v>
                </c:pt>
                <c:pt idx="42">
                  <c:v>0.182175650399592</c:v>
                </c:pt>
                <c:pt idx="43">
                  <c:v>0.0567475942810217</c:v>
                </c:pt>
                <c:pt idx="44">
                  <c:v>0.044319417719401</c:v>
                </c:pt>
                <c:pt idx="45">
                  <c:v>0.102729631551635</c:v>
                </c:pt>
                <c:pt idx="46">
                  <c:v>0.0270054787799493</c:v>
                </c:pt>
                <c:pt idx="47">
                  <c:v>0.240612918243831</c:v>
                </c:pt>
                <c:pt idx="48">
                  <c:v>0.0210258648499915</c:v>
                </c:pt>
                <c:pt idx="49">
                  <c:v>0.0528148358406661</c:v>
                </c:pt>
                <c:pt idx="50">
                  <c:v>0.0674390129038335</c:v>
                </c:pt>
                <c:pt idx="51">
                  <c:v>0.0239294710327456</c:v>
                </c:pt>
                <c:pt idx="52">
                  <c:v>0.0150015899440714</c:v>
                </c:pt>
                <c:pt idx="53">
                  <c:v>0.0422225124540553</c:v>
                </c:pt>
                <c:pt idx="54">
                  <c:v>0.0973558363260825</c:v>
                </c:pt>
                <c:pt idx="55">
                  <c:v>0.0187108259466677</c:v>
                </c:pt>
                <c:pt idx="56">
                  <c:v>0.0234055110848796</c:v>
                </c:pt>
                <c:pt idx="57">
                  <c:v>0.116872156172024</c:v>
                </c:pt>
                <c:pt idx="58">
                  <c:v>0.0575154075455826</c:v>
                </c:pt>
                <c:pt idx="59">
                  <c:v>0.050351714837628</c:v>
                </c:pt>
                <c:pt idx="60">
                  <c:v>0.0292957746478873</c:v>
                </c:pt>
                <c:pt idx="61">
                  <c:v>0.0297099484955272</c:v>
                </c:pt>
                <c:pt idx="62">
                  <c:v>0.0516439541423318</c:v>
                </c:pt>
                <c:pt idx="63">
                  <c:v>0.0183723266829338</c:v>
                </c:pt>
                <c:pt idx="64">
                  <c:v>0.0151563896336014</c:v>
                </c:pt>
                <c:pt idx="65">
                  <c:v>0.0293661959289798</c:v>
                </c:pt>
                <c:pt idx="66">
                  <c:v>0.0090989870268349</c:v>
                </c:pt>
                <c:pt idx="67">
                  <c:v>0.0185887907668095</c:v>
                </c:pt>
                <c:pt idx="68">
                  <c:v>0.453874538745387</c:v>
                </c:pt>
                <c:pt idx="69">
                  <c:v>0.0210339107683363</c:v>
                </c:pt>
                <c:pt idx="70">
                  <c:v>0.00697840260798696</c:v>
                </c:pt>
                <c:pt idx="71">
                  <c:v>0.0103720749225901</c:v>
                </c:pt>
                <c:pt idx="72">
                  <c:v>0.0138745537300553</c:v>
                </c:pt>
                <c:pt idx="73">
                  <c:v>0.0252699094984637</c:v>
                </c:pt>
                <c:pt idx="74">
                  <c:v>0.048571524377976</c:v>
                </c:pt>
                <c:pt idx="75">
                  <c:v>0.121252197204319</c:v>
                </c:pt>
                <c:pt idx="76">
                  <c:v>0.0216301150040118</c:v>
                </c:pt>
                <c:pt idx="77">
                  <c:v>0.00573792367227115</c:v>
                </c:pt>
                <c:pt idx="78">
                  <c:v>0.00789460535300878</c:v>
                </c:pt>
                <c:pt idx="79">
                  <c:v>0.158801709941948</c:v>
                </c:pt>
                <c:pt idx="80">
                  <c:v>0.0263553843355765</c:v>
                </c:pt>
                <c:pt idx="81">
                  <c:v>0.025298699584131</c:v>
                </c:pt>
                <c:pt idx="82">
                  <c:v>0.0233327299952281</c:v>
                </c:pt>
                <c:pt idx="83">
                  <c:v>0.0165576985943119</c:v>
                </c:pt>
                <c:pt idx="84">
                  <c:v>0.00744748464058146</c:v>
                </c:pt>
                <c:pt idx="85">
                  <c:v>0.311762706927521</c:v>
                </c:pt>
                <c:pt idx="86">
                  <c:v>0.0131667900717896</c:v>
                </c:pt>
                <c:pt idx="87">
                  <c:v>0.00974503163141415</c:v>
                </c:pt>
                <c:pt idx="88">
                  <c:v>0.0129995413787105</c:v>
                </c:pt>
                <c:pt idx="89">
                  <c:v>0.015003057049242</c:v>
                </c:pt>
                <c:pt idx="90">
                  <c:v>0.212868832134887</c:v>
                </c:pt>
                <c:pt idx="91">
                  <c:v>0.0217225493486286</c:v>
                </c:pt>
                <c:pt idx="92">
                  <c:v>0.0106670673076923</c:v>
                </c:pt>
                <c:pt idx="93">
                  <c:v>0.0541814073787793</c:v>
                </c:pt>
                <c:pt idx="94">
                  <c:v>0.0649896105044432</c:v>
                </c:pt>
                <c:pt idx="95">
                  <c:v>0.194721690461925</c:v>
                </c:pt>
                <c:pt idx="96">
                  <c:v>0.00634657836644592</c:v>
                </c:pt>
                <c:pt idx="97">
                  <c:v>0.114864377174368</c:v>
                </c:pt>
                <c:pt idx="98">
                  <c:v>0.0247044645931367</c:v>
                </c:pt>
                <c:pt idx="99">
                  <c:v>0.0352857244774203</c:v>
                </c:pt>
                <c:pt idx="100">
                  <c:v>0.100830788894412</c:v>
                </c:pt>
                <c:pt idx="101">
                  <c:v>0.0276484654677175</c:v>
                </c:pt>
                <c:pt idx="102">
                  <c:v>0.0230787666887539</c:v>
                </c:pt>
                <c:pt idx="103">
                  <c:v>0.0100505334081976</c:v>
                </c:pt>
                <c:pt idx="104">
                  <c:v>0.0572309753408599</c:v>
                </c:pt>
                <c:pt idx="105">
                  <c:v>0.0249355473622931</c:v>
                </c:pt>
                <c:pt idx="106">
                  <c:v>0.0155448892767536</c:v>
                </c:pt>
                <c:pt idx="107">
                  <c:v>0.00884025550494569</c:v>
                </c:pt>
                <c:pt idx="108">
                  <c:v>0.0531222374025557</c:v>
                </c:pt>
                <c:pt idx="109">
                  <c:v>0.0357161838958278</c:v>
                </c:pt>
                <c:pt idx="110">
                  <c:v>0.0142889067080304</c:v>
                </c:pt>
                <c:pt idx="111">
                  <c:v>0.00596796147000314</c:v>
                </c:pt>
                <c:pt idx="112">
                  <c:v>0.0101381766939367</c:v>
                </c:pt>
                <c:pt idx="113">
                  <c:v>0.0308558499986997</c:v>
                </c:pt>
                <c:pt idx="114">
                  <c:v>0.0418048072938251</c:v>
                </c:pt>
                <c:pt idx="115">
                  <c:v>0.0054867028143558</c:v>
                </c:pt>
                <c:pt idx="116">
                  <c:v>0.0158883371223186</c:v>
                </c:pt>
                <c:pt idx="117">
                  <c:v>0.0124654613356212</c:v>
                </c:pt>
                <c:pt idx="118">
                  <c:v>0.00626848763295362</c:v>
                </c:pt>
                <c:pt idx="119">
                  <c:v>0.0682904792380379</c:v>
                </c:pt>
                <c:pt idx="120">
                  <c:v>0.025790038161275</c:v>
                </c:pt>
                <c:pt idx="121">
                  <c:v>0.0341031648629551</c:v>
                </c:pt>
                <c:pt idx="122">
                  <c:v>0.0179007524762294</c:v>
                </c:pt>
                <c:pt idx="123">
                  <c:v>0.0374641535331748</c:v>
                </c:pt>
                <c:pt idx="124">
                  <c:v>0.0105279547741101</c:v>
                </c:pt>
                <c:pt idx="125">
                  <c:v>0.0121847988077496</c:v>
                </c:pt>
                <c:pt idx="126">
                  <c:v>0.0154185022026432</c:v>
                </c:pt>
                <c:pt idx="127">
                  <c:v>0.0248478347053474</c:v>
                </c:pt>
                <c:pt idx="128">
                  <c:v>0.269227191330031</c:v>
                </c:pt>
                <c:pt idx="129">
                  <c:v>0.0581128400157689</c:v>
                </c:pt>
                <c:pt idx="130">
                  <c:v>0.0257825408481733</c:v>
                </c:pt>
                <c:pt idx="131">
                  <c:v>0.0206956382772279</c:v>
                </c:pt>
                <c:pt idx="132">
                  <c:v>0.0107171644925809</c:v>
                </c:pt>
                <c:pt idx="133">
                  <c:v>0.0147797712466268</c:v>
                </c:pt>
                <c:pt idx="134">
                  <c:v>0.00954805172487864</c:v>
                </c:pt>
                <c:pt idx="135">
                  <c:v>0.0590719560953126</c:v>
                </c:pt>
                <c:pt idx="136">
                  <c:v>0.00305002033346889</c:v>
                </c:pt>
                <c:pt idx="137">
                  <c:v>0.00382171029519785</c:v>
                </c:pt>
                <c:pt idx="138">
                  <c:v>0.0279675897522689</c:v>
                </c:pt>
                <c:pt idx="139">
                  <c:v>0.138227143895732</c:v>
                </c:pt>
                <c:pt idx="140">
                  <c:v>0.211173427602865</c:v>
                </c:pt>
                <c:pt idx="141">
                  <c:v>0.00308856616895071</c:v>
                </c:pt>
                <c:pt idx="142">
                  <c:v>0.0285275512072087</c:v>
                </c:pt>
                <c:pt idx="143">
                  <c:v>0.00645855758880517</c:v>
                </c:pt>
                <c:pt idx="144">
                  <c:v>0.0421684916382201</c:v>
                </c:pt>
                <c:pt idx="145">
                  <c:v>0.00512478394032204</c:v>
                </c:pt>
                <c:pt idx="146">
                  <c:v>0.0211976261834349</c:v>
                </c:pt>
                <c:pt idx="147">
                  <c:v>0.00429647669111896</c:v>
                </c:pt>
                <c:pt idx="148">
                  <c:v>0.00194149879765049</c:v>
                </c:pt>
                <c:pt idx="149">
                  <c:v>0.0112786383179221</c:v>
                </c:pt>
                <c:pt idx="150">
                  <c:v>0.00189262074037754</c:v>
                </c:pt>
                <c:pt idx="151">
                  <c:v>0.106761287547775</c:v>
                </c:pt>
                <c:pt idx="152">
                  <c:v>0.00947307831143111</c:v>
                </c:pt>
                <c:pt idx="153">
                  <c:v>0.0086142212607556</c:v>
                </c:pt>
                <c:pt idx="154">
                  <c:v>0.0517350464788047</c:v>
                </c:pt>
                <c:pt idx="155">
                  <c:v>0.0162974775861063</c:v>
                </c:pt>
                <c:pt idx="156">
                  <c:v>0.0159137028730108</c:v>
                </c:pt>
                <c:pt idx="157">
                  <c:v>0.0238808566568734</c:v>
                </c:pt>
                <c:pt idx="158">
                  <c:v>0.00986813547223321</c:v>
                </c:pt>
                <c:pt idx="159">
                  <c:v>0.00974872727622677</c:v>
                </c:pt>
                <c:pt idx="160">
                  <c:v>0.0084955175848594</c:v>
                </c:pt>
                <c:pt idx="161">
                  <c:v>0.00548988102069704</c:v>
                </c:pt>
                <c:pt idx="162">
                  <c:v>0.00911200894008424</c:v>
                </c:pt>
                <c:pt idx="163">
                  <c:v>0.00605927594038054</c:v>
                </c:pt>
                <c:pt idx="164">
                  <c:v>0.00728243256124297</c:v>
                </c:pt>
                <c:pt idx="165">
                  <c:v>0.0056166939568181</c:v>
                </c:pt>
                <c:pt idx="166">
                  <c:v>0.0207661807912828</c:v>
                </c:pt>
                <c:pt idx="167">
                  <c:v>0.0017664488679532</c:v>
                </c:pt>
                <c:pt idx="168">
                  <c:v>0.014359547158381</c:v>
                </c:pt>
                <c:pt idx="169">
                  <c:v>0.00471903311834465</c:v>
                </c:pt>
                <c:pt idx="170">
                  <c:v>0.00641249634043839</c:v>
                </c:pt>
                <c:pt idx="171">
                  <c:v>0.0261527289189011</c:v>
                </c:pt>
                <c:pt idx="172">
                  <c:v>0.00355556393884807</c:v>
                </c:pt>
              </c:numCache>
            </c:numRef>
          </c:yVal>
          <c:smooth val="0"/>
        </c:ser>
        <c:dLbls>
          <c:showLegendKey val="0"/>
          <c:showVal val="0"/>
          <c:showCatName val="0"/>
          <c:showSerName val="0"/>
          <c:showPercent val="0"/>
          <c:showBubbleSize val="0"/>
        </c:dLbls>
        <c:axId val="1966270224"/>
        <c:axId val="2031759952"/>
      </c:scatterChart>
      <c:valAx>
        <c:axId val="1966270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r>
                  <a:rPr lang="en-US" sz="1400" b="1"/>
                  <a:t>Enagagement</a:t>
                </a:r>
                <a:r>
                  <a:rPr lang="en-US" sz="1400" b="1" baseline="0"/>
                  <a:t> Rate</a:t>
                </a:r>
                <a:endParaRPr lang="en-US" sz="14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31759952"/>
        <c:crosses val="autoZero"/>
        <c:crossBetween val="midCat"/>
      </c:valAx>
      <c:valAx>
        <c:axId val="203175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r>
                  <a:rPr lang="en-US" sz="1400" b="1"/>
                  <a:t>Word</a:t>
                </a:r>
                <a:r>
                  <a:rPr lang="en-US" sz="1400" b="1" baseline="0"/>
                  <a:t> Count</a:t>
                </a:r>
                <a:endParaRPr lang="en-US" sz="14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662702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i="0" baseline="0">
                <a:effectLst/>
              </a:rPr>
              <a:t>Relation B/w No of followers and Retention rate</a:t>
            </a:r>
            <a:endParaRPr lang="en-US" sz="1200">
              <a:effectLst/>
            </a:endParaRPr>
          </a:p>
        </c:rich>
      </c:tx>
      <c:layout/>
      <c:overlay val="0"/>
      <c:spPr>
        <a:noFill/>
        <a:ln>
          <a:noFill/>
        </a:ln>
        <a:effectLst/>
      </c:spPr>
    </c:title>
    <c:autoTitleDeleted val="0"/>
    <c:plotArea>
      <c:layout/>
      <c:scatterChart>
        <c:scatterStyle val="marker"/>
        <c:varyColors val="0"/>
        <c:ser>
          <c:idx val="0"/>
          <c:order val="0"/>
          <c:tx>
            <c:strRef>
              <c:f>content_data!$E$1</c:f>
              <c:strCache>
                <c:ptCount val="1"/>
                <c:pt idx="0">
                  <c:v>Total No of followers</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yVal>
            <c:numRef>
              <c:f>content_data!$E$2:$E$173</c:f>
              <c:numCache>
                <c:formatCode>General</c:formatCode>
                <c:ptCount val="172"/>
                <c:pt idx="0">
                  <c:v>13845</c:v>
                </c:pt>
                <c:pt idx="1">
                  <c:v>14413</c:v>
                </c:pt>
                <c:pt idx="2">
                  <c:v>14917</c:v>
                </c:pt>
                <c:pt idx="3">
                  <c:v>15813</c:v>
                </c:pt>
                <c:pt idx="4">
                  <c:v>15813</c:v>
                </c:pt>
                <c:pt idx="5">
                  <c:v>16636</c:v>
                </c:pt>
                <c:pt idx="6">
                  <c:v>18054</c:v>
                </c:pt>
                <c:pt idx="7">
                  <c:v>19481</c:v>
                </c:pt>
                <c:pt idx="8">
                  <c:v>20629</c:v>
                </c:pt>
                <c:pt idx="9">
                  <c:v>21367</c:v>
                </c:pt>
                <c:pt idx="10">
                  <c:v>21367</c:v>
                </c:pt>
                <c:pt idx="11">
                  <c:v>22287</c:v>
                </c:pt>
                <c:pt idx="12">
                  <c:v>22666</c:v>
                </c:pt>
                <c:pt idx="13">
                  <c:v>23060</c:v>
                </c:pt>
                <c:pt idx="14">
                  <c:v>23485</c:v>
                </c:pt>
                <c:pt idx="15">
                  <c:v>23959</c:v>
                </c:pt>
                <c:pt idx="16">
                  <c:v>24503</c:v>
                </c:pt>
                <c:pt idx="17">
                  <c:v>25143</c:v>
                </c:pt>
                <c:pt idx="18">
                  <c:v>25842</c:v>
                </c:pt>
                <c:pt idx="19">
                  <c:v>26677</c:v>
                </c:pt>
                <c:pt idx="20">
                  <c:v>27746</c:v>
                </c:pt>
                <c:pt idx="21">
                  <c:v>28962</c:v>
                </c:pt>
                <c:pt idx="22">
                  <c:v>29938</c:v>
                </c:pt>
                <c:pt idx="23">
                  <c:v>30936</c:v>
                </c:pt>
                <c:pt idx="24">
                  <c:v>31829</c:v>
                </c:pt>
                <c:pt idx="25">
                  <c:v>32793</c:v>
                </c:pt>
                <c:pt idx="26">
                  <c:v>33830</c:v>
                </c:pt>
                <c:pt idx="27">
                  <c:v>35011</c:v>
                </c:pt>
                <c:pt idx="28">
                  <c:v>36160</c:v>
                </c:pt>
                <c:pt idx="29">
                  <c:v>37178</c:v>
                </c:pt>
                <c:pt idx="30">
                  <c:v>39263</c:v>
                </c:pt>
                <c:pt idx="31">
                  <c:v>39970</c:v>
                </c:pt>
                <c:pt idx="32">
                  <c:v>40691</c:v>
                </c:pt>
                <c:pt idx="33">
                  <c:v>41328</c:v>
                </c:pt>
                <c:pt idx="34">
                  <c:v>41328</c:v>
                </c:pt>
                <c:pt idx="35">
                  <c:v>41855</c:v>
                </c:pt>
                <c:pt idx="36">
                  <c:v>42804</c:v>
                </c:pt>
                <c:pt idx="37">
                  <c:v>45530</c:v>
                </c:pt>
                <c:pt idx="38">
                  <c:v>45959</c:v>
                </c:pt>
                <c:pt idx="39">
                  <c:v>46276</c:v>
                </c:pt>
                <c:pt idx="40">
                  <c:v>46454</c:v>
                </c:pt>
                <c:pt idx="41">
                  <c:v>46627</c:v>
                </c:pt>
                <c:pt idx="42">
                  <c:v>47048</c:v>
                </c:pt>
                <c:pt idx="43">
                  <c:v>47491</c:v>
                </c:pt>
                <c:pt idx="44">
                  <c:v>47812</c:v>
                </c:pt>
                <c:pt idx="45">
                  <c:v>48175</c:v>
                </c:pt>
                <c:pt idx="46">
                  <c:v>48916</c:v>
                </c:pt>
                <c:pt idx="47">
                  <c:v>49403</c:v>
                </c:pt>
                <c:pt idx="48">
                  <c:v>52697</c:v>
                </c:pt>
                <c:pt idx="49">
                  <c:v>52845</c:v>
                </c:pt>
                <c:pt idx="50">
                  <c:v>53085</c:v>
                </c:pt>
                <c:pt idx="51">
                  <c:v>53198</c:v>
                </c:pt>
                <c:pt idx="52">
                  <c:v>53461</c:v>
                </c:pt>
                <c:pt idx="53">
                  <c:v>53597</c:v>
                </c:pt>
                <c:pt idx="54">
                  <c:v>53741</c:v>
                </c:pt>
                <c:pt idx="55">
                  <c:v>53926</c:v>
                </c:pt>
                <c:pt idx="56">
                  <c:v>54218</c:v>
                </c:pt>
                <c:pt idx="57">
                  <c:v>54504</c:v>
                </c:pt>
                <c:pt idx="58">
                  <c:v>54681</c:v>
                </c:pt>
                <c:pt idx="59">
                  <c:v>54874</c:v>
                </c:pt>
                <c:pt idx="60">
                  <c:v>55025</c:v>
                </c:pt>
                <c:pt idx="61">
                  <c:v>55335</c:v>
                </c:pt>
                <c:pt idx="62">
                  <c:v>55476</c:v>
                </c:pt>
                <c:pt idx="63">
                  <c:v>55736</c:v>
                </c:pt>
                <c:pt idx="64">
                  <c:v>55950</c:v>
                </c:pt>
                <c:pt idx="65">
                  <c:v>56153</c:v>
                </c:pt>
                <c:pt idx="66">
                  <c:v>56270</c:v>
                </c:pt>
                <c:pt idx="67">
                  <c:v>57185</c:v>
                </c:pt>
                <c:pt idx="68">
                  <c:v>57452</c:v>
                </c:pt>
                <c:pt idx="69">
                  <c:v>58477</c:v>
                </c:pt>
                <c:pt idx="70">
                  <c:v>58896</c:v>
                </c:pt>
                <c:pt idx="71">
                  <c:v>59101</c:v>
                </c:pt>
                <c:pt idx="72">
                  <c:v>59101</c:v>
                </c:pt>
                <c:pt idx="73">
                  <c:v>59557</c:v>
                </c:pt>
                <c:pt idx="74">
                  <c:v>59644</c:v>
                </c:pt>
                <c:pt idx="75">
                  <c:v>59735</c:v>
                </c:pt>
                <c:pt idx="76">
                  <c:v>59824</c:v>
                </c:pt>
                <c:pt idx="77">
                  <c:v>59952</c:v>
                </c:pt>
                <c:pt idx="78">
                  <c:v>60041</c:v>
                </c:pt>
                <c:pt idx="79">
                  <c:v>60119</c:v>
                </c:pt>
                <c:pt idx="80">
                  <c:v>60481</c:v>
                </c:pt>
                <c:pt idx="81">
                  <c:v>60596</c:v>
                </c:pt>
                <c:pt idx="82">
                  <c:v>60773</c:v>
                </c:pt>
                <c:pt idx="83">
                  <c:v>61180</c:v>
                </c:pt>
                <c:pt idx="84">
                  <c:v>61363</c:v>
                </c:pt>
                <c:pt idx="85">
                  <c:v>61797</c:v>
                </c:pt>
                <c:pt idx="86">
                  <c:v>62126</c:v>
                </c:pt>
                <c:pt idx="87">
                  <c:v>62596</c:v>
                </c:pt>
                <c:pt idx="88">
                  <c:v>63233</c:v>
                </c:pt>
                <c:pt idx="89">
                  <c:v>63787</c:v>
                </c:pt>
                <c:pt idx="90">
                  <c:v>64528</c:v>
                </c:pt>
                <c:pt idx="91">
                  <c:v>65554</c:v>
                </c:pt>
                <c:pt idx="92">
                  <c:v>66560</c:v>
                </c:pt>
                <c:pt idx="93">
                  <c:v>67274</c:v>
                </c:pt>
                <c:pt idx="94">
                  <c:v>67857</c:v>
                </c:pt>
                <c:pt idx="95">
                  <c:v>68431</c:v>
                </c:pt>
                <c:pt idx="96">
                  <c:v>68856</c:v>
                </c:pt>
                <c:pt idx="97">
                  <c:v>69273</c:v>
                </c:pt>
                <c:pt idx="98">
                  <c:v>69704</c:v>
                </c:pt>
                <c:pt idx="99">
                  <c:v>70085</c:v>
                </c:pt>
                <c:pt idx="100">
                  <c:v>70415</c:v>
                </c:pt>
                <c:pt idx="101">
                  <c:v>70673</c:v>
                </c:pt>
                <c:pt idx="102">
                  <c:v>70931</c:v>
                </c:pt>
                <c:pt idx="103">
                  <c:v>71240</c:v>
                </c:pt>
                <c:pt idx="104">
                  <c:v>71657</c:v>
                </c:pt>
                <c:pt idx="105">
                  <c:v>72146</c:v>
                </c:pt>
                <c:pt idx="106">
                  <c:v>73336</c:v>
                </c:pt>
                <c:pt idx="107">
                  <c:v>74206</c:v>
                </c:pt>
                <c:pt idx="108">
                  <c:v>74658</c:v>
                </c:pt>
                <c:pt idx="109">
                  <c:v>75260</c:v>
                </c:pt>
                <c:pt idx="110">
                  <c:v>76073</c:v>
                </c:pt>
                <c:pt idx="111">
                  <c:v>76408</c:v>
                </c:pt>
                <c:pt idx="112">
                  <c:v>76641</c:v>
                </c:pt>
                <c:pt idx="113">
                  <c:v>76906</c:v>
                </c:pt>
                <c:pt idx="114">
                  <c:v>77216</c:v>
                </c:pt>
                <c:pt idx="115">
                  <c:v>77460</c:v>
                </c:pt>
                <c:pt idx="116">
                  <c:v>78737</c:v>
                </c:pt>
                <c:pt idx="117">
                  <c:v>79259</c:v>
                </c:pt>
                <c:pt idx="118">
                  <c:v>79445</c:v>
                </c:pt>
                <c:pt idx="119">
                  <c:v>79689</c:v>
                </c:pt>
                <c:pt idx="120">
                  <c:v>80186</c:v>
                </c:pt>
                <c:pt idx="121">
                  <c:v>80667</c:v>
                </c:pt>
                <c:pt idx="122">
                  <c:v>80667</c:v>
                </c:pt>
                <c:pt idx="123">
                  <c:v>81598</c:v>
                </c:pt>
                <c:pt idx="124">
                  <c:v>83492</c:v>
                </c:pt>
                <c:pt idx="125">
                  <c:v>83875</c:v>
                </c:pt>
                <c:pt idx="126">
                  <c:v>84444</c:v>
                </c:pt>
                <c:pt idx="127">
                  <c:v>85762</c:v>
                </c:pt>
                <c:pt idx="128">
                  <c:v>85998</c:v>
                </c:pt>
                <c:pt idx="129">
                  <c:v>86246</c:v>
                </c:pt>
                <c:pt idx="130">
                  <c:v>87152</c:v>
                </c:pt>
                <c:pt idx="131">
                  <c:v>87603</c:v>
                </c:pt>
                <c:pt idx="132">
                  <c:v>88083</c:v>
                </c:pt>
                <c:pt idx="133">
                  <c:v>88567</c:v>
                </c:pt>
                <c:pt idx="134">
                  <c:v>93108</c:v>
                </c:pt>
                <c:pt idx="135">
                  <c:v>93293</c:v>
                </c:pt>
                <c:pt idx="136">
                  <c:v>93442</c:v>
                </c:pt>
                <c:pt idx="137">
                  <c:v>93937</c:v>
                </c:pt>
                <c:pt idx="138">
                  <c:v>94538</c:v>
                </c:pt>
                <c:pt idx="139">
                  <c:v>94909</c:v>
                </c:pt>
                <c:pt idx="140">
                  <c:v>96461</c:v>
                </c:pt>
                <c:pt idx="141">
                  <c:v>97780</c:v>
                </c:pt>
                <c:pt idx="142">
                  <c:v>98326</c:v>
                </c:pt>
                <c:pt idx="143">
                  <c:v>98474</c:v>
                </c:pt>
                <c:pt idx="144">
                  <c:v>98723</c:v>
                </c:pt>
                <c:pt idx="145">
                  <c:v>98931</c:v>
                </c:pt>
                <c:pt idx="146">
                  <c:v>100766</c:v>
                </c:pt>
                <c:pt idx="147">
                  <c:v>101013</c:v>
                </c:pt>
                <c:pt idx="148">
                  <c:v>101468</c:v>
                </c:pt>
                <c:pt idx="149">
                  <c:v>101874</c:v>
                </c:pt>
                <c:pt idx="150">
                  <c:v>101975</c:v>
                </c:pt>
                <c:pt idx="151">
                  <c:v>102303</c:v>
                </c:pt>
                <c:pt idx="152">
                  <c:v>102501</c:v>
                </c:pt>
                <c:pt idx="153">
                  <c:v>102621</c:v>
                </c:pt>
                <c:pt idx="154">
                  <c:v>102735</c:v>
                </c:pt>
                <c:pt idx="155">
                  <c:v>102838</c:v>
                </c:pt>
                <c:pt idx="156">
                  <c:v>102993</c:v>
                </c:pt>
                <c:pt idx="157">
                  <c:v>103472</c:v>
                </c:pt>
                <c:pt idx="158">
                  <c:v>103667</c:v>
                </c:pt>
                <c:pt idx="159">
                  <c:v>103911</c:v>
                </c:pt>
                <c:pt idx="160">
                  <c:v>104408</c:v>
                </c:pt>
                <c:pt idx="161">
                  <c:v>104556</c:v>
                </c:pt>
                <c:pt idx="162">
                  <c:v>104697</c:v>
                </c:pt>
                <c:pt idx="163">
                  <c:v>104798</c:v>
                </c:pt>
                <c:pt idx="164">
                  <c:v>104910</c:v>
                </c:pt>
                <c:pt idx="165">
                  <c:v>105044</c:v>
                </c:pt>
                <c:pt idx="166">
                  <c:v>105171</c:v>
                </c:pt>
                <c:pt idx="167">
                  <c:v>105296</c:v>
                </c:pt>
                <c:pt idx="168">
                  <c:v>105644</c:v>
                </c:pt>
                <c:pt idx="169">
                  <c:v>105742</c:v>
                </c:pt>
                <c:pt idx="170">
                  <c:v>105887</c:v>
                </c:pt>
                <c:pt idx="171">
                  <c:v>106031</c:v>
                </c:pt>
              </c:numCache>
            </c:numRef>
          </c:yVal>
          <c:smooth val="0"/>
        </c:ser>
        <c:ser>
          <c:idx val="1"/>
          <c:order val="1"/>
          <c:tx>
            <c:strRef>
              <c:f>content_data!$U$1</c:f>
              <c:strCache>
                <c:ptCount val="1"/>
                <c:pt idx="0">
                  <c:v>Retention Rate</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yVal>
            <c:numRef>
              <c:f>content_data!$U$2:$U$174</c:f>
              <c:numCache>
                <c:formatCode>0%</c:formatCode>
                <c:ptCount val="173"/>
                <c:pt idx="0">
                  <c:v>0.361723009814613</c:v>
                </c:pt>
                <c:pt idx="1">
                  <c:v>0.386975156758473</c:v>
                </c:pt>
                <c:pt idx="2">
                  <c:v>0.388790709416814</c:v>
                </c:pt>
                <c:pt idx="3">
                  <c:v>0.431462140992167</c:v>
                </c:pt>
                <c:pt idx="4">
                  <c:v>0.366222905752872</c:v>
                </c:pt>
                <c:pt idx="5">
                  <c:v>0.457732041644893</c:v>
                </c:pt>
                <c:pt idx="6">
                  <c:v>0.411936756250836</c:v>
                </c:pt>
                <c:pt idx="7">
                  <c:v>0.331509035972864</c:v>
                </c:pt>
                <c:pt idx="8">
                  <c:v>0.271321013004791</c:v>
                </c:pt>
                <c:pt idx="9">
                  <c:v>0.392126147502275</c:v>
                </c:pt>
                <c:pt idx="10">
                  <c:v>0.375081829234078</c:v>
                </c:pt>
                <c:pt idx="11">
                  <c:v>0.346092431224052</c:v>
                </c:pt>
                <c:pt idx="12">
                  <c:v>0.337036552956041</c:v>
                </c:pt>
                <c:pt idx="13">
                  <c:v>0.392104118042644</c:v>
                </c:pt>
                <c:pt idx="14">
                  <c:v>0.490277236722504</c:v>
                </c:pt>
                <c:pt idx="15">
                  <c:v>0.367423285302215</c:v>
                </c:pt>
                <c:pt idx="16">
                  <c:v>0.403055571753455</c:v>
                </c:pt>
                <c:pt idx="17">
                  <c:v>0.37758972862562</c:v>
                </c:pt>
                <c:pt idx="18">
                  <c:v>0.567052358873662</c:v>
                </c:pt>
                <c:pt idx="19">
                  <c:v>0.46365811965812</c:v>
                </c:pt>
                <c:pt idx="20">
                  <c:v>0.406055937996438</c:v>
                </c:pt>
                <c:pt idx="21">
                  <c:v>0.394832968054725</c:v>
                </c:pt>
                <c:pt idx="22">
                  <c:v>0.380403027687405</c:v>
                </c:pt>
                <c:pt idx="23">
                  <c:v>0.39808892047698</c:v>
                </c:pt>
                <c:pt idx="24">
                  <c:v>0.402062964805874</c:v>
                </c:pt>
                <c:pt idx="25">
                  <c:v>0.498474644563403</c:v>
                </c:pt>
                <c:pt idx="26">
                  <c:v>0.402579759261423</c:v>
                </c:pt>
                <c:pt idx="27">
                  <c:v>0.423481018082098</c:v>
                </c:pt>
                <c:pt idx="28">
                  <c:v>0.407479358912093</c:v>
                </c:pt>
                <c:pt idx="29">
                  <c:v>0.364544046072709</c:v>
                </c:pt>
                <c:pt idx="30">
                  <c:v>0.335227574486165</c:v>
                </c:pt>
                <c:pt idx="31">
                  <c:v>0</c:v>
                </c:pt>
                <c:pt idx="32">
                  <c:v>0</c:v>
                </c:pt>
                <c:pt idx="33">
                  <c:v>0.466490066225166</c:v>
                </c:pt>
                <c:pt idx="34">
                  <c:v>0.627619009121899</c:v>
                </c:pt>
                <c:pt idx="35">
                  <c:v>0</c:v>
                </c:pt>
                <c:pt idx="36">
                  <c:v>0.34241214057508</c:v>
                </c:pt>
                <c:pt idx="37">
                  <c:v>0.431444057815846</c:v>
                </c:pt>
                <c:pt idx="38">
                  <c:v>0.462227261158287</c:v>
                </c:pt>
                <c:pt idx="39">
                  <c:v>0.356103345431025</c:v>
                </c:pt>
                <c:pt idx="40">
                  <c:v>0.390609104781282</c:v>
                </c:pt>
                <c:pt idx="41">
                  <c:v>0.485124566637104</c:v>
                </c:pt>
                <c:pt idx="42">
                  <c:v>0.428471737613398</c:v>
                </c:pt>
                <c:pt idx="43">
                  <c:v>0.40635056315366</c:v>
                </c:pt>
                <c:pt idx="44">
                  <c:v>0.390439035422497</c:v>
                </c:pt>
                <c:pt idx="45">
                  <c:v>0.471436744033998</c:v>
                </c:pt>
                <c:pt idx="46">
                  <c:v>0.43185584092792</c:v>
                </c:pt>
                <c:pt idx="47">
                  <c:v>0.486775611997112</c:v>
                </c:pt>
                <c:pt idx="48">
                  <c:v>0.318024470307371</c:v>
                </c:pt>
                <c:pt idx="49">
                  <c:v>0</c:v>
                </c:pt>
                <c:pt idx="50">
                  <c:v>0.520931561651665</c:v>
                </c:pt>
                <c:pt idx="51">
                  <c:v>0</c:v>
                </c:pt>
                <c:pt idx="52">
                  <c:v>0.372636326837449</c:v>
                </c:pt>
                <c:pt idx="53">
                  <c:v>0.391045331843991</c:v>
                </c:pt>
                <c:pt idx="54">
                  <c:v>0</c:v>
                </c:pt>
                <c:pt idx="55">
                  <c:v>0.378732172437477</c:v>
                </c:pt>
                <c:pt idx="56">
                  <c:v>0</c:v>
                </c:pt>
                <c:pt idx="57">
                  <c:v>0</c:v>
                </c:pt>
                <c:pt idx="58">
                  <c:v>0.392027640923923</c:v>
                </c:pt>
                <c:pt idx="59">
                  <c:v>0</c:v>
                </c:pt>
                <c:pt idx="60">
                  <c:v>0.402187166590459</c:v>
                </c:pt>
                <c:pt idx="61">
                  <c:v>0</c:v>
                </c:pt>
                <c:pt idx="62">
                  <c:v>0.386723272867619</c:v>
                </c:pt>
                <c:pt idx="63">
                  <c:v>0</c:v>
                </c:pt>
                <c:pt idx="64">
                  <c:v>0.351705638222492</c:v>
                </c:pt>
                <c:pt idx="65">
                  <c:v>0</c:v>
                </c:pt>
                <c:pt idx="66">
                  <c:v>0.316154496757824</c:v>
                </c:pt>
                <c:pt idx="67">
                  <c:v>0.51615807903952</c:v>
                </c:pt>
                <c:pt idx="68">
                  <c:v>0.50696025466244</c:v>
                </c:pt>
                <c:pt idx="69">
                  <c:v>0.403186228245687</c:v>
                </c:pt>
                <c:pt idx="70">
                  <c:v>0.350912408759124</c:v>
                </c:pt>
                <c:pt idx="71">
                  <c:v>0</c:v>
                </c:pt>
                <c:pt idx="72">
                  <c:v>0</c:v>
                </c:pt>
                <c:pt idx="73">
                  <c:v>0.412081862019213</c:v>
                </c:pt>
                <c:pt idx="74">
                  <c:v>0.473717715532921</c:v>
                </c:pt>
                <c:pt idx="75">
                  <c:v>0.427964679605134</c:v>
                </c:pt>
                <c:pt idx="76">
                  <c:v>0.38837906596402</c:v>
                </c:pt>
                <c:pt idx="77">
                  <c:v>0.374900956908637</c:v>
                </c:pt>
                <c:pt idx="78">
                  <c:v>0</c:v>
                </c:pt>
                <c:pt idx="79">
                  <c:v>0.532234320822434</c:v>
                </c:pt>
                <c:pt idx="80">
                  <c:v>0.439913354680731</c:v>
                </c:pt>
                <c:pt idx="81">
                  <c:v>0</c:v>
                </c:pt>
                <c:pt idx="82">
                  <c:v>0.45497688499775</c:v>
                </c:pt>
                <c:pt idx="83">
                  <c:v>0.364792347176855</c:v>
                </c:pt>
                <c:pt idx="84">
                  <c:v>0</c:v>
                </c:pt>
                <c:pt idx="85">
                  <c:v>0.573225910544924</c:v>
                </c:pt>
                <c:pt idx="86">
                  <c:v>0.369539098647716</c:v>
                </c:pt>
                <c:pt idx="87">
                  <c:v>0.445649710196548</c:v>
                </c:pt>
                <c:pt idx="88">
                  <c:v>0</c:v>
                </c:pt>
                <c:pt idx="89">
                  <c:v>0</c:v>
                </c:pt>
                <c:pt idx="90">
                  <c:v>0.504393583541793</c:v>
                </c:pt>
                <c:pt idx="91">
                  <c:v>0.344872649686625</c:v>
                </c:pt>
                <c:pt idx="92">
                  <c:v>0.41936681338495</c:v>
                </c:pt>
                <c:pt idx="93">
                  <c:v>0.464849481968963</c:v>
                </c:pt>
                <c:pt idx="94">
                  <c:v>0.444206737299647</c:v>
                </c:pt>
                <c:pt idx="95">
                  <c:v>0.493412635131376</c:v>
                </c:pt>
                <c:pt idx="96">
                  <c:v>0.409183772740539</c:v>
                </c:pt>
                <c:pt idx="97">
                  <c:v>0</c:v>
                </c:pt>
                <c:pt idx="98">
                  <c:v>0</c:v>
                </c:pt>
                <c:pt idx="99">
                  <c:v>0</c:v>
                </c:pt>
                <c:pt idx="100">
                  <c:v>0.508699215327951</c:v>
                </c:pt>
                <c:pt idx="101">
                  <c:v>0.474127898725554</c:v>
                </c:pt>
                <c:pt idx="102">
                  <c:v>0</c:v>
                </c:pt>
                <c:pt idx="103">
                  <c:v>0</c:v>
                </c:pt>
                <c:pt idx="104">
                  <c:v>0.497654255850101</c:v>
                </c:pt>
                <c:pt idx="105">
                  <c:v>0.489438559970612</c:v>
                </c:pt>
                <c:pt idx="106">
                  <c:v>0</c:v>
                </c:pt>
                <c:pt idx="107">
                  <c:v>0.326150492891465</c:v>
                </c:pt>
                <c:pt idx="108">
                  <c:v>0.421308851642733</c:v>
                </c:pt>
                <c:pt idx="109">
                  <c:v>0</c:v>
                </c:pt>
                <c:pt idx="110">
                  <c:v>0.458584409373505</c:v>
                </c:pt>
                <c:pt idx="111">
                  <c:v>0</c:v>
                </c:pt>
                <c:pt idx="112">
                  <c:v>0</c:v>
                </c:pt>
                <c:pt idx="113">
                  <c:v>0.605607719549043</c:v>
                </c:pt>
                <c:pt idx="114">
                  <c:v>0</c:v>
                </c:pt>
                <c:pt idx="115">
                  <c:v>0</c:v>
                </c:pt>
                <c:pt idx="116">
                  <c:v>0</c:v>
                </c:pt>
                <c:pt idx="117">
                  <c:v>0.553821172280132</c:v>
                </c:pt>
                <c:pt idx="118">
                  <c:v>0</c:v>
                </c:pt>
                <c:pt idx="119">
                  <c:v>0</c:v>
                </c:pt>
                <c:pt idx="120">
                  <c:v>0.421011154219205</c:v>
                </c:pt>
                <c:pt idx="121">
                  <c:v>0.381601588352085</c:v>
                </c:pt>
                <c:pt idx="122">
                  <c:v>0</c:v>
                </c:pt>
                <c:pt idx="123">
                  <c:v>0.502602934216753</c:v>
                </c:pt>
                <c:pt idx="124">
                  <c:v>0.483591399630151</c:v>
                </c:pt>
                <c:pt idx="125">
                  <c:v>0</c:v>
                </c:pt>
                <c:pt idx="126">
                  <c:v>0.410040219024083</c:v>
                </c:pt>
                <c:pt idx="127">
                  <c:v>0.405679801206958</c:v>
                </c:pt>
                <c:pt idx="128">
                  <c:v>0.492678197370896</c:v>
                </c:pt>
                <c:pt idx="129">
                  <c:v>0.427257297002394</c:v>
                </c:pt>
                <c:pt idx="130">
                  <c:v>0.366384424549671</c:v>
                </c:pt>
                <c:pt idx="131">
                  <c:v>0.401195847547779</c:v>
                </c:pt>
                <c:pt idx="132">
                  <c:v>0</c:v>
                </c:pt>
                <c:pt idx="133">
                  <c:v>0.410731664159958</c:v>
                </c:pt>
                <c:pt idx="134">
                  <c:v>0</c:v>
                </c:pt>
                <c:pt idx="135">
                  <c:v>0.486582091232132</c:v>
                </c:pt>
                <c:pt idx="136">
                  <c:v>0</c:v>
                </c:pt>
                <c:pt idx="137">
                  <c:v>1.44971434731055</c:v>
                </c:pt>
                <c:pt idx="138">
                  <c:v>0.965226653300335</c:v>
                </c:pt>
                <c:pt idx="139">
                  <c:v>0.984885740323607</c:v>
                </c:pt>
                <c:pt idx="140">
                  <c:v>0.999038104950862</c:v>
                </c:pt>
                <c:pt idx="141">
                  <c:v>1.004329004329</c:v>
                </c:pt>
                <c:pt idx="142">
                  <c:v>0.970666212633474</c:v>
                </c:pt>
                <c:pt idx="143">
                  <c:v>0.955577431858734</c:v>
                </c:pt>
                <c:pt idx="144">
                  <c:v>0</c:v>
                </c:pt>
                <c:pt idx="145">
                  <c:v>0.966610036591741</c:v>
                </c:pt>
                <c:pt idx="146">
                  <c:v>0.932630503994714</c:v>
                </c:pt>
                <c:pt idx="147">
                  <c:v>0</c:v>
                </c:pt>
                <c:pt idx="148">
                  <c:v>0</c:v>
                </c:pt>
                <c:pt idx="149">
                  <c:v>0.956693159772201</c:v>
                </c:pt>
                <c:pt idx="150">
                  <c:v>0.945056167278389</c:v>
                </c:pt>
                <c:pt idx="151">
                  <c:v>0</c:v>
                </c:pt>
                <c:pt idx="152">
                  <c:v>0.938732928679818</c:v>
                </c:pt>
                <c:pt idx="153">
                  <c:v>0.966258091172015</c:v>
                </c:pt>
                <c:pt idx="154">
                  <c:v>0.969248147020002</c:v>
                </c:pt>
                <c:pt idx="155">
                  <c:v>0.959251495475229</c:v>
                </c:pt>
                <c:pt idx="156">
                  <c:v>0.963807656236678</c:v>
                </c:pt>
                <c:pt idx="157">
                  <c:v>0.951750741839763</c:v>
                </c:pt>
                <c:pt idx="158">
                  <c:v>0.956148433573463</c:v>
                </c:pt>
                <c:pt idx="159">
                  <c:v>0.959302049160842</c:v>
                </c:pt>
                <c:pt idx="160">
                  <c:v>0.928942351935844</c:v>
                </c:pt>
                <c:pt idx="161">
                  <c:v>1.07576020851434</c:v>
                </c:pt>
                <c:pt idx="162">
                  <c:v>0.917840723713481</c:v>
                </c:pt>
                <c:pt idx="163">
                  <c:v>0.911741528762805</c:v>
                </c:pt>
                <c:pt idx="164">
                  <c:v>0.903575240128068</c:v>
                </c:pt>
                <c:pt idx="165">
                  <c:v>0.902795241319277</c:v>
                </c:pt>
                <c:pt idx="166">
                  <c:v>0.907420828737986</c:v>
                </c:pt>
                <c:pt idx="167">
                  <c:v>0</c:v>
                </c:pt>
                <c:pt idx="168">
                  <c:v>0.89037129556035</c:v>
                </c:pt>
                <c:pt idx="169">
                  <c:v>0.888266591991039</c:v>
                </c:pt>
                <c:pt idx="170">
                  <c:v>0.911178209725105</c:v>
                </c:pt>
                <c:pt idx="171">
                  <c:v>0.924482114184939</c:v>
                </c:pt>
                <c:pt idx="172">
                  <c:v>1.0280107346528</c:v>
                </c:pt>
              </c:numCache>
            </c:numRef>
          </c:yVal>
          <c:smooth val="0"/>
        </c:ser>
        <c:dLbls>
          <c:showLegendKey val="0"/>
          <c:showVal val="0"/>
          <c:showCatName val="0"/>
          <c:showSerName val="0"/>
          <c:showPercent val="0"/>
          <c:showBubbleSize val="0"/>
        </c:dLbls>
        <c:axId val="1578428399"/>
        <c:axId val="1582288431"/>
      </c:scatterChart>
      <c:valAx>
        <c:axId val="1578428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US" sz="1200" b="1"/>
                  <a:t>Retention Rate</a:t>
                </a:r>
                <a:endParaRPr lang="en-US" sz="1200" b="1"/>
              </a:p>
            </c:rich>
          </c:tx>
          <c:layout>
            <c:manualLayout>
              <c:xMode val="edge"/>
              <c:yMode val="edge"/>
              <c:x val="0.445811488323604"/>
              <c:y val="0.780689972230114"/>
            </c:manualLayout>
          </c:layout>
          <c:overlay val="0"/>
          <c:spPr>
            <a:noFill/>
            <a:ln>
              <a:noFill/>
            </a:ln>
            <a:effectLst/>
          </c:sp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82288431"/>
        <c:crosses val="autoZero"/>
        <c:crossBetween val="midCat"/>
      </c:valAx>
      <c:valAx>
        <c:axId val="158228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US" sz="1200" b="1"/>
                  <a:t>Total</a:t>
                </a:r>
                <a:r>
                  <a:rPr lang="en-US" sz="1200" b="1" baseline="0"/>
                  <a:t> No of followers</a:t>
                </a:r>
                <a:endParaRPr lang="en-US"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7842839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tx>
            <c:strRef>
              <c:f>content_data!$D$1</c:f>
              <c:strCache>
                <c:ptCount val="1"/>
                <c:pt idx="0">
                  <c:v>New Instagram followers</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yVal>
            <c:numRef>
              <c:f>content_data!$D$2:$D$174</c:f>
              <c:numCache>
                <c:formatCode>General</c:formatCode>
                <c:ptCount val="173"/>
                <c:pt idx="0">
                  <c:v>568</c:v>
                </c:pt>
                <c:pt idx="1">
                  <c:v>504</c:v>
                </c:pt>
                <c:pt idx="2">
                  <c:v>421</c:v>
                </c:pt>
                <c:pt idx="3">
                  <c:v>823</c:v>
                </c:pt>
                <c:pt idx="4">
                  <c:v>823</c:v>
                </c:pt>
                <c:pt idx="5">
                  <c:v>1418</c:v>
                </c:pt>
                <c:pt idx="6">
                  <c:v>1427</c:v>
                </c:pt>
                <c:pt idx="7">
                  <c:v>1148</c:v>
                </c:pt>
                <c:pt idx="8">
                  <c:v>738</c:v>
                </c:pt>
                <c:pt idx="9">
                  <c:v>526</c:v>
                </c:pt>
                <c:pt idx="10">
                  <c:v>526</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707</c:v>
                </c:pt>
                <c:pt idx="31">
                  <c:v>721</c:v>
                </c:pt>
                <c:pt idx="32">
                  <c:v>637</c:v>
                </c:pt>
                <c:pt idx="33">
                  <c:v>527</c:v>
                </c:pt>
                <c:pt idx="34">
                  <c:v>527</c:v>
                </c:pt>
                <c:pt idx="35">
                  <c:v>465</c:v>
                </c:pt>
                <c:pt idx="36">
                  <c:v>428</c:v>
                </c:pt>
                <c:pt idx="37">
                  <c:v>276</c:v>
                </c:pt>
                <c:pt idx="38">
                  <c:v>171</c:v>
                </c:pt>
                <c:pt idx="39">
                  <c:v>178</c:v>
                </c:pt>
                <c:pt idx="40">
                  <c:v>173</c:v>
                </c:pt>
                <c:pt idx="41">
                  <c:v>211</c:v>
                </c:pt>
                <c:pt idx="42">
                  <c:v>265</c:v>
                </c:pt>
                <c:pt idx="43">
                  <c:v>177</c:v>
                </c:pt>
                <c:pt idx="44">
                  <c:v>176</c:v>
                </c:pt>
                <c:pt idx="45">
                  <c:v>218</c:v>
                </c:pt>
                <c:pt idx="46">
                  <c:v>155</c:v>
                </c:pt>
                <c:pt idx="47">
                  <c:v>153</c:v>
                </c:pt>
                <c:pt idx="48">
                  <c:v>148</c:v>
                </c:pt>
                <c:pt idx="49">
                  <c:v>125</c:v>
                </c:pt>
                <c:pt idx="50">
                  <c:v>113</c:v>
                </c:pt>
                <c:pt idx="51">
                  <c:v>118</c:v>
                </c:pt>
                <c:pt idx="52">
                  <c:v>136</c:v>
                </c:pt>
                <c:pt idx="53">
                  <c:v>144</c:v>
                </c:pt>
                <c:pt idx="54">
                  <c:v>185</c:v>
                </c:pt>
                <c:pt idx="55">
                  <c:v>158</c:v>
                </c:pt>
                <c:pt idx="56">
                  <c:v>151</c:v>
                </c:pt>
                <c:pt idx="57">
                  <c:v>177</c:v>
                </c:pt>
                <c:pt idx="58">
                  <c:v>193</c:v>
                </c:pt>
                <c:pt idx="59">
                  <c:v>151</c:v>
                </c:pt>
                <c:pt idx="60">
                  <c:v>152</c:v>
                </c:pt>
                <c:pt idx="61">
                  <c:v>141</c:v>
                </c:pt>
                <c:pt idx="62">
                  <c:v>156</c:v>
                </c:pt>
                <c:pt idx="63">
                  <c:v>99</c:v>
                </c:pt>
                <c:pt idx="64">
                  <c:v>100</c:v>
                </c:pt>
                <c:pt idx="65">
                  <c:v>117</c:v>
                </c:pt>
                <c:pt idx="66">
                  <c:v>139</c:v>
                </c:pt>
                <c:pt idx="67">
                  <c:v>139</c:v>
                </c:pt>
                <c:pt idx="68">
                  <c:v>146</c:v>
                </c:pt>
                <c:pt idx="69">
                  <c:v>119</c:v>
                </c:pt>
                <c:pt idx="70">
                  <c:v>112</c:v>
                </c:pt>
                <c:pt idx="71">
                  <c:v>88</c:v>
                </c:pt>
                <c:pt idx="72">
                  <c:v>88</c:v>
                </c:pt>
                <c:pt idx="73">
                  <c:v>87</c:v>
                </c:pt>
                <c:pt idx="74">
                  <c:v>91</c:v>
                </c:pt>
                <c:pt idx="75">
                  <c:v>89</c:v>
                </c:pt>
                <c:pt idx="76">
                  <c:v>128</c:v>
                </c:pt>
                <c:pt idx="77">
                  <c:v>89</c:v>
                </c:pt>
                <c:pt idx="78">
                  <c:v>78</c:v>
                </c:pt>
                <c:pt idx="79">
                  <c:v>59</c:v>
                </c:pt>
                <c:pt idx="80">
                  <c:v>115</c:v>
                </c:pt>
                <c:pt idx="81">
                  <c:v>177</c:v>
                </c:pt>
                <c:pt idx="82">
                  <c:v>191</c:v>
                </c:pt>
                <c:pt idx="83">
                  <c:v>183</c:v>
                </c:pt>
                <c:pt idx="84">
                  <c:v>198</c:v>
                </c:pt>
                <c:pt idx="85">
                  <c:v>329</c:v>
                </c:pt>
                <c:pt idx="86">
                  <c:v>470</c:v>
                </c:pt>
                <c:pt idx="87">
                  <c:v>637</c:v>
                </c:pt>
                <c:pt idx="88">
                  <c:v>554</c:v>
                </c:pt>
                <c:pt idx="89">
                  <c:v>741</c:v>
                </c:pt>
                <c:pt idx="90">
                  <c:v>1026</c:v>
                </c:pt>
                <c:pt idx="91">
                  <c:v>1006</c:v>
                </c:pt>
                <c:pt idx="92">
                  <c:v>714</c:v>
                </c:pt>
                <c:pt idx="93">
                  <c:v>583</c:v>
                </c:pt>
                <c:pt idx="94">
                  <c:v>574</c:v>
                </c:pt>
                <c:pt idx="95">
                  <c:v>425</c:v>
                </c:pt>
                <c:pt idx="96">
                  <c:v>417</c:v>
                </c:pt>
                <c:pt idx="97">
                  <c:v>431</c:v>
                </c:pt>
                <c:pt idx="98">
                  <c:v>381</c:v>
                </c:pt>
                <c:pt idx="99">
                  <c:v>330</c:v>
                </c:pt>
                <c:pt idx="100">
                  <c:v>258</c:v>
                </c:pt>
                <c:pt idx="101">
                  <c:v>258</c:v>
                </c:pt>
                <c:pt idx="102">
                  <c:v>309</c:v>
                </c:pt>
                <c:pt idx="103">
                  <c:v>417</c:v>
                </c:pt>
                <c:pt idx="104">
                  <c:v>489</c:v>
                </c:pt>
                <c:pt idx="105">
                  <c:v>427</c:v>
                </c:pt>
                <c:pt idx="106">
                  <c:v>481</c:v>
                </c:pt>
                <c:pt idx="107">
                  <c:v>452</c:v>
                </c:pt>
                <c:pt idx="108">
                  <c:v>602</c:v>
                </c:pt>
                <c:pt idx="109">
                  <c:v>390</c:v>
                </c:pt>
                <c:pt idx="110">
                  <c:v>335</c:v>
                </c:pt>
                <c:pt idx="111">
                  <c:v>233</c:v>
                </c:pt>
                <c:pt idx="112">
                  <c:v>265</c:v>
                </c:pt>
                <c:pt idx="113">
                  <c:v>310</c:v>
                </c:pt>
                <c:pt idx="114">
                  <c:v>244</c:v>
                </c:pt>
                <c:pt idx="115">
                  <c:v>258</c:v>
                </c:pt>
                <c:pt idx="116">
                  <c:v>264</c:v>
                </c:pt>
                <c:pt idx="117">
                  <c:v>186</c:v>
                </c:pt>
                <c:pt idx="118">
                  <c:v>244</c:v>
                </c:pt>
                <c:pt idx="119">
                  <c:v>257</c:v>
                </c:pt>
                <c:pt idx="120">
                  <c:v>291</c:v>
                </c:pt>
                <c:pt idx="121">
                  <c:v>310</c:v>
                </c:pt>
                <c:pt idx="122">
                  <c:v>310</c:v>
                </c:pt>
                <c:pt idx="123">
                  <c:v>418</c:v>
                </c:pt>
                <c:pt idx="124">
                  <c:v>383</c:v>
                </c:pt>
                <c:pt idx="125">
                  <c:v>282</c:v>
                </c:pt>
                <c:pt idx="126">
                  <c:v>257</c:v>
                </c:pt>
                <c:pt idx="127">
                  <c:v>236</c:v>
                </c:pt>
                <c:pt idx="128">
                  <c:v>248</c:v>
                </c:pt>
                <c:pt idx="129">
                  <c:v>406</c:v>
                </c:pt>
                <c:pt idx="130">
                  <c:v>451</c:v>
                </c:pt>
                <c:pt idx="131">
                  <c:v>480</c:v>
                </c:pt>
                <c:pt idx="132">
                  <c:v>484</c:v>
                </c:pt>
                <c:pt idx="133">
                  <c:v>507</c:v>
                </c:pt>
                <c:pt idx="134">
                  <c:v>185</c:v>
                </c:pt>
                <c:pt idx="135">
                  <c:v>149</c:v>
                </c:pt>
                <c:pt idx="136">
                  <c:v>144</c:v>
                </c:pt>
                <c:pt idx="137">
                  <c:v>161</c:v>
                </c:pt>
                <c:pt idx="138">
                  <c:v>133</c:v>
                </c:pt>
                <c:pt idx="139">
                  <c:v>141</c:v>
                </c:pt>
                <c:pt idx="140">
                  <c:v>248</c:v>
                </c:pt>
                <c:pt idx="141">
                  <c:v>164</c:v>
                </c:pt>
                <c:pt idx="142">
                  <c:v>148</c:v>
                </c:pt>
                <c:pt idx="143">
                  <c:v>135</c:v>
                </c:pt>
                <c:pt idx="144">
                  <c:v>98</c:v>
                </c:pt>
                <c:pt idx="145">
                  <c:v>103</c:v>
                </c:pt>
                <c:pt idx="146">
                  <c:v>128</c:v>
                </c:pt>
                <c:pt idx="147">
                  <c:v>110</c:v>
                </c:pt>
                <c:pt idx="148">
                  <c:v>85</c:v>
                </c:pt>
                <c:pt idx="149">
                  <c:v>101</c:v>
                </c:pt>
                <c:pt idx="150">
                  <c:v>105</c:v>
                </c:pt>
                <c:pt idx="151">
                  <c:v>96</c:v>
                </c:pt>
                <c:pt idx="152">
                  <c:v>120</c:v>
                </c:pt>
                <c:pt idx="153">
                  <c:v>114</c:v>
                </c:pt>
                <c:pt idx="154">
                  <c:v>103</c:v>
                </c:pt>
                <c:pt idx="155">
                  <c:v>155</c:v>
                </c:pt>
                <c:pt idx="156">
                  <c:v>160</c:v>
                </c:pt>
                <c:pt idx="157">
                  <c:v>195</c:v>
                </c:pt>
                <c:pt idx="158">
                  <c:v>244</c:v>
                </c:pt>
                <c:pt idx="159">
                  <c:v>233</c:v>
                </c:pt>
                <c:pt idx="160">
                  <c:v>148</c:v>
                </c:pt>
                <c:pt idx="161">
                  <c:v>141</c:v>
                </c:pt>
                <c:pt idx="162">
                  <c:v>101</c:v>
                </c:pt>
                <c:pt idx="163">
                  <c:v>112</c:v>
                </c:pt>
                <c:pt idx="164">
                  <c:v>134</c:v>
                </c:pt>
                <c:pt idx="165">
                  <c:v>127</c:v>
                </c:pt>
                <c:pt idx="166">
                  <c:v>125</c:v>
                </c:pt>
                <c:pt idx="167">
                  <c:v>125</c:v>
                </c:pt>
                <c:pt idx="168">
                  <c:v>98</c:v>
                </c:pt>
                <c:pt idx="169">
                  <c:v>145</c:v>
                </c:pt>
                <c:pt idx="170">
                  <c:v>144</c:v>
                </c:pt>
                <c:pt idx="171">
                  <c:v>0</c:v>
                </c:pt>
                <c:pt idx="172">
                  <c:v>0</c:v>
                </c:pt>
              </c:numCache>
            </c:numRef>
          </c:yVal>
          <c:smooth val="0"/>
        </c:ser>
        <c:ser>
          <c:idx val="1"/>
          <c:order val="1"/>
          <c:tx>
            <c:strRef>
              <c:f>content_data!$K$1</c:f>
              <c:strCache>
                <c:ptCount val="1"/>
                <c:pt idx="0">
                  <c:v>Impressions</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yVal>
            <c:numRef>
              <c:f>content_data!$K$2:$K$174</c:f>
              <c:numCache>
                <c:formatCode>General</c:formatCode>
                <c:ptCount val="173"/>
                <c:pt idx="0">
                  <c:v>18340</c:v>
                </c:pt>
                <c:pt idx="1">
                  <c:v>75594</c:v>
                </c:pt>
                <c:pt idx="2">
                  <c:v>11883</c:v>
                </c:pt>
                <c:pt idx="3">
                  <c:v>24512</c:v>
                </c:pt>
                <c:pt idx="4">
                  <c:v>20807</c:v>
                </c:pt>
                <c:pt idx="5">
                  <c:v>24877</c:v>
                </c:pt>
                <c:pt idx="6">
                  <c:v>59832</c:v>
                </c:pt>
                <c:pt idx="7">
                  <c:v>17541</c:v>
                </c:pt>
                <c:pt idx="8">
                  <c:v>14610</c:v>
                </c:pt>
                <c:pt idx="9">
                  <c:v>86819</c:v>
                </c:pt>
                <c:pt idx="10">
                  <c:v>42772</c:v>
                </c:pt>
                <c:pt idx="11">
                  <c:v>43838</c:v>
                </c:pt>
                <c:pt idx="12">
                  <c:v>22953</c:v>
                </c:pt>
                <c:pt idx="13">
                  <c:v>25279</c:v>
                </c:pt>
                <c:pt idx="14">
                  <c:v>246432</c:v>
                </c:pt>
                <c:pt idx="15">
                  <c:v>304733</c:v>
                </c:pt>
                <c:pt idx="16">
                  <c:v>17149</c:v>
                </c:pt>
                <c:pt idx="17">
                  <c:v>236463</c:v>
                </c:pt>
                <c:pt idx="18">
                  <c:v>389084</c:v>
                </c:pt>
                <c:pt idx="19">
                  <c:v>29250</c:v>
                </c:pt>
                <c:pt idx="20">
                  <c:v>62319</c:v>
                </c:pt>
                <c:pt idx="21">
                  <c:v>30114</c:v>
                </c:pt>
                <c:pt idx="22">
                  <c:v>60244</c:v>
                </c:pt>
                <c:pt idx="23">
                  <c:v>50652</c:v>
                </c:pt>
                <c:pt idx="24">
                  <c:v>74359</c:v>
                </c:pt>
                <c:pt idx="25">
                  <c:v>191103</c:v>
                </c:pt>
                <c:pt idx="26">
                  <c:v>136912</c:v>
                </c:pt>
                <c:pt idx="27">
                  <c:v>58345</c:v>
                </c:pt>
                <c:pt idx="28">
                  <c:v>32944</c:v>
                </c:pt>
                <c:pt idx="29">
                  <c:v>63899</c:v>
                </c:pt>
                <c:pt idx="30">
                  <c:v>18829</c:v>
                </c:pt>
                <c:pt idx="31">
                  <c:v>88355</c:v>
                </c:pt>
                <c:pt idx="32">
                  <c:v>99797</c:v>
                </c:pt>
                <c:pt idx="33">
                  <c:v>41525</c:v>
                </c:pt>
                <c:pt idx="34">
                  <c:v>148434</c:v>
                </c:pt>
                <c:pt idx="35">
                  <c:v>15085</c:v>
                </c:pt>
                <c:pt idx="36">
                  <c:v>25040</c:v>
                </c:pt>
                <c:pt idx="37">
                  <c:v>29888</c:v>
                </c:pt>
                <c:pt idx="38">
                  <c:v>43219</c:v>
                </c:pt>
                <c:pt idx="39">
                  <c:v>27829</c:v>
                </c:pt>
                <c:pt idx="40">
                  <c:v>31456</c:v>
                </c:pt>
                <c:pt idx="41">
                  <c:v>74418</c:v>
                </c:pt>
                <c:pt idx="42">
                  <c:v>104609</c:v>
                </c:pt>
                <c:pt idx="43">
                  <c:v>39776</c:v>
                </c:pt>
                <c:pt idx="44">
                  <c:v>35373</c:v>
                </c:pt>
                <c:pt idx="45">
                  <c:v>48944</c:v>
                </c:pt>
                <c:pt idx="46">
                  <c:v>24140</c:v>
                </c:pt>
                <c:pt idx="47">
                  <c:v>152370</c:v>
                </c:pt>
                <c:pt idx="48">
                  <c:v>33510</c:v>
                </c:pt>
                <c:pt idx="49">
                  <c:v>40967</c:v>
                </c:pt>
                <c:pt idx="50">
                  <c:v>62991</c:v>
                </c:pt>
                <c:pt idx="51">
                  <c:v>21674</c:v>
                </c:pt>
                <c:pt idx="52">
                  <c:v>17293</c:v>
                </c:pt>
                <c:pt idx="53">
                  <c:v>32229</c:v>
                </c:pt>
                <c:pt idx="54">
                  <c:v>57839</c:v>
                </c:pt>
                <c:pt idx="55">
                  <c:v>24751</c:v>
                </c:pt>
                <c:pt idx="56">
                  <c:v>25195</c:v>
                </c:pt>
                <c:pt idx="57">
                  <c:v>67237</c:v>
                </c:pt>
                <c:pt idx="58">
                  <c:v>31258</c:v>
                </c:pt>
                <c:pt idx="59">
                  <c:v>36106</c:v>
                </c:pt>
                <c:pt idx="60">
                  <c:v>26244</c:v>
                </c:pt>
                <c:pt idx="61">
                  <c:v>23680</c:v>
                </c:pt>
                <c:pt idx="62">
                  <c:v>36274</c:v>
                </c:pt>
                <c:pt idx="63">
                  <c:v>18471</c:v>
                </c:pt>
                <c:pt idx="64">
                  <c:v>19758</c:v>
                </c:pt>
                <c:pt idx="65">
                  <c:v>23204</c:v>
                </c:pt>
                <c:pt idx="66">
                  <c:v>17735</c:v>
                </c:pt>
                <c:pt idx="67">
                  <c:v>19990</c:v>
                </c:pt>
                <c:pt idx="68">
                  <c:v>295607</c:v>
                </c:pt>
                <c:pt idx="69">
                  <c:v>26489</c:v>
                </c:pt>
                <c:pt idx="70">
                  <c:v>16440</c:v>
                </c:pt>
                <c:pt idx="71">
                  <c:v>15428</c:v>
                </c:pt>
                <c:pt idx="72">
                  <c:v>21921</c:v>
                </c:pt>
                <c:pt idx="73">
                  <c:v>26337</c:v>
                </c:pt>
                <c:pt idx="74">
                  <c:v>43984</c:v>
                </c:pt>
                <c:pt idx="75">
                  <c:v>86409</c:v>
                </c:pt>
                <c:pt idx="76">
                  <c:v>22012</c:v>
                </c:pt>
                <c:pt idx="77">
                  <c:v>16407</c:v>
                </c:pt>
                <c:pt idx="78">
                  <c:v>16499</c:v>
                </c:pt>
                <c:pt idx="79">
                  <c:v>246585</c:v>
                </c:pt>
                <c:pt idx="80">
                  <c:v>21236</c:v>
                </c:pt>
                <c:pt idx="81">
                  <c:v>22801</c:v>
                </c:pt>
                <c:pt idx="82">
                  <c:v>24443</c:v>
                </c:pt>
                <c:pt idx="83">
                  <c:v>17144</c:v>
                </c:pt>
                <c:pt idx="84">
                  <c:v>18497</c:v>
                </c:pt>
                <c:pt idx="85">
                  <c:v>285104</c:v>
                </c:pt>
                <c:pt idx="86">
                  <c:v>39119</c:v>
                </c:pt>
                <c:pt idx="87">
                  <c:v>30883</c:v>
                </c:pt>
                <c:pt idx="88">
                  <c:v>18706</c:v>
                </c:pt>
                <c:pt idx="89">
                  <c:v>29721</c:v>
                </c:pt>
                <c:pt idx="90">
                  <c:v>235457</c:v>
                </c:pt>
                <c:pt idx="91">
                  <c:v>37495</c:v>
                </c:pt>
                <c:pt idx="92">
                  <c:v>18857</c:v>
                </c:pt>
                <c:pt idx="93">
                  <c:v>44978</c:v>
                </c:pt>
                <c:pt idx="94">
                  <c:v>58896</c:v>
                </c:pt>
                <c:pt idx="95">
                  <c:v>215716</c:v>
                </c:pt>
                <c:pt idx="96">
                  <c:v>20558</c:v>
                </c:pt>
                <c:pt idx="97">
                  <c:v>114270</c:v>
                </c:pt>
                <c:pt idx="98">
                  <c:v>31451</c:v>
                </c:pt>
                <c:pt idx="99">
                  <c:v>28203</c:v>
                </c:pt>
                <c:pt idx="100">
                  <c:v>106159</c:v>
                </c:pt>
                <c:pt idx="101">
                  <c:v>35231</c:v>
                </c:pt>
                <c:pt idx="102">
                  <c:v>32891</c:v>
                </c:pt>
                <c:pt idx="103">
                  <c:v>19294</c:v>
                </c:pt>
                <c:pt idx="104">
                  <c:v>70127</c:v>
                </c:pt>
                <c:pt idx="105">
                  <c:v>32666</c:v>
                </c:pt>
                <c:pt idx="106">
                  <c:v>22375</c:v>
                </c:pt>
                <c:pt idx="107">
                  <c:v>20187</c:v>
                </c:pt>
                <c:pt idx="108">
                  <c:v>44986</c:v>
                </c:pt>
                <c:pt idx="109">
                  <c:v>36438</c:v>
                </c:pt>
                <c:pt idx="110">
                  <c:v>20910</c:v>
                </c:pt>
                <c:pt idx="111">
                  <c:v>22564</c:v>
                </c:pt>
                <c:pt idx="112">
                  <c:v>13977</c:v>
                </c:pt>
                <c:pt idx="113">
                  <c:v>61558</c:v>
                </c:pt>
                <c:pt idx="114">
                  <c:v>39497</c:v>
                </c:pt>
                <c:pt idx="115">
                  <c:v>13220</c:v>
                </c:pt>
                <c:pt idx="116">
                  <c:v>20970</c:v>
                </c:pt>
                <c:pt idx="117">
                  <c:v>19091</c:v>
                </c:pt>
                <c:pt idx="118">
                  <c:v>19056</c:v>
                </c:pt>
                <c:pt idx="119">
                  <c:v>73673</c:v>
                </c:pt>
                <c:pt idx="120">
                  <c:v>32992</c:v>
                </c:pt>
                <c:pt idx="121">
                  <c:v>45330</c:v>
                </c:pt>
                <c:pt idx="122">
                  <c:v>23137</c:v>
                </c:pt>
                <c:pt idx="123">
                  <c:v>48599</c:v>
                </c:pt>
                <c:pt idx="124">
                  <c:v>36231</c:v>
                </c:pt>
                <c:pt idx="125">
                  <c:v>26530</c:v>
                </c:pt>
                <c:pt idx="126">
                  <c:v>20637</c:v>
                </c:pt>
                <c:pt idx="127">
                  <c:v>28170</c:v>
                </c:pt>
                <c:pt idx="128">
                  <c:v>308394</c:v>
                </c:pt>
                <c:pt idx="129">
                  <c:v>65986</c:v>
                </c:pt>
                <c:pt idx="130">
                  <c:v>37084</c:v>
                </c:pt>
                <c:pt idx="131">
                  <c:v>27261</c:v>
                </c:pt>
                <c:pt idx="132">
                  <c:v>21299</c:v>
                </c:pt>
                <c:pt idx="133">
                  <c:v>22606</c:v>
                </c:pt>
                <c:pt idx="134">
                  <c:v>35057</c:v>
                </c:pt>
                <c:pt idx="135">
                  <c:v>62193</c:v>
                </c:pt>
                <c:pt idx="136">
                  <c:v>14478</c:v>
                </c:pt>
                <c:pt idx="137">
                  <c:v>9277</c:v>
                </c:pt>
                <c:pt idx="138">
                  <c:v>31921</c:v>
                </c:pt>
                <c:pt idx="139">
                  <c:v>174471</c:v>
                </c:pt>
                <c:pt idx="140">
                  <c:v>258864</c:v>
                </c:pt>
                <c:pt idx="141">
                  <c:v>8085</c:v>
                </c:pt>
                <c:pt idx="142">
                  <c:v>41113</c:v>
                </c:pt>
                <c:pt idx="143">
                  <c:v>16253</c:v>
                </c:pt>
                <c:pt idx="144">
                  <c:v>52939</c:v>
                </c:pt>
                <c:pt idx="145">
                  <c:v>15304</c:v>
                </c:pt>
                <c:pt idx="146">
                  <c:v>33294</c:v>
                </c:pt>
                <c:pt idx="147">
                  <c:v>14518</c:v>
                </c:pt>
                <c:pt idx="148">
                  <c:v>7883</c:v>
                </c:pt>
                <c:pt idx="149">
                  <c:v>15979</c:v>
                </c:pt>
                <c:pt idx="150">
                  <c:v>8991</c:v>
                </c:pt>
                <c:pt idx="151">
                  <c:v>109308</c:v>
                </c:pt>
                <c:pt idx="152">
                  <c:v>15816</c:v>
                </c:pt>
                <c:pt idx="153">
                  <c:v>14522</c:v>
                </c:pt>
                <c:pt idx="154">
                  <c:v>78792</c:v>
                </c:pt>
                <c:pt idx="155">
                  <c:v>19559</c:v>
                </c:pt>
                <c:pt idx="156">
                  <c:v>23458</c:v>
                </c:pt>
                <c:pt idx="157">
                  <c:v>33700</c:v>
                </c:pt>
                <c:pt idx="158">
                  <c:v>23876</c:v>
                </c:pt>
                <c:pt idx="159">
                  <c:v>21033</c:v>
                </c:pt>
                <c:pt idx="160">
                  <c:v>15213</c:v>
                </c:pt>
                <c:pt idx="161">
                  <c:v>11510</c:v>
                </c:pt>
                <c:pt idx="162">
                  <c:v>13486</c:v>
                </c:pt>
                <c:pt idx="163">
                  <c:v>12690</c:v>
                </c:pt>
                <c:pt idx="164">
                  <c:v>18740</c:v>
                </c:pt>
                <c:pt idx="165">
                  <c:v>10339</c:v>
                </c:pt>
                <c:pt idx="166">
                  <c:v>31735</c:v>
                </c:pt>
                <c:pt idx="167">
                  <c:v>8518</c:v>
                </c:pt>
                <c:pt idx="168">
                  <c:v>17614</c:v>
                </c:pt>
                <c:pt idx="169">
                  <c:v>14284</c:v>
                </c:pt>
                <c:pt idx="170">
                  <c:v>15897</c:v>
                </c:pt>
                <c:pt idx="171">
                  <c:v>37991</c:v>
                </c:pt>
                <c:pt idx="172">
                  <c:v>5962</c:v>
                </c:pt>
              </c:numCache>
            </c:numRef>
          </c:yVal>
          <c:smooth val="0"/>
        </c:ser>
        <c:dLbls>
          <c:showLegendKey val="0"/>
          <c:showVal val="0"/>
          <c:showCatName val="0"/>
          <c:showSerName val="0"/>
          <c:showPercent val="0"/>
          <c:showBubbleSize val="0"/>
        </c:dLbls>
        <c:axId val="1650563327"/>
        <c:axId val="1510848735"/>
      </c:scatterChart>
      <c:valAx>
        <c:axId val="1650563327"/>
        <c:scaling>
          <c:orientation val="minMax"/>
        </c:scaling>
        <c:delete val="0"/>
        <c:axPos val="b"/>
        <c:majorGridlines>
          <c:spPr>
            <a:ln w="9525" cap="flat" cmpd="sng" algn="ctr">
              <a:solidFill>
                <a:schemeClr val="tx1">
                  <a:lumMod val="15000"/>
                  <a:lumOff val="85000"/>
                </a:schemeClr>
              </a:solidFill>
              <a:round/>
            </a:ln>
            <a:effectLst/>
          </c:spPr>
        </c:majorGridlines>
        <c:title>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10848735"/>
        <c:crosses val="autoZero"/>
        <c:crossBetween val="midCat"/>
      </c:valAx>
      <c:valAx>
        <c:axId val="1510848735"/>
        <c:scaling>
          <c:orientation val="minMax"/>
          <c:max val="50000"/>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50563327"/>
        <c:crossesAt val="1"/>
        <c:crossBetween val="midCat"/>
        <c:majorUnit val="5000"/>
        <c:minorUnit val="5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lumMod val="65000"/>
                    <a:lumOff val="35000"/>
                  </a:schemeClr>
                </a:solidFill>
                <a:latin typeface="+mn-lt"/>
                <a:ea typeface="+mn-ea"/>
                <a:cs typeface="+mn-cs"/>
              </a:defRPr>
            </a:pPr>
            <a:r>
              <a:rPr lang="en-US" sz="1600" b="1"/>
              <a:t>Relation b/w Instagram Reach and Impressions</a:t>
            </a:r>
            <a:endParaRPr lang="en-US" sz="1600" b="1"/>
          </a:p>
        </c:rich>
      </c:tx>
      <c:layout/>
      <c:overlay val="0"/>
      <c:spPr>
        <a:noFill/>
        <a:ln>
          <a:noFill/>
        </a:ln>
        <a:effectLst/>
      </c:spPr>
    </c:title>
    <c:autoTitleDeleted val="0"/>
    <c:plotArea>
      <c:layout/>
      <c:scatterChart>
        <c:scatterStyle val="marker"/>
        <c:varyColors val="0"/>
        <c:ser>
          <c:idx val="0"/>
          <c:order val="0"/>
          <c:tx>
            <c:strRef>
              <c:f>content_data!$B$1</c:f>
              <c:strCache>
                <c:ptCount val="1"/>
                <c:pt idx="0">
                  <c:v>Instagram reach</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x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yVal>
          <c:smooth val="0"/>
        </c:ser>
        <c:ser>
          <c:idx val="2"/>
          <c:order val="2"/>
          <c:tx>
            <c:strRef>
              <c:f>content_data!$K$1</c:f>
              <c:strCache>
                <c:ptCount val="1"/>
                <c:pt idx="0">
                  <c:v>Impressions</c:v>
                </c:pt>
              </c:strCache>
            </c:strRef>
          </c:tx>
          <c:spPr>
            <a:ln w="19050" cap="rnd">
              <a:noFill/>
              <a:round/>
            </a:ln>
            <a:effectLst/>
          </c:spPr>
          <c:marker>
            <c:symbol val="circle"/>
            <c:size val="5"/>
            <c:spPr>
              <a:solidFill>
                <a:schemeClr val="accent3"/>
              </a:solidFill>
              <a:ln w="9525">
                <a:solidFill>
                  <a:schemeClr val="accent3"/>
                </a:solidFill>
              </a:ln>
              <a:effectLst/>
            </c:spPr>
          </c:marker>
          <c:dLbls>
            <c:delete val="1"/>
          </c:dLbls>
          <c:x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f>content_data!$K$2:$K$174</c:f>
              <c:numCache>
                <c:formatCode>General</c:formatCode>
                <c:ptCount val="173"/>
                <c:pt idx="0">
                  <c:v>18340</c:v>
                </c:pt>
                <c:pt idx="1">
                  <c:v>75594</c:v>
                </c:pt>
                <c:pt idx="2">
                  <c:v>11883</c:v>
                </c:pt>
                <c:pt idx="3">
                  <c:v>24512</c:v>
                </c:pt>
                <c:pt idx="4">
                  <c:v>20807</c:v>
                </c:pt>
                <c:pt idx="5">
                  <c:v>24877</c:v>
                </c:pt>
                <c:pt idx="6">
                  <c:v>59832</c:v>
                </c:pt>
                <c:pt idx="7">
                  <c:v>17541</c:v>
                </c:pt>
                <c:pt idx="8">
                  <c:v>14610</c:v>
                </c:pt>
                <c:pt idx="9">
                  <c:v>86819</c:v>
                </c:pt>
                <c:pt idx="10">
                  <c:v>42772</c:v>
                </c:pt>
                <c:pt idx="11">
                  <c:v>43838</c:v>
                </c:pt>
                <c:pt idx="12">
                  <c:v>22953</c:v>
                </c:pt>
                <c:pt idx="13">
                  <c:v>25279</c:v>
                </c:pt>
                <c:pt idx="14">
                  <c:v>246432</c:v>
                </c:pt>
                <c:pt idx="15">
                  <c:v>304733</c:v>
                </c:pt>
                <c:pt idx="16">
                  <c:v>17149</c:v>
                </c:pt>
                <c:pt idx="17">
                  <c:v>236463</c:v>
                </c:pt>
                <c:pt idx="18">
                  <c:v>389084</c:v>
                </c:pt>
                <c:pt idx="19">
                  <c:v>29250</c:v>
                </c:pt>
                <c:pt idx="20">
                  <c:v>62319</c:v>
                </c:pt>
                <c:pt idx="21">
                  <c:v>30114</c:v>
                </c:pt>
                <c:pt idx="22">
                  <c:v>60244</c:v>
                </c:pt>
                <c:pt idx="23">
                  <c:v>50652</c:v>
                </c:pt>
                <c:pt idx="24">
                  <c:v>74359</c:v>
                </c:pt>
                <c:pt idx="25">
                  <c:v>191103</c:v>
                </c:pt>
                <c:pt idx="26">
                  <c:v>136912</c:v>
                </c:pt>
                <c:pt idx="27">
                  <c:v>58345</c:v>
                </c:pt>
                <c:pt idx="28">
                  <c:v>32944</c:v>
                </c:pt>
                <c:pt idx="29">
                  <c:v>63899</c:v>
                </c:pt>
                <c:pt idx="30">
                  <c:v>18829</c:v>
                </c:pt>
                <c:pt idx="31">
                  <c:v>88355</c:v>
                </c:pt>
                <c:pt idx="32">
                  <c:v>99797</c:v>
                </c:pt>
                <c:pt idx="33">
                  <c:v>41525</c:v>
                </c:pt>
                <c:pt idx="34">
                  <c:v>148434</c:v>
                </c:pt>
                <c:pt idx="35">
                  <c:v>15085</c:v>
                </c:pt>
                <c:pt idx="36">
                  <c:v>25040</c:v>
                </c:pt>
                <c:pt idx="37">
                  <c:v>29888</c:v>
                </c:pt>
                <c:pt idx="38">
                  <c:v>43219</c:v>
                </c:pt>
                <c:pt idx="39">
                  <c:v>27829</c:v>
                </c:pt>
                <c:pt idx="40">
                  <c:v>31456</c:v>
                </c:pt>
                <c:pt idx="41">
                  <c:v>74418</c:v>
                </c:pt>
                <c:pt idx="42">
                  <c:v>104609</c:v>
                </c:pt>
                <c:pt idx="43">
                  <c:v>39776</c:v>
                </c:pt>
                <c:pt idx="44">
                  <c:v>35373</c:v>
                </c:pt>
                <c:pt idx="45">
                  <c:v>48944</c:v>
                </c:pt>
                <c:pt idx="46">
                  <c:v>24140</c:v>
                </c:pt>
                <c:pt idx="47">
                  <c:v>152370</c:v>
                </c:pt>
                <c:pt idx="48">
                  <c:v>33510</c:v>
                </c:pt>
                <c:pt idx="49">
                  <c:v>40967</c:v>
                </c:pt>
                <c:pt idx="50">
                  <c:v>62991</c:v>
                </c:pt>
                <c:pt idx="51">
                  <c:v>21674</c:v>
                </c:pt>
                <c:pt idx="52">
                  <c:v>17293</c:v>
                </c:pt>
                <c:pt idx="53">
                  <c:v>32229</c:v>
                </c:pt>
                <c:pt idx="54">
                  <c:v>57839</c:v>
                </c:pt>
                <c:pt idx="55">
                  <c:v>24751</c:v>
                </c:pt>
                <c:pt idx="56">
                  <c:v>25195</c:v>
                </c:pt>
                <c:pt idx="57">
                  <c:v>67237</c:v>
                </c:pt>
                <c:pt idx="58">
                  <c:v>31258</c:v>
                </c:pt>
                <c:pt idx="59">
                  <c:v>36106</c:v>
                </c:pt>
                <c:pt idx="60">
                  <c:v>26244</c:v>
                </c:pt>
                <c:pt idx="61">
                  <c:v>23680</c:v>
                </c:pt>
                <c:pt idx="62">
                  <c:v>36274</c:v>
                </c:pt>
                <c:pt idx="63">
                  <c:v>18471</c:v>
                </c:pt>
                <c:pt idx="64">
                  <c:v>19758</c:v>
                </c:pt>
                <c:pt idx="65">
                  <c:v>23204</c:v>
                </c:pt>
                <c:pt idx="66">
                  <c:v>17735</c:v>
                </c:pt>
                <c:pt idx="67">
                  <c:v>19990</c:v>
                </c:pt>
                <c:pt idx="68">
                  <c:v>295607</c:v>
                </c:pt>
                <c:pt idx="69">
                  <c:v>26489</c:v>
                </c:pt>
                <c:pt idx="70">
                  <c:v>16440</c:v>
                </c:pt>
                <c:pt idx="71">
                  <c:v>15428</c:v>
                </c:pt>
                <c:pt idx="72">
                  <c:v>21921</c:v>
                </c:pt>
                <c:pt idx="73">
                  <c:v>26337</c:v>
                </c:pt>
                <c:pt idx="74">
                  <c:v>43984</c:v>
                </c:pt>
                <c:pt idx="75">
                  <c:v>86409</c:v>
                </c:pt>
                <c:pt idx="76">
                  <c:v>22012</c:v>
                </c:pt>
                <c:pt idx="77">
                  <c:v>16407</c:v>
                </c:pt>
                <c:pt idx="78">
                  <c:v>16499</c:v>
                </c:pt>
                <c:pt idx="79">
                  <c:v>246585</c:v>
                </c:pt>
                <c:pt idx="80">
                  <c:v>21236</c:v>
                </c:pt>
                <c:pt idx="81">
                  <c:v>22801</c:v>
                </c:pt>
                <c:pt idx="82">
                  <c:v>24443</c:v>
                </c:pt>
                <c:pt idx="83">
                  <c:v>17144</c:v>
                </c:pt>
                <c:pt idx="84">
                  <c:v>18497</c:v>
                </c:pt>
                <c:pt idx="85">
                  <c:v>285104</c:v>
                </c:pt>
                <c:pt idx="86">
                  <c:v>39119</c:v>
                </c:pt>
                <c:pt idx="87">
                  <c:v>30883</c:v>
                </c:pt>
                <c:pt idx="88">
                  <c:v>18706</c:v>
                </c:pt>
                <c:pt idx="89">
                  <c:v>29721</c:v>
                </c:pt>
                <c:pt idx="90">
                  <c:v>235457</c:v>
                </c:pt>
                <c:pt idx="91">
                  <c:v>37495</c:v>
                </c:pt>
                <c:pt idx="92">
                  <c:v>18857</c:v>
                </c:pt>
                <c:pt idx="93">
                  <c:v>44978</c:v>
                </c:pt>
                <c:pt idx="94">
                  <c:v>58896</c:v>
                </c:pt>
                <c:pt idx="95">
                  <c:v>215716</c:v>
                </c:pt>
                <c:pt idx="96">
                  <c:v>20558</c:v>
                </c:pt>
                <c:pt idx="97">
                  <c:v>114270</c:v>
                </c:pt>
                <c:pt idx="98">
                  <c:v>31451</c:v>
                </c:pt>
                <c:pt idx="99">
                  <c:v>28203</c:v>
                </c:pt>
                <c:pt idx="100">
                  <c:v>106159</c:v>
                </c:pt>
                <c:pt idx="101">
                  <c:v>35231</c:v>
                </c:pt>
                <c:pt idx="102">
                  <c:v>32891</c:v>
                </c:pt>
                <c:pt idx="103">
                  <c:v>19294</c:v>
                </c:pt>
                <c:pt idx="104">
                  <c:v>70127</c:v>
                </c:pt>
                <c:pt idx="105">
                  <c:v>32666</c:v>
                </c:pt>
                <c:pt idx="106">
                  <c:v>22375</c:v>
                </c:pt>
                <c:pt idx="107">
                  <c:v>20187</c:v>
                </c:pt>
                <c:pt idx="108">
                  <c:v>44986</c:v>
                </c:pt>
                <c:pt idx="109">
                  <c:v>36438</c:v>
                </c:pt>
                <c:pt idx="110">
                  <c:v>20910</c:v>
                </c:pt>
                <c:pt idx="111">
                  <c:v>22564</c:v>
                </c:pt>
                <c:pt idx="112">
                  <c:v>13977</c:v>
                </c:pt>
                <c:pt idx="113">
                  <c:v>61558</c:v>
                </c:pt>
                <c:pt idx="114">
                  <c:v>39497</c:v>
                </c:pt>
                <c:pt idx="115">
                  <c:v>13220</c:v>
                </c:pt>
                <c:pt idx="116">
                  <c:v>20970</c:v>
                </c:pt>
                <c:pt idx="117">
                  <c:v>19091</c:v>
                </c:pt>
                <c:pt idx="118">
                  <c:v>19056</c:v>
                </c:pt>
                <c:pt idx="119">
                  <c:v>73673</c:v>
                </c:pt>
                <c:pt idx="120">
                  <c:v>32992</c:v>
                </c:pt>
                <c:pt idx="121">
                  <c:v>45330</c:v>
                </c:pt>
                <c:pt idx="122">
                  <c:v>23137</c:v>
                </c:pt>
                <c:pt idx="123">
                  <c:v>48599</c:v>
                </c:pt>
                <c:pt idx="124">
                  <c:v>36231</c:v>
                </c:pt>
                <c:pt idx="125">
                  <c:v>26530</c:v>
                </c:pt>
                <c:pt idx="126">
                  <c:v>20637</c:v>
                </c:pt>
                <c:pt idx="127">
                  <c:v>28170</c:v>
                </c:pt>
                <c:pt idx="128">
                  <c:v>308394</c:v>
                </c:pt>
                <c:pt idx="129">
                  <c:v>65986</c:v>
                </c:pt>
                <c:pt idx="130">
                  <c:v>37084</c:v>
                </c:pt>
                <c:pt idx="131">
                  <c:v>27261</c:v>
                </c:pt>
                <c:pt idx="132">
                  <c:v>21299</c:v>
                </c:pt>
                <c:pt idx="133">
                  <c:v>22606</c:v>
                </c:pt>
                <c:pt idx="134">
                  <c:v>35057</c:v>
                </c:pt>
                <c:pt idx="135">
                  <c:v>62193</c:v>
                </c:pt>
                <c:pt idx="136">
                  <c:v>14478</c:v>
                </c:pt>
                <c:pt idx="137">
                  <c:v>9277</c:v>
                </c:pt>
                <c:pt idx="138">
                  <c:v>31921</c:v>
                </c:pt>
                <c:pt idx="139">
                  <c:v>174471</c:v>
                </c:pt>
                <c:pt idx="140">
                  <c:v>258864</c:v>
                </c:pt>
                <c:pt idx="141">
                  <c:v>8085</c:v>
                </c:pt>
                <c:pt idx="142">
                  <c:v>41113</c:v>
                </c:pt>
                <c:pt idx="143">
                  <c:v>16253</c:v>
                </c:pt>
                <c:pt idx="144">
                  <c:v>52939</c:v>
                </c:pt>
                <c:pt idx="145">
                  <c:v>15304</c:v>
                </c:pt>
                <c:pt idx="146">
                  <c:v>33294</c:v>
                </c:pt>
                <c:pt idx="147">
                  <c:v>14518</c:v>
                </c:pt>
                <c:pt idx="148">
                  <c:v>7883</c:v>
                </c:pt>
                <c:pt idx="149">
                  <c:v>15979</c:v>
                </c:pt>
                <c:pt idx="150">
                  <c:v>8991</c:v>
                </c:pt>
                <c:pt idx="151">
                  <c:v>109308</c:v>
                </c:pt>
                <c:pt idx="152">
                  <c:v>15816</c:v>
                </c:pt>
                <c:pt idx="153">
                  <c:v>14522</c:v>
                </c:pt>
                <c:pt idx="154">
                  <c:v>78792</c:v>
                </c:pt>
                <c:pt idx="155">
                  <c:v>19559</c:v>
                </c:pt>
                <c:pt idx="156">
                  <c:v>23458</c:v>
                </c:pt>
                <c:pt idx="157">
                  <c:v>33700</c:v>
                </c:pt>
                <c:pt idx="158">
                  <c:v>23876</c:v>
                </c:pt>
                <c:pt idx="159">
                  <c:v>21033</c:v>
                </c:pt>
                <c:pt idx="160">
                  <c:v>15213</c:v>
                </c:pt>
                <c:pt idx="161">
                  <c:v>11510</c:v>
                </c:pt>
                <c:pt idx="162">
                  <c:v>13486</c:v>
                </c:pt>
                <c:pt idx="163">
                  <c:v>12690</c:v>
                </c:pt>
                <c:pt idx="164">
                  <c:v>18740</c:v>
                </c:pt>
                <c:pt idx="165">
                  <c:v>10339</c:v>
                </c:pt>
                <c:pt idx="166">
                  <c:v>31735</c:v>
                </c:pt>
                <c:pt idx="167">
                  <c:v>8518</c:v>
                </c:pt>
                <c:pt idx="168">
                  <c:v>17614</c:v>
                </c:pt>
                <c:pt idx="169">
                  <c:v>14284</c:v>
                </c:pt>
                <c:pt idx="170">
                  <c:v>15897</c:v>
                </c:pt>
                <c:pt idx="171">
                  <c:v>37991</c:v>
                </c:pt>
                <c:pt idx="172">
                  <c:v>5962</c:v>
                </c:pt>
              </c:numCache>
            </c:numRef>
          </c:yVal>
          <c:smooth val="0"/>
        </c:ser>
        <c:dLbls>
          <c:showLegendKey val="0"/>
          <c:showVal val="0"/>
          <c:showCatName val="0"/>
          <c:showSerName val="0"/>
          <c:showPercent val="0"/>
          <c:showBubbleSize val="0"/>
        </c:dLbls>
        <c:axId val="1509300463"/>
        <c:axId val="1582280527"/>
        <c:extLst>
          <c:ext xmlns:c15="http://schemas.microsoft.com/office/drawing/2012/chart" uri="{02D57815-91ED-43cb-92C2-25804820EDAC}">
            <c15:filteredScatterSeries>
              <c15:ser>
                <c:idx val="1"/>
                <c:order val="1"/>
                <c:tx>
                  <c:strRef>
                    <c:extLst>
                      <c:ext uri="{02D57815-91ED-43cb-92C2-25804820EDAC}">
                        <c15:formulaRef>
                          <c15:sqref>content_data!$K$1</c15:sqref>
                        </c15:formulaRef>
                      </c:ext>
                    </c:extLst>
                    <c:strCache>
                      <c:ptCount val="1"/>
                      <c:pt idx="0">
                        <c:v>Impressions</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xVal>
                  <c:numRe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numCache>
                      <c:formatCode>General</c:formatCode>
                      <c:ptCount val="173"/>
                      <c:pt idx="0">
                        <c:v>18340</c:v>
                      </c:pt>
                      <c:pt idx="1">
                        <c:v>75594</c:v>
                      </c:pt>
                      <c:pt idx="2">
                        <c:v>11883</c:v>
                      </c:pt>
                      <c:pt idx="3">
                        <c:v>24512</c:v>
                      </c:pt>
                      <c:pt idx="4">
                        <c:v>20807</c:v>
                      </c:pt>
                      <c:pt idx="5">
                        <c:v>24877</c:v>
                      </c:pt>
                      <c:pt idx="6">
                        <c:v>59832</c:v>
                      </c:pt>
                      <c:pt idx="7">
                        <c:v>17541</c:v>
                      </c:pt>
                      <c:pt idx="8">
                        <c:v>14610</c:v>
                      </c:pt>
                      <c:pt idx="9">
                        <c:v>86819</c:v>
                      </c:pt>
                      <c:pt idx="10">
                        <c:v>42772</c:v>
                      </c:pt>
                      <c:pt idx="11">
                        <c:v>43838</c:v>
                      </c:pt>
                      <c:pt idx="12">
                        <c:v>22953</c:v>
                      </c:pt>
                      <c:pt idx="13">
                        <c:v>25279</c:v>
                      </c:pt>
                      <c:pt idx="14">
                        <c:v>246432</c:v>
                      </c:pt>
                      <c:pt idx="15">
                        <c:v>304733</c:v>
                      </c:pt>
                      <c:pt idx="16">
                        <c:v>17149</c:v>
                      </c:pt>
                      <c:pt idx="17">
                        <c:v>236463</c:v>
                      </c:pt>
                      <c:pt idx="18">
                        <c:v>389084</c:v>
                      </c:pt>
                      <c:pt idx="19">
                        <c:v>29250</c:v>
                      </c:pt>
                      <c:pt idx="20">
                        <c:v>62319</c:v>
                      </c:pt>
                      <c:pt idx="21">
                        <c:v>30114</c:v>
                      </c:pt>
                      <c:pt idx="22">
                        <c:v>60244</c:v>
                      </c:pt>
                      <c:pt idx="23">
                        <c:v>50652</c:v>
                      </c:pt>
                      <c:pt idx="24">
                        <c:v>74359</c:v>
                      </c:pt>
                      <c:pt idx="25">
                        <c:v>191103</c:v>
                      </c:pt>
                      <c:pt idx="26">
                        <c:v>136912</c:v>
                      </c:pt>
                      <c:pt idx="27">
                        <c:v>58345</c:v>
                      </c:pt>
                      <c:pt idx="28">
                        <c:v>32944</c:v>
                      </c:pt>
                      <c:pt idx="29">
                        <c:v>63899</c:v>
                      </c:pt>
                      <c:pt idx="30">
                        <c:v>18829</c:v>
                      </c:pt>
                      <c:pt idx="31">
                        <c:v>88355</c:v>
                      </c:pt>
                      <c:pt idx="32">
                        <c:v>99797</c:v>
                      </c:pt>
                      <c:pt idx="33">
                        <c:v>41525</c:v>
                      </c:pt>
                      <c:pt idx="34">
                        <c:v>148434</c:v>
                      </c:pt>
                      <c:pt idx="35">
                        <c:v>15085</c:v>
                      </c:pt>
                      <c:pt idx="36">
                        <c:v>25040</c:v>
                      </c:pt>
                      <c:pt idx="37">
                        <c:v>29888</c:v>
                      </c:pt>
                      <c:pt idx="38">
                        <c:v>43219</c:v>
                      </c:pt>
                      <c:pt idx="39">
                        <c:v>27829</c:v>
                      </c:pt>
                      <c:pt idx="40">
                        <c:v>31456</c:v>
                      </c:pt>
                      <c:pt idx="41">
                        <c:v>74418</c:v>
                      </c:pt>
                      <c:pt idx="42">
                        <c:v>104609</c:v>
                      </c:pt>
                      <c:pt idx="43">
                        <c:v>39776</c:v>
                      </c:pt>
                      <c:pt idx="44">
                        <c:v>35373</c:v>
                      </c:pt>
                      <c:pt idx="45">
                        <c:v>48944</c:v>
                      </c:pt>
                      <c:pt idx="46">
                        <c:v>24140</c:v>
                      </c:pt>
                      <c:pt idx="47">
                        <c:v>152370</c:v>
                      </c:pt>
                      <c:pt idx="48">
                        <c:v>33510</c:v>
                      </c:pt>
                      <c:pt idx="49">
                        <c:v>40967</c:v>
                      </c:pt>
                      <c:pt idx="50">
                        <c:v>62991</c:v>
                      </c:pt>
                      <c:pt idx="51">
                        <c:v>21674</c:v>
                      </c:pt>
                      <c:pt idx="52">
                        <c:v>17293</c:v>
                      </c:pt>
                      <c:pt idx="53">
                        <c:v>32229</c:v>
                      </c:pt>
                      <c:pt idx="54">
                        <c:v>57839</c:v>
                      </c:pt>
                      <c:pt idx="55">
                        <c:v>24751</c:v>
                      </c:pt>
                      <c:pt idx="56">
                        <c:v>25195</c:v>
                      </c:pt>
                      <c:pt idx="57">
                        <c:v>67237</c:v>
                      </c:pt>
                      <c:pt idx="58">
                        <c:v>31258</c:v>
                      </c:pt>
                      <c:pt idx="59">
                        <c:v>36106</c:v>
                      </c:pt>
                      <c:pt idx="60">
                        <c:v>26244</c:v>
                      </c:pt>
                      <c:pt idx="61">
                        <c:v>23680</c:v>
                      </c:pt>
                      <c:pt idx="62">
                        <c:v>36274</c:v>
                      </c:pt>
                      <c:pt idx="63">
                        <c:v>18471</c:v>
                      </c:pt>
                      <c:pt idx="64">
                        <c:v>19758</c:v>
                      </c:pt>
                      <c:pt idx="65">
                        <c:v>23204</c:v>
                      </c:pt>
                      <c:pt idx="66">
                        <c:v>17735</c:v>
                      </c:pt>
                      <c:pt idx="67">
                        <c:v>19990</c:v>
                      </c:pt>
                      <c:pt idx="68">
                        <c:v>295607</c:v>
                      </c:pt>
                      <c:pt idx="69">
                        <c:v>26489</c:v>
                      </c:pt>
                      <c:pt idx="70">
                        <c:v>16440</c:v>
                      </c:pt>
                      <c:pt idx="71">
                        <c:v>15428</c:v>
                      </c:pt>
                      <c:pt idx="72">
                        <c:v>21921</c:v>
                      </c:pt>
                      <c:pt idx="73">
                        <c:v>26337</c:v>
                      </c:pt>
                      <c:pt idx="74">
                        <c:v>43984</c:v>
                      </c:pt>
                      <c:pt idx="75">
                        <c:v>86409</c:v>
                      </c:pt>
                      <c:pt idx="76">
                        <c:v>22012</c:v>
                      </c:pt>
                      <c:pt idx="77">
                        <c:v>16407</c:v>
                      </c:pt>
                      <c:pt idx="78">
                        <c:v>16499</c:v>
                      </c:pt>
                      <c:pt idx="79">
                        <c:v>246585</c:v>
                      </c:pt>
                      <c:pt idx="80">
                        <c:v>21236</c:v>
                      </c:pt>
                      <c:pt idx="81">
                        <c:v>22801</c:v>
                      </c:pt>
                      <c:pt idx="82">
                        <c:v>24443</c:v>
                      </c:pt>
                      <c:pt idx="83">
                        <c:v>17144</c:v>
                      </c:pt>
                      <c:pt idx="84">
                        <c:v>18497</c:v>
                      </c:pt>
                      <c:pt idx="85">
                        <c:v>285104</c:v>
                      </c:pt>
                      <c:pt idx="86">
                        <c:v>39119</c:v>
                      </c:pt>
                      <c:pt idx="87">
                        <c:v>30883</c:v>
                      </c:pt>
                      <c:pt idx="88">
                        <c:v>18706</c:v>
                      </c:pt>
                      <c:pt idx="89">
                        <c:v>29721</c:v>
                      </c:pt>
                      <c:pt idx="90">
                        <c:v>235457</c:v>
                      </c:pt>
                      <c:pt idx="91">
                        <c:v>37495</c:v>
                      </c:pt>
                      <c:pt idx="92">
                        <c:v>18857</c:v>
                      </c:pt>
                      <c:pt idx="93">
                        <c:v>44978</c:v>
                      </c:pt>
                      <c:pt idx="94">
                        <c:v>58896</c:v>
                      </c:pt>
                      <c:pt idx="95">
                        <c:v>215716</c:v>
                      </c:pt>
                      <c:pt idx="96">
                        <c:v>20558</c:v>
                      </c:pt>
                      <c:pt idx="97">
                        <c:v>114270</c:v>
                      </c:pt>
                      <c:pt idx="98">
                        <c:v>31451</c:v>
                      </c:pt>
                      <c:pt idx="99">
                        <c:v>28203</c:v>
                      </c:pt>
                      <c:pt idx="100">
                        <c:v>106159</c:v>
                      </c:pt>
                      <c:pt idx="101">
                        <c:v>35231</c:v>
                      </c:pt>
                      <c:pt idx="102">
                        <c:v>32891</c:v>
                      </c:pt>
                      <c:pt idx="103">
                        <c:v>19294</c:v>
                      </c:pt>
                      <c:pt idx="104">
                        <c:v>70127</c:v>
                      </c:pt>
                      <c:pt idx="105">
                        <c:v>32666</c:v>
                      </c:pt>
                      <c:pt idx="106">
                        <c:v>22375</c:v>
                      </c:pt>
                      <c:pt idx="107">
                        <c:v>20187</c:v>
                      </c:pt>
                      <c:pt idx="108">
                        <c:v>44986</c:v>
                      </c:pt>
                      <c:pt idx="109">
                        <c:v>36438</c:v>
                      </c:pt>
                      <c:pt idx="110">
                        <c:v>20910</c:v>
                      </c:pt>
                      <c:pt idx="111">
                        <c:v>22564</c:v>
                      </c:pt>
                      <c:pt idx="112">
                        <c:v>13977</c:v>
                      </c:pt>
                      <c:pt idx="113">
                        <c:v>61558</c:v>
                      </c:pt>
                      <c:pt idx="114">
                        <c:v>39497</c:v>
                      </c:pt>
                      <c:pt idx="115">
                        <c:v>13220</c:v>
                      </c:pt>
                      <c:pt idx="116">
                        <c:v>20970</c:v>
                      </c:pt>
                      <c:pt idx="117">
                        <c:v>19091</c:v>
                      </c:pt>
                      <c:pt idx="118">
                        <c:v>19056</c:v>
                      </c:pt>
                      <c:pt idx="119">
                        <c:v>73673</c:v>
                      </c:pt>
                      <c:pt idx="120">
                        <c:v>32992</c:v>
                      </c:pt>
                      <c:pt idx="121">
                        <c:v>45330</c:v>
                      </c:pt>
                      <c:pt idx="122">
                        <c:v>23137</c:v>
                      </c:pt>
                      <c:pt idx="123">
                        <c:v>48599</c:v>
                      </c:pt>
                      <c:pt idx="124">
                        <c:v>36231</c:v>
                      </c:pt>
                      <c:pt idx="125">
                        <c:v>26530</c:v>
                      </c:pt>
                      <c:pt idx="126">
                        <c:v>20637</c:v>
                      </c:pt>
                      <c:pt idx="127">
                        <c:v>28170</c:v>
                      </c:pt>
                      <c:pt idx="128">
                        <c:v>308394</c:v>
                      </c:pt>
                      <c:pt idx="129">
                        <c:v>65986</c:v>
                      </c:pt>
                      <c:pt idx="130">
                        <c:v>37084</c:v>
                      </c:pt>
                      <c:pt idx="131">
                        <c:v>27261</c:v>
                      </c:pt>
                      <c:pt idx="132">
                        <c:v>21299</c:v>
                      </c:pt>
                      <c:pt idx="133">
                        <c:v>22606</c:v>
                      </c:pt>
                      <c:pt idx="134">
                        <c:v>35057</c:v>
                      </c:pt>
                      <c:pt idx="135">
                        <c:v>62193</c:v>
                      </c:pt>
                      <c:pt idx="136">
                        <c:v>14478</c:v>
                      </c:pt>
                      <c:pt idx="137">
                        <c:v>9277</c:v>
                      </c:pt>
                      <c:pt idx="138">
                        <c:v>31921</c:v>
                      </c:pt>
                      <c:pt idx="139">
                        <c:v>174471</c:v>
                      </c:pt>
                      <c:pt idx="140">
                        <c:v>258864</c:v>
                      </c:pt>
                      <c:pt idx="141">
                        <c:v>8085</c:v>
                      </c:pt>
                      <c:pt idx="142">
                        <c:v>41113</c:v>
                      </c:pt>
                      <c:pt idx="143">
                        <c:v>16253</c:v>
                      </c:pt>
                      <c:pt idx="144">
                        <c:v>52939</c:v>
                      </c:pt>
                      <c:pt idx="145">
                        <c:v>15304</c:v>
                      </c:pt>
                      <c:pt idx="146">
                        <c:v>33294</c:v>
                      </c:pt>
                      <c:pt idx="147">
                        <c:v>14518</c:v>
                      </c:pt>
                      <c:pt idx="148">
                        <c:v>7883</c:v>
                      </c:pt>
                      <c:pt idx="149">
                        <c:v>15979</c:v>
                      </c:pt>
                      <c:pt idx="150">
                        <c:v>8991</c:v>
                      </c:pt>
                      <c:pt idx="151">
                        <c:v>109308</c:v>
                      </c:pt>
                      <c:pt idx="152">
                        <c:v>15816</c:v>
                      </c:pt>
                      <c:pt idx="153">
                        <c:v>14522</c:v>
                      </c:pt>
                      <c:pt idx="154">
                        <c:v>78792</c:v>
                      </c:pt>
                      <c:pt idx="155">
                        <c:v>19559</c:v>
                      </c:pt>
                      <c:pt idx="156">
                        <c:v>23458</c:v>
                      </c:pt>
                      <c:pt idx="157">
                        <c:v>33700</c:v>
                      </c:pt>
                      <c:pt idx="158">
                        <c:v>23876</c:v>
                      </c:pt>
                      <c:pt idx="159">
                        <c:v>21033</c:v>
                      </c:pt>
                      <c:pt idx="160">
                        <c:v>15213</c:v>
                      </c:pt>
                      <c:pt idx="161">
                        <c:v>11510</c:v>
                      </c:pt>
                      <c:pt idx="162">
                        <c:v>13486</c:v>
                      </c:pt>
                      <c:pt idx="163">
                        <c:v>12690</c:v>
                      </c:pt>
                      <c:pt idx="164">
                        <c:v>18740</c:v>
                      </c:pt>
                      <c:pt idx="165">
                        <c:v>10339</c:v>
                      </c:pt>
                      <c:pt idx="166">
                        <c:v>31735</c:v>
                      </c:pt>
                      <c:pt idx="167">
                        <c:v>8518</c:v>
                      </c:pt>
                      <c:pt idx="168">
                        <c:v>17614</c:v>
                      </c:pt>
                      <c:pt idx="169">
                        <c:v>14284</c:v>
                      </c:pt>
                      <c:pt idx="170">
                        <c:v>15897</c:v>
                      </c:pt>
                      <c:pt idx="171">
                        <c:v>37991</c:v>
                      </c:pt>
                      <c:pt idx="172">
                        <c:v>5962</c:v>
                      </c:pt>
                    </c:numCache>
                  </c:numRef>
                </c:yVal>
                <c:smooth val="0"/>
              </c15:ser>
            </c15:filteredScatterSeries>
          </c:ext>
        </c:extLst>
      </c:scatterChart>
      <c:valAx>
        <c:axId val="1509300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US" sz="1200" b="1" i="0" u="none" strike="noStrike" baseline="0">
                    <a:effectLst/>
                  </a:rPr>
                  <a:t>Instagram Reach </a:t>
                </a:r>
                <a:endParaRPr lang="en-US"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82280527"/>
        <c:crosses val="autoZero"/>
        <c:crossBetween val="midCat"/>
      </c:valAx>
      <c:valAx>
        <c:axId val="158228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US" sz="1200" b="1" i="0" u="none" strike="noStrike" baseline="0">
                    <a:effectLst/>
                  </a:rPr>
                  <a:t>Impressions</a:t>
                </a:r>
                <a:endParaRPr lang="en-US"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093004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b="1">
                <a:solidFill>
                  <a:schemeClr val="tx1"/>
                </a:solidFill>
              </a:rPr>
              <a:t>Age &amp; Gender Distribution</a:t>
            </a:r>
            <a:r>
              <a:rPr lang="en-US" b="1" baseline="0">
                <a:solidFill>
                  <a:schemeClr val="tx1"/>
                </a:solidFill>
              </a:rPr>
              <a:t> </a:t>
            </a:r>
            <a:endParaRPr lang="en-US" b="1">
              <a:solidFill>
                <a:schemeClr val="tx1"/>
              </a:solidFill>
            </a:endParaRPr>
          </a:p>
        </c:rich>
      </c:tx>
      <c:layout/>
      <c:overlay val="0"/>
      <c:spPr>
        <a:noFill/>
        <a:ln>
          <a:noFill/>
        </a:ln>
        <a:effectLst/>
      </c:spPr>
    </c:title>
    <c:autoTitleDeleted val="0"/>
    <c:plotArea>
      <c:layout>
        <c:manualLayout>
          <c:layoutTarget val="inner"/>
          <c:xMode val="edge"/>
          <c:yMode val="edge"/>
          <c:x val="0.143459316329934"/>
          <c:y val="0.167922943595162"/>
          <c:w val="0.829727759571945"/>
          <c:h val="0.596219618881799"/>
        </c:manualLayout>
      </c:layout>
      <c:barChart>
        <c:barDir val="col"/>
        <c:grouping val="stacked"/>
        <c:varyColors val="0"/>
        <c:ser>
          <c:idx val="0"/>
          <c:order val="0"/>
          <c:tx>
            <c:strRef>
              <c:f>age_gender!$C$2</c:f>
              <c:strCache>
                <c:ptCount val="1"/>
                <c:pt idx="0">
                  <c:v>Women</c:v>
                </c:pt>
              </c:strCache>
            </c:strRef>
          </c:tx>
          <c:spPr>
            <a:solidFill>
              <a:schemeClr val="accent1"/>
            </a:solidFill>
            <a:ln>
              <a:noFill/>
            </a:ln>
            <a:effectLst/>
          </c:spPr>
          <c:invertIfNegative val="0"/>
          <c:dLbls>
            <c:delete val="1"/>
          </c:dLbls>
          <c:cat>
            <c:strRef>
              <c:f>age_gender!$B$3:$B$8</c:f>
              <c:strCache>
                <c:ptCount val="6"/>
                <c:pt idx="0">
                  <c:v>18-24</c:v>
                </c:pt>
                <c:pt idx="1">
                  <c:v>25-34</c:v>
                </c:pt>
                <c:pt idx="2">
                  <c:v>35-44</c:v>
                </c:pt>
                <c:pt idx="3">
                  <c:v>45-54</c:v>
                </c:pt>
                <c:pt idx="4">
                  <c:v>55-64</c:v>
                </c:pt>
                <c:pt idx="5">
                  <c:v>65+</c:v>
                </c:pt>
              </c:strCache>
            </c:strRef>
          </c:cat>
          <c:val>
            <c:numRef>
              <c:f>age_gender!$C$3:$C$8</c:f>
              <c:numCache>
                <c:formatCode>0</c:formatCode>
                <c:ptCount val="6"/>
                <c:pt idx="0">
                  <c:v>11451.348</c:v>
                </c:pt>
                <c:pt idx="1">
                  <c:v>19297.642</c:v>
                </c:pt>
                <c:pt idx="2">
                  <c:v>3286.961</c:v>
                </c:pt>
                <c:pt idx="3">
                  <c:v>636.186</c:v>
                </c:pt>
                <c:pt idx="4">
                  <c:v>106.031</c:v>
                </c:pt>
                <c:pt idx="5">
                  <c:v>212.062</c:v>
                </c:pt>
              </c:numCache>
            </c:numRef>
          </c:val>
        </c:ser>
        <c:ser>
          <c:idx val="1"/>
          <c:order val="1"/>
          <c:tx>
            <c:strRef>
              <c:f>age_gender!$D$2</c:f>
              <c:strCache>
                <c:ptCount val="1"/>
                <c:pt idx="0">
                  <c:v>Men</c:v>
                </c:pt>
              </c:strCache>
            </c:strRef>
          </c:tx>
          <c:spPr>
            <a:solidFill>
              <a:schemeClr val="accent2"/>
            </a:solidFill>
            <a:ln>
              <a:noFill/>
            </a:ln>
            <a:effectLst/>
          </c:spPr>
          <c:invertIfNegative val="0"/>
          <c:dLbls>
            <c:delete val="1"/>
          </c:dLbls>
          <c:cat>
            <c:strRef>
              <c:f>age_gender!$B$3:$B$8</c:f>
              <c:strCache>
                <c:ptCount val="6"/>
                <c:pt idx="0">
                  <c:v>18-24</c:v>
                </c:pt>
                <c:pt idx="1">
                  <c:v>25-34</c:v>
                </c:pt>
                <c:pt idx="2">
                  <c:v>35-44</c:v>
                </c:pt>
                <c:pt idx="3">
                  <c:v>45-54</c:v>
                </c:pt>
                <c:pt idx="4">
                  <c:v>55-64</c:v>
                </c:pt>
                <c:pt idx="5">
                  <c:v>65+</c:v>
                </c:pt>
              </c:strCache>
            </c:strRef>
          </c:cat>
          <c:val>
            <c:numRef>
              <c:f>age_gender!$D$3:$D$8</c:f>
              <c:numCache>
                <c:formatCode>0</c:formatCode>
                <c:ptCount val="6"/>
                <c:pt idx="0">
                  <c:v>22584.603</c:v>
                </c:pt>
                <c:pt idx="1">
                  <c:v>41352.09</c:v>
                </c:pt>
                <c:pt idx="2">
                  <c:v>5725.674</c:v>
                </c:pt>
                <c:pt idx="3">
                  <c:v>848.248</c:v>
                </c:pt>
                <c:pt idx="4">
                  <c:v>212.062</c:v>
                </c:pt>
                <c:pt idx="5">
                  <c:v>318.093</c:v>
                </c:pt>
              </c:numCache>
            </c:numRef>
          </c:val>
        </c:ser>
        <c:dLbls>
          <c:showLegendKey val="0"/>
          <c:showVal val="0"/>
          <c:showCatName val="0"/>
          <c:showSerName val="0"/>
          <c:showPercent val="0"/>
          <c:showBubbleSize val="0"/>
        </c:dLbls>
        <c:gapWidth val="150"/>
        <c:overlap val="100"/>
        <c:axId val="1299980319"/>
        <c:axId val="1904834831"/>
      </c:barChart>
      <c:catAx>
        <c:axId val="1299980319"/>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solidFill>
                      <a:schemeClr val="tx1"/>
                    </a:solidFill>
                  </a:rPr>
                  <a:t>AGE</a:t>
                </a:r>
                <a:endParaRPr lang="en-US"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904834831"/>
        <c:crosses val="autoZero"/>
        <c:auto val="1"/>
        <c:lblAlgn val="ctr"/>
        <c:lblOffset val="100"/>
        <c:noMultiLvlLbl val="0"/>
      </c:catAx>
      <c:valAx>
        <c:axId val="1904834831"/>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solidFill>
                      <a:schemeClr val="tx1"/>
                    </a:solidFill>
                  </a:rPr>
                  <a:t>COUNT</a:t>
                </a:r>
                <a:endParaRPr lang="en-US" b="1">
                  <a:solidFill>
                    <a:schemeClr val="tx1"/>
                  </a:solidFill>
                </a:endParaRP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299980319"/>
        <c:crosses val="autoZero"/>
        <c:crossBetween val="between"/>
      </c:valAx>
      <c:spPr>
        <a:noFill/>
        <a:ln>
          <a:noFill/>
        </a:ln>
        <a:effectLst/>
      </c:spPr>
    </c:plotArea>
    <c:legend>
      <c:legendPos val="b"/>
      <c:layout>
        <c:manualLayout>
          <c:xMode val="edge"/>
          <c:yMode val="edge"/>
          <c:x val="0.261914093464057"/>
          <c:y val="0.888209534443163"/>
          <c:w val="0.22754268859351"/>
          <c:h val="0.084625794174497"/>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work_cohort-2_vishnupriya.xlsx]pivot daily stat!PivotTable8</c:name>
    <c:fmtId val="15"/>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New</a:t>
            </a:r>
            <a:r>
              <a:rPr lang="en-US" sz="1800" b="1" baseline="0">
                <a:solidFill>
                  <a:schemeClr val="tx1"/>
                </a:solidFill>
              </a:rPr>
              <a:t> Instagram Followers</a:t>
            </a:r>
            <a:endParaRPr lang="en-US" sz="1800" b="1">
              <a:solidFill>
                <a:schemeClr val="tx1"/>
              </a:solidFill>
            </a:endParaRPr>
          </a:p>
        </c:rich>
      </c:tx>
      <c:layout/>
      <c:overlay val="0"/>
      <c:spPr>
        <a:noFill/>
        <a:ln>
          <a:noFill/>
        </a:ln>
        <a:effectLst/>
      </c:spPr>
    </c:title>
    <c:autoTitleDeleted val="0"/>
    <c:plotArea>
      <c:layout>
        <c:manualLayout>
          <c:layoutTarget val="inner"/>
          <c:xMode val="edge"/>
          <c:yMode val="edge"/>
          <c:x val="0.035991815404497"/>
          <c:y val="0.23554071605332"/>
          <c:w val="0.928016369191006"/>
          <c:h val="0.473517128385904"/>
        </c:manualLayout>
      </c:layout>
      <c:lineChart>
        <c:grouping val="standard"/>
        <c:varyColors val="0"/>
        <c:ser>
          <c:idx val="0"/>
          <c:order val="0"/>
          <c:tx>
            <c:strRef>
              <c:f>'pivot daily stat'!$B$52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'pivot daily stat'!$A$53:$A$66</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'pivot daily stat'!$B$53:$B$66</c:f>
              <c:numCache>
                <c:formatCode>General</c:formatCode>
                <c:ptCount val="11"/>
                <c:pt idx="0">
                  <c:v>24799</c:v>
                </c:pt>
                <c:pt idx="1">
                  <c:v>9923</c:v>
                </c:pt>
                <c:pt idx="2">
                  <c:v>3982</c:v>
                </c:pt>
                <c:pt idx="3">
                  <c:v>4308</c:v>
                </c:pt>
                <c:pt idx="4">
                  <c:v>3321</c:v>
                </c:pt>
                <c:pt idx="5">
                  <c:v>12395</c:v>
                </c:pt>
                <c:pt idx="6">
                  <c:v>9443</c:v>
                </c:pt>
                <c:pt idx="7">
                  <c:v>10507</c:v>
                </c:pt>
                <c:pt idx="8">
                  <c:v>6408</c:v>
                </c:pt>
                <c:pt idx="9">
                  <c:v>3468</c:v>
                </c:pt>
                <c:pt idx="10">
                  <c:v>3632</c:v>
                </c:pt>
              </c:numCache>
            </c:numRef>
          </c:val>
          <c:smooth val="0"/>
        </c:ser>
        <c:dLbls>
          <c:showLegendKey val="0"/>
          <c:showVal val="0"/>
          <c:showCatName val="0"/>
          <c:showSerName val="0"/>
          <c:showPercent val="0"/>
          <c:showBubbleSize val="0"/>
        </c:dLbls>
        <c:marker val="1"/>
        <c:smooth val="0"/>
        <c:axId val="2024751295"/>
        <c:axId val="1510846655"/>
      </c:lineChart>
      <c:catAx>
        <c:axId val="202475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510846655"/>
        <c:crosses val="autoZero"/>
        <c:auto val="1"/>
        <c:lblAlgn val="ctr"/>
        <c:lblOffset val="100"/>
        <c:noMultiLvlLbl val="0"/>
      </c:catAx>
      <c:valAx>
        <c:axId val="1510846655"/>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4751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work_cohort-2_vishnupriya.xlsx]Pivot-content data!PivotTable5</c:name>
    <c:fmtId val="16"/>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Average</a:t>
            </a:r>
            <a:r>
              <a:rPr lang="en-US" sz="1800" b="1" baseline="0">
                <a:solidFill>
                  <a:schemeClr val="tx1"/>
                </a:solidFill>
              </a:rPr>
              <a:t> Engagement rate and Growth Rate</a:t>
            </a:r>
            <a:endParaRPr lang="en-US" sz="1800" b="1">
              <a:solidFill>
                <a:schemeClr val="tx1"/>
              </a:solidFill>
            </a:endParaRPr>
          </a:p>
        </c:rich>
      </c:tx>
      <c:layout/>
      <c:overlay val="0"/>
      <c:spPr>
        <a:noFill/>
        <a:ln>
          <a:noFill/>
        </a:ln>
        <a:effectLst/>
      </c:spPr>
    </c:title>
    <c:autoTitleDeleted val="0"/>
    <c:plotArea>
      <c:layout>
        <c:manualLayout>
          <c:layoutTarget val="inner"/>
          <c:xMode val="edge"/>
          <c:yMode val="edge"/>
          <c:x val="0.0215290494993995"/>
          <c:y val="0.23167749530559"/>
          <c:w val="0.721745588278581"/>
          <c:h val="0.534496817861509"/>
        </c:manualLayout>
      </c:layout>
      <c:lineChart>
        <c:grouping val="standard"/>
        <c:varyColors val="0"/>
        <c:ser>
          <c:idx val="0"/>
          <c:order val="0"/>
          <c:tx>
            <c:strRef>
              <c:f>'Pivot-content data'!$B$15</c:f>
              <c:strCache>
                <c:ptCount val="1"/>
                <c:pt idx="0">
                  <c:v>Average of Engagement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'Pivot-content data'!$A$16:$A$29</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'Pivot-content data'!$B$16:$B$29</c:f>
              <c:numCache>
                <c:formatCode>0%</c:formatCode>
                <c:ptCount val="11"/>
                <c:pt idx="0">
                  <c:v>0.265075114690509</c:v>
                </c:pt>
                <c:pt idx="1">
                  <c:v>0.10436630806382</c:v>
                </c:pt>
                <c:pt idx="2">
                  <c:v>0.13380919851189</c:v>
                </c:pt>
                <c:pt idx="3">
                  <c:v>0.0404888587103328</c:v>
                </c:pt>
                <c:pt idx="4">
                  <c:v>0.0702984812763973</c:v>
                </c:pt>
                <c:pt idx="5">
                  <c:v>0.0556075578122487</c:v>
                </c:pt>
                <c:pt idx="6">
                  <c:v>0.02444093585675</c:v>
                </c:pt>
                <c:pt idx="7">
                  <c:v>0.0462294236700259</c:v>
                </c:pt>
                <c:pt idx="8">
                  <c:v>0.0484639151184462</c:v>
                </c:pt>
                <c:pt idx="9">
                  <c:v>0.0217847046026573</c:v>
                </c:pt>
                <c:pt idx="10">
                  <c:v>0.0126342407168416</c:v>
                </c:pt>
              </c:numCache>
            </c:numRef>
          </c:val>
          <c:smooth val="0"/>
        </c:ser>
        <c:ser>
          <c:idx val="1"/>
          <c:order val="1"/>
          <c:tx>
            <c:strRef>
              <c:f>'Pivot-content data'!$C$15</c:f>
              <c:strCache>
                <c:ptCount val="1"/>
                <c:pt idx="0">
                  <c:v>Average of Growth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'Pivot-content data'!$A$16:$A$29</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'Pivot-content data'!$C$16:$C$29</c:f>
              <c:numCache>
                <c:formatCode>0%</c:formatCode>
                <c:ptCount val="11"/>
                <c:pt idx="0">
                  <c:v>0.0322217924966594</c:v>
                </c:pt>
                <c:pt idx="1">
                  <c:v>0.0159256422776192</c:v>
                </c:pt>
                <c:pt idx="2">
                  <c:v>0.0125030593224883</c:v>
                </c:pt>
                <c:pt idx="3">
                  <c:v>0.00673581402349624</c:v>
                </c:pt>
                <c:pt idx="4">
                  <c:v>0.00506155816465701</c:v>
                </c:pt>
                <c:pt idx="5">
                  <c:v>0.00698380745374638</c:v>
                </c:pt>
                <c:pt idx="6">
                  <c:v>0.00680579327309508</c:v>
                </c:pt>
                <c:pt idx="7">
                  <c:v>0.00814352288862256</c:v>
                </c:pt>
                <c:pt idx="8">
                  <c:v>0.00973105362809149</c:v>
                </c:pt>
                <c:pt idx="9">
                  <c:v>0.00506061446577385</c:v>
                </c:pt>
                <c:pt idx="10">
                  <c:v>0.00170229201385232</c:v>
                </c:pt>
              </c:numCache>
            </c:numRef>
          </c:val>
          <c:smooth val="0"/>
        </c:ser>
        <c:dLbls>
          <c:showLegendKey val="0"/>
          <c:showVal val="0"/>
          <c:showCatName val="0"/>
          <c:showSerName val="0"/>
          <c:showPercent val="0"/>
          <c:showBubbleSize val="0"/>
        </c:dLbls>
        <c:marker val="1"/>
        <c:smooth val="0"/>
        <c:axId val="1932068271"/>
        <c:axId val="2063404815"/>
      </c:lineChart>
      <c:catAx>
        <c:axId val="193206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p>
        </c:txPr>
        <c:crossAx val="2063404815"/>
        <c:crosses val="autoZero"/>
        <c:auto val="1"/>
        <c:lblAlgn val="ctr"/>
        <c:lblOffset val="100"/>
        <c:noMultiLvlLbl val="0"/>
      </c:catAx>
      <c:valAx>
        <c:axId val="2063404815"/>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32068271"/>
        <c:crosses val="autoZero"/>
        <c:crossBetween val="between"/>
      </c:valAx>
      <c:spPr>
        <a:noFill/>
        <a:ln>
          <a:noFill/>
        </a:ln>
        <a:effectLst/>
      </c:spPr>
    </c:plotArea>
    <c:legend>
      <c:legendPos val="r"/>
      <c:layout>
        <c:manualLayout>
          <c:xMode val="edge"/>
          <c:yMode val="edge"/>
          <c:x val="0.749146196732362"/>
          <c:y val="0.424876750106948"/>
          <c:w val="0.229324753768239"/>
          <c:h val="0.475696823953051"/>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solidFill>
                  <a:schemeClr val="tx1"/>
                </a:solidFill>
              </a:rPr>
              <a:t>Relation</a:t>
            </a:r>
            <a:r>
              <a:rPr lang="en-US" sz="1600" b="1" baseline="0">
                <a:solidFill>
                  <a:schemeClr val="tx1"/>
                </a:solidFill>
              </a:rPr>
              <a:t> B/w No of followers and Engagement rate</a:t>
            </a:r>
            <a:endParaRPr lang="en-US" sz="1600" b="1">
              <a:solidFill>
                <a:schemeClr val="tx1"/>
              </a:solidFill>
            </a:endParaRPr>
          </a:p>
        </c:rich>
      </c:tx>
      <c:layout/>
      <c:overlay val="0"/>
      <c:spPr>
        <a:noFill/>
        <a:ln>
          <a:noFill/>
        </a:ln>
        <a:effectLst/>
      </c:spPr>
    </c:title>
    <c:autoTitleDeleted val="0"/>
    <c:plotArea>
      <c:layout>
        <c:manualLayout>
          <c:layoutTarget val="inner"/>
          <c:xMode val="edge"/>
          <c:yMode val="edge"/>
          <c:x val="0.120202125160381"/>
          <c:y val="0.314876033057851"/>
          <c:w val="0.615511855457552"/>
          <c:h val="0.402098269763885"/>
        </c:manualLayout>
      </c:layout>
      <c:scatterChart>
        <c:scatterStyle val="marker"/>
        <c:varyColors val="0"/>
        <c:ser>
          <c:idx val="0"/>
          <c:order val="0"/>
          <c:tx>
            <c:strRef>
              <c:f>content_data!$E$1</c:f>
              <c:strCache>
                <c:ptCount val="1"/>
                <c:pt idx="0">
                  <c:v>Total No of followers</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yVal>
            <c:numRef>
              <c:f>content_data!$E$2:$E$174</c:f>
              <c:numCache>
                <c:formatCode>General</c:formatCode>
                <c:ptCount val="173"/>
                <c:pt idx="0">
                  <c:v>13845</c:v>
                </c:pt>
                <c:pt idx="1">
                  <c:v>14413</c:v>
                </c:pt>
                <c:pt idx="2">
                  <c:v>14917</c:v>
                </c:pt>
                <c:pt idx="3">
                  <c:v>15813</c:v>
                </c:pt>
                <c:pt idx="4">
                  <c:v>15813</c:v>
                </c:pt>
                <c:pt idx="5">
                  <c:v>16636</c:v>
                </c:pt>
                <c:pt idx="6">
                  <c:v>18054</c:v>
                </c:pt>
                <c:pt idx="7">
                  <c:v>19481</c:v>
                </c:pt>
                <c:pt idx="8">
                  <c:v>20629</c:v>
                </c:pt>
                <c:pt idx="9">
                  <c:v>21367</c:v>
                </c:pt>
                <c:pt idx="10">
                  <c:v>21367</c:v>
                </c:pt>
                <c:pt idx="11">
                  <c:v>22287</c:v>
                </c:pt>
                <c:pt idx="12">
                  <c:v>22666</c:v>
                </c:pt>
                <c:pt idx="13">
                  <c:v>23060</c:v>
                </c:pt>
                <c:pt idx="14">
                  <c:v>23485</c:v>
                </c:pt>
                <c:pt idx="15">
                  <c:v>23959</c:v>
                </c:pt>
                <c:pt idx="16">
                  <c:v>24503</c:v>
                </c:pt>
                <c:pt idx="17">
                  <c:v>25143</c:v>
                </c:pt>
                <c:pt idx="18">
                  <c:v>25842</c:v>
                </c:pt>
                <c:pt idx="19">
                  <c:v>26677</c:v>
                </c:pt>
                <c:pt idx="20">
                  <c:v>27746</c:v>
                </c:pt>
                <c:pt idx="21">
                  <c:v>28962</c:v>
                </c:pt>
                <c:pt idx="22">
                  <c:v>29938</c:v>
                </c:pt>
                <c:pt idx="23">
                  <c:v>30936</c:v>
                </c:pt>
                <c:pt idx="24">
                  <c:v>31829</c:v>
                </c:pt>
                <c:pt idx="25">
                  <c:v>32793</c:v>
                </c:pt>
                <c:pt idx="26">
                  <c:v>33830</c:v>
                </c:pt>
                <c:pt idx="27">
                  <c:v>35011</c:v>
                </c:pt>
                <c:pt idx="28">
                  <c:v>36160</c:v>
                </c:pt>
                <c:pt idx="29">
                  <c:v>37178</c:v>
                </c:pt>
                <c:pt idx="30">
                  <c:v>39263</c:v>
                </c:pt>
                <c:pt idx="31">
                  <c:v>39970</c:v>
                </c:pt>
                <c:pt idx="32">
                  <c:v>40691</c:v>
                </c:pt>
                <c:pt idx="33">
                  <c:v>41328</c:v>
                </c:pt>
                <c:pt idx="34">
                  <c:v>41328</c:v>
                </c:pt>
                <c:pt idx="35">
                  <c:v>41855</c:v>
                </c:pt>
                <c:pt idx="36">
                  <c:v>42804</c:v>
                </c:pt>
                <c:pt idx="37">
                  <c:v>45530</c:v>
                </c:pt>
                <c:pt idx="38">
                  <c:v>45959</c:v>
                </c:pt>
                <c:pt idx="39">
                  <c:v>46276</c:v>
                </c:pt>
                <c:pt idx="40">
                  <c:v>46454</c:v>
                </c:pt>
                <c:pt idx="41">
                  <c:v>46627</c:v>
                </c:pt>
                <c:pt idx="42">
                  <c:v>47048</c:v>
                </c:pt>
                <c:pt idx="43">
                  <c:v>47491</c:v>
                </c:pt>
                <c:pt idx="44">
                  <c:v>47812</c:v>
                </c:pt>
                <c:pt idx="45">
                  <c:v>48175</c:v>
                </c:pt>
                <c:pt idx="46">
                  <c:v>48916</c:v>
                </c:pt>
                <c:pt idx="47">
                  <c:v>49403</c:v>
                </c:pt>
                <c:pt idx="48">
                  <c:v>52697</c:v>
                </c:pt>
                <c:pt idx="49">
                  <c:v>52845</c:v>
                </c:pt>
                <c:pt idx="50">
                  <c:v>53085</c:v>
                </c:pt>
                <c:pt idx="51">
                  <c:v>53198</c:v>
                </c:pt>
                <c:pt idx="52">
                  <c:v>53461</c:v>
                </c:pt>
                <c:pt idx="53">
                  <c:v>53597</c:v>
                </c:pt>
                <c:pt idx="54">
                  <c:v>53741</c:v>
                </c:pt>
                <c:pt idx="55">
                  <c:v>53926</c:v>
                </c:pt>
                <c:pt idx="56">
                  <c:v>54218</c:v>
                </c:pt>
                <c:pt idx="57">
                  <c:v>54504</c:v>
                </c:pt>
                <c:pt idx="58">
                  <c:v>54681</c:v>
                </c:pt>
                <c:pt idx="59">
                  <c:v>54874</c:v>
                </c:pt>
                <c:pt idx="60">
                  <c:v>55025</c:v>
                </c:pt>
                <c:pt idx="61">
                  <c:v>55335</c:v>
                </c:pt>
                <c:pt idx="62">
                  <c:v>55476</c:v>
                </c:pt>
                <c:pt idx="63">
                  <c:v>55736</c:v>
                </c:pt>
                <c:pt idx="64">
                  <c:v>55950</c:v>
                </c:pt>
                <c:pt idx="65">
                  <c:v>56153</c:v>
                </c:pt>
                <c:pt idx="66">
                  <c:v>56270</c:v>
                </c:pt>
                <c:pt idx="67">
                  <c:v>57185</c:v>
                </c:pt>
                <c:pt idx="68">
                  <c:v>57452</c:v>
                </c:pt>
                <c:pt idx="69">
                  <c:v>58477</c:v>
                </c:pt>
                <c:pt idx="70">
                  <c:v>58896</c:v>
                </c:pt>
                <c:pt idx="71">
                  <c:v>59101</c:v>
                </c:pt>
                <c:pt idx="72">
                  <c:v>59101</c:v>
                </c:pt>
                <c:pt idx="73">
                  <c:v>59557</c:v>
                </c:pt>
                <c:pt idx="74">
                  <c:v>59644</c:v>
                </c:pt>
                <c:pt idx="75">
                  <c:v>59735</c:v>
                </c:pt>
                <c:pt idx="76">
                  <c:v>59824</c:v>
                </c:pt>
                <c:pt idx="77">
                  <c:v>59952</c:v>
                </c:pt>
                <c:pt idx="78">
                  <c:v>60041</c:v>
                </c:pt>
                <c:pt idx="79">
                  <c:v>60119</c:v>
                </c:pt>
                <c:pt idx="80">
                  <c:v>60481</c:v>
                </c:pt>
                <c:pt idx="81">
                  <c:v>60596</c:v>
                </c:pt>
                <c:pt idx="82">
                  <c:v>60773</c:v>
                </c:pt>
                <c:pt idx="83">
                  <c:v>61180</c:v>
                </c:pt>
                <c:pt idx="84">
                  <c:v>61363</c:v>
                </c:pt>
                <c:pt idx="85">
                  <c:v>61797</c:v>
                </c:pt>
                <c:pt idx="86">
                  <c:v>62126</c:v>
                </c:pt>
                <c:pt idx="87">
                  <c:v>62596</c:v>
                </c:pt>
                <c:pt idx="88">
                  <c:v>63233</c:v>
                </c:pt>
                <c:pt idx="89">
                  <c:v>63787</c:v>
                </c:pt>
                <c:pt idx="90">
                  <c:v>64528</c:v>
                </c:pt>
                <c:pt idx="91">
                  <c:v>65554</c:v>
                </c:pt>
                <c:pt idx="92">
                  <c:v>66560</c:v>
                </c:pt>
                <c:pt idx="93">
                  <c:v>67274</c:v>
                </c:pt>
                <c:pt idx="94">
                  <c:v>67857</c:v>
                </c:pt>
                <c:pt idx="95">
                  <c:v>68431</c:v>
                </c:pt>
                <c:pt idx="96">
                  <c:v>68856</c:v>
                </c:pt>
                <c:pt idx="97">
                  <c:v>69273</c:v>
                </c:pt>
                <c:pt idx="98">
                  <c:v>69704</c:v>
                </c:pt>
                <c:pt idx="99">
                  <c:v>70085</c:v>
                </c:pt>
                <c:pt idx="100">
                  <c:v>70415</c:v>
                </c:pt>
                <c:pt idx="101">
                  <c:v>70673</c:v>
                </c:pt>
                <c:pt idx="102">
                  <c:v>70931</c:v>
                </c:pt>
                <c:pt idx="103">
                  <c:v>71240</c:v>
                </c:pt>
                <c:pt idx="104">
                  <c:v>71657</c:v>
                </c:pt>
                <c:pt idx="105">
                  <c:v>72146</c:v>
                </c:pt>
                <c:pt idx="106">
                  <c:v>73336</c:v>
                </c:pt>
                <c:pt idx="107">
                  <c:v>74206</c:v>
                </c:pt>
                <c:pt idx="108">
                  <c:v>74658</c:v>
                </c:pt>
                <c:pt idx="109">
                  <c:v>75260</c:v>
                </c:pt>
                <c:pt idx="110">
                  <c:v>76073</c:v>
                </c:pt>
                <c:pt idx="111">
                  <c:v>76408</c:v>
                </c:pt>
                <c:pt idx="112">
                  <c:v>76641</c:v>
                </c:pt>
                <c:pt idx="113">
                  <c:v>76906</c:v>
                </c:pt>
                <c:pt idx="114">
                  <c:v>77216</c:v>
                </c:pt>
                <c:pt idx="115">
                  <c:v>77460</c:v>
                </c:pt>
                <c:pt idx="116">
                  <c:v>78737</c:v>
                </c:pt>
                <c:pt idx="117">
                  <c:v>79259</c:v>
                </c:pt>
                <c:pt idx="118">
                  <c:v>79445</c:v>
                </c:pt>
                <c:pt idx="119">
                  <c:v>79689</c:v>
                </c:pt>
                <c:pt idx="120">
                  <c:v>80186</c:v>
                </c:pt>
                <c:pt idx="121">
                  <c:v>80667</c:v>
                </c:pt>
                <c:pt idx="122">
                  <c:v>80667</c:v>
                </c:pt>
                <c:pt idx="123">
                  <c:v>81598</c:v>
                </c:pt>
                <c:pt idx="124">
                  <c:v>83492</c:v>
                </c:pt>
                <c:pt idx="125">
                  <c:v>83875</c:v>
                </c:pt>
                <c:pt idx="126">
                  <c:v>84444</c:v>
                </c:pt>
                <c:pt idx="127">
                  <c:v>85762</c:v>
                </c:pt>
                <c:pt idx="128">
                  <c:v>85998</c:v>
                </c:pt>
                <c:pt idx="129">
                  <c:v>86246</c:v>
                </c:pt>
                <c:pt idx="130">
                  <c:v>87152</c:v>
                </c:pt>
                <c:pt idx="131">
                  <c:v>87603</c:v>
                </c:pt>
                <c:pt idx="132">
                  <c:v>88083</c:v>
                </c:pt>
                <c:pt idx="133">
                  <c:v>88567</c:v>
                </c:pt>
                <c:pt idx="134">
                  <c:v>93108</c:v>
                </c:pt>
                <c:pt idx="135">
                  <c:v>93293</c:v>
                </c:pt>
                <c:pt idx="136">
                  <c:v>93442</c:v>
                </c:pt>
                <c:pt idx="137">
                  <c:v>93937</c:v>
                </c:pt>
                <c:pt idx="138">
                  <c:v>94538</c:v>
                </c:pt>
                <c:pt idx="139">
                  <c:v>94909</c:v>
                </c:pt>
                <c:pt idx="140">
                  <c:v>96461</c:v>
                </c:pt>
                <c:pt idx="141">
                  <c:v>97780</c:v>
                </c:pt>
                <c:pt idx="142">
                  <c:v>98326</c:v>
                </c:pt>
                <c:pt idx="143">
                  <c:v>98474</c:v>
                </c:pt>
                <c:pt idx="144">
                  <c:v>98723</c:v>
                </c:pt>
                <c:pt idx="145">
                  <c:v>98931</c:v>
                </c:pt>
                <c:pt idx="146">
                  <c:v>100766</c:v>
                </c:pt>
                <c:pt idx="147">
                  <c:v>101013</c:v>
                </c:pt>
                <c:pt idx="148">
                  <c:v>101468</c:v>
                </c:pt>
                <c:pt idx="149">
                  <c:v>101874</c:v>
                </c:pt>
                <c:pt idx="150">
                  <c:v>101975</c:v>
                </c:pt>
                <c:pt idx="151">
                  <c:v>102303</c:v>
                </c:pt>
                <c:pt idx="152">
                  <c:v>102501</c:v>
                </c:pt>
                <c:pt idx="153">
                  <c:v>102621</c:v>
                </c:pt>
                <c:pt idx="154">
                  <c:v>102735</c:v>
                </c:pt>
                <c:pt idx="155">
                  <c:v>102838</c:v>
                </c:pt>
                <c:pt idx="156">
                  <c:v>102993</c:v>
                </c:pt>
                <c:pt idx="157">
                  <c:v>103472</c:v>
                </c:pt>
                <c:pt idx="158">
                  <c:v>103667</c:v>
                </c:pt>
                <c:pt idx="159">
                  <c:v>103911</c:v>
                </c:pt>
                <c:pt idx="160">
                  <c:v>104408</c:v>
                </c:pt>
                <c:pt idx="161">
                  <c:v>104556</c:v>
                </c:pt>
                <c:pt idx="162">
                  <c:v>104697</c:v>
                </c:pt>
                <c:pt idx="163">
                  <c:v>104798</c:v>
                </c:pt>
                <c:pt idx="164">
                  <c:v>104910</c:v>
                </c:pt>
                <c:pt idx="165">
                  <c:v>105044</c:v>
                </c:pt>
                <c:pt idx="166">
                  <c:v>105171</c:v>
                </c:pt>
                <c:pt idx="167">
                  <c:v>105296</c:v>
                </c:pt>
                <c:pt idx="168">
                  <c:v>105644</c:v>
                </c:pt>
                <c:pt idx="169">
                  <c:v>105742</c:v>
                </c:pt>
                <c:pt idx="170">
                  <c:v>105887</c:v>
                </c:pt>
                <c:pt idx="171">
                  <c:v>106031</c:v>
                </c:pt>
                <c:pt idx="172">
                  <c:v>106031</c:v>
                </c:pt>
              </c:numCache>
            </c:numRef>
          </c:yVal>
          <c:smooth val="0"/>
        </c:ser>
        <c:ser>
          <c:idx val="1"/>
          <c:order val="1"/>
          <c:tx>
            <c:strRef>
              <c:f>content_data!$S$1</c:f>
              <c:strCache>
                <c:ptCount val="1"/>
                <c:pt idx="0">
                  <c:v>Engagement Rate</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yVal>
            <c:numRef>
              <c:f>content_data!$S$2:$S$174</c:f>
              <c:numCache>
                <c:formatCode>0%</c:formatCode>
                <c:ptCount val="173"/>
                <c:pt idx="0">
                  <c:v>0.0733116648609606</c:v>
                </c:pt>
                <c:pt idx="1">
                  <c:v>0.339346423367793</c:v>
                </c:pt>
                <c:pt idx="2">
                  <c:v>0.0402225648588858</c:v>
                </c:pt>
                <c:pt idx="3">
                  <c:v>0.109087459685069</c:v>
                </c:pt>
                <c:pt idx="4">
                  <c:v>0.0801871877569089</c:v>
                </c:pt>
                <c:pt idx="5">
                  <c:v>0.115953354171676</c:v>
                </c:pt>
                <c:pt idx="6">
                  <c:v>0.232136922565636</c:v>
                </c:pt>
                <c:pt idx="7">
                  <c:v>0.0334171757096658</c:v>
                </c:pt>
                <c:pt idx="8">
                  <c:v>0.0187599980609821</c:v>
                </c:pt>
                <c:pt idx="9">
                  <c:v>0.305845462629288</c:v>
                </c:pt>
                <c:pt idx="10">
                  <c:v>0.212757991294988</c:v>
                </c:pt>
                <c:pt idx="11">
                  <c:v>0.144344236550455</c:v>
                </c:pt>
                <c:pt idx="12">
                  <c:v>0.0619429983234801</c:v>
                </c:pt>
                <c:pt idx="13">
                  <c:v>0.074978317432784</c:v>
                </c:pt>
                <c:pt idx="14">
                  <c:v>0.960144773259527</c:v>
                </c:pt>
                <c:pt idx="15">
                  <c:v>1.14512291831879</c:v>
                </c:pt>
                <c:pt idx="16">
                  <c:v>0.0395461780190181</c:v>
                </c:pt>
                <c:pt idx="17">
                  <c:v>0.835660024658951</c:v>
                </c:pt>
                <c:pt idx="18">
                  <c:v>1.35109511647705</c:v>
                </c:pt>
                <c:pt idx="19">
                  <c:v>0.0739963264235109</c:v>
                </c:pt>
                <c:pt idx="20">
                  <c:v>0.165753622143732</c:v>
                </c:pt>
                <c:pt idx="21">
                  <c:v>0.0792072370692632</c:v>
                </c:pt>
                <c:pt idx="22">
                  <c:v>0.109726768655221</c:v>
                </c:pt>
                <c:pt idx="23">
                  <c:v>0.144750452547194</c:v>
                </c:pt>
                <c:pt idx="24">
                  <c:v>0.224889251940055</c:v>
                </c:pt>
                <c:pt idx="25">
                  <c:v>0.389869789284298</c:v>
                </c:pt>
                <c:pt idx="26">
                  <c:v>0.28022465267514</c:v>
                </c:pt>
                <c:pt idx="27">
                  <c:v>0.118105738196567</c:v>
                </c:pt>
                <c:pt idx="28">
                  <c:v>0.0651272123893805</c:v>
                </c:pt>
                <c:pt idx="29">
                  <c:v>0.126741621388994</c:v>
                </c:pt>
                <c:pt idx="30">
                  <c:v>0.0227440592924636</c:v>
                </c:pt>
                <c:pt idx="31">
                  <c:v>0.228321240930698</c:v>
                </c:pt>
                <c:pt idx="32">
                  <c:v>0.33439826988769</c:v>
                </c:pt>
                <c:pt idx="33">
                  <c:v>0.053281068524971</c:v>
                </c:pt>
                <c:pt idx="34">
                  <c:v>0.224762872628726</c:v>
                </c:pt>
                <c:pt idx="35">
                  <c:v>0.00924620714371043</c:v>
                </c:pt>
                <c:pt idx="36">
                  <c:v>0.0472385758340342</c:v>
                </c:pt>
                <c:pt idx="37">
                  <c:v>0.0570832418185812</c:v>
                </c:pt>
                <c:pt idx="38">
                  <c:v>0.0699101372962858</c:v>
                </c:pt>
                <c:pt idx="39">
                  <c:v>0.0334514651223096</c:v>
                </c:pt>
                <c:pt idx="40">
                  <c:v>0.0308261936539372</c:v>
                </c:pt>
                <c:pt idx="41">
                  <c:v>0.172625302936067</c:v>
                </c:pt>
                <c:pt idx="42">
                  <c:v>0.182175650399592</c:v>
                </c:pt>
                <c:pt idx="43">
                  <c:v>0.0567475942810217</c:v>
                </c:pt>
                <c:pt idx="44">
                  <c:v>0.044319417719401</c:v>
                </c:pt>
                <c:pt idx="45">
                  <c:v>0.102729631551635</c:v>
                </c:pt>
                <c:pt idx="46">
                  <c:v>0.0270054787799493</c:v>
                </c:pt>
                <c:pt idx="47">
                  <c:v>0.240612918243831</c:v>
                </c:pt>
                <c:pt idx="48">
                  <c:v>0.0210258648499915</c:v>
                </c:pt>
                <c:pt idx="49">
                  <c:v>0.0528148358406661</c:v>
                </c:pt>
                <c:pt idx="50">
                  <c:v>0.0674390129038335</c:v>
                </c:pt>
                <c:pt idx="51">
                  <c:v>0.0239294710327456</c:v>
                </c:pt>
                <c:pt idx="52">
                  <c:v>0.0150015899440714</c:v>
                </c:pt>
                <c:pt idx="53">
                  <c:v>0.0422225124540553</c:v>
                </c:pt>
                <c:pt idx="54">
                  <c:v>0.0973558363260825</c:v>
                </c:pt>
                <c:pt idx="55">
                  <c:v>0.0187108259466677</c:v>
                </c:pt>
                <c:pt idx="56">
                  <c:v>0.0234055110848796</c:v>
                </c:pt>
                <c:pt idx="57">
                  <c:v>0.116872156172024</c:v>
                </c:pt>
                <c:pt idx="58">
                  <c:v>0.0575154075455826</c:v>
                </c:pt>
                <c:pt idx="59">
                  <c:v>0.050351714837628</c:v>
                </c:pt>
                <c:pt idx="60">
                  <c:v>0.0292957746478873</c:v>
                </c:pt>
                <c:pt idx="61">
                  <c:v>0.0297099484955272</c:v>
                </c:pt>
                <c:pt idx="62">
                  <c:v>0.0516439541423318</c:v>
                </c:pt>
                <c:pt idx="63">
                  <c:v>0.0183723266829338</c:v>
                </c:pt>
                <c:pt idx="64">
                  <c:v>0.0151563896336014</c:v>
                </c:pt>
                <c:pt idx="65">
                  <c:v>0.0293661959289798</c:v>
                </c:pt>
                <c:pt idx="66">
                  <c:v>0.0090989870268349</c:v>
                </c:pt>
                <c:pt idx="67">
                  <c:v>0.0185887907668095</c:v>
                </c:pt>
                <c:pt idx="68">
                  <c:v>0.453874538745387</c:v>
                </c:pt>
                <c:pt idx="69">
                  <c:v>0.0210339107683363</c:v>
                </c:pt>
                <c:pt idx="70">
                  <c:v>0.00697840260798696</c:v>
                </c:pt>
                <c:pt idx="71">
                  <c:v>0.0103720749225901</c:v>
                </c:pt>
                <c:pt idx="72">
                  <c:v>0.0138745537300553</c:v>
                </c:pt>
                <c:pt idx="73">
                  <c:v>0.0252699094984637</c:v>
                </c:pt>
                <c:pt idx="74">
                  <c:v>0.048571524377976</c:v>
                </c:pt>
                <c:pt idx="75">
                  <c:v>0.121252197204319</c:v>
                </c:pt>
                <c:pt idx="76">
                  <c:v>0.0216301150040118</c:v>
                </c:pt>
                <c:pt idx="77">
                  <c:v>0.00573792367227115</c:v>
                </c:pt>
                <c:pt idx="78">
                  <c:v>0.00789460535300878</c:v>
                </c:pt>
                <c:pt idx="79">
                  <c:v>0.158801709941948</c:v>
                </c:pt>
                <c:pt idx="80">
                  <c:v>0.0263553843355765</c:v>
                </c:pt>
                <c:pt idx="81">
                  <c:v>0.025298699584131</c:v>
                </c:pt>
                <c:pt idx="82">
                  <c:v>0.0233327299952281</c:v>
                </c:pt>
                <c:pt idx="83">
                  <c:v>0.0165576985943119</c:v>
                </c:pt>
                <c:pt idx="84">
                  <c:v>0.00744748464058146</c:v>
                </c:pt>
                <c:pt idx="85">
                  <c:v>0.311762706927521</c:v>
                </c:pt>
                <c:pt idx="86">
                  <c:v>0.0131667900717896</c:v>
                </c:pt>
                <c:pt idx="87">
                  <c:v>0.00974503163141415</c:v>
                </c:pt>
                <c:pt idx="88">
                  <c:v>0.0129995413787105</c:v>
                </c:pt>
                <c:pt idx="89">
                  <c:v>0.015003057049242</c:v>
                </c:pt>
                <c:pt idx="90">
                  <c:v>0.212868832134887</c:v>
                </c:pt>
                <c:pt idx="91">
                  <c:v>0.0217225493486286</c:v>
                </c:pt>
                <c:pt idx="92">
                  <c:v>0.0106670673076923</c:v>
                </c:pt>
                <c:pt idx="93">
                  <c:v>0.0541814073787793</c:v>
                </c:pt>
                <c:pt idx="94">
                  <c:v>0.0649896105044432</c:v>
                </c:pt>
                <c:pt idx="95">
                  <c:v>0.194721690461925</c:v>
                </c:pt>
                <c:pt idx="96">
                  <c:v>0.00634657836644592</c:v>
                </c:pt>
                <c:pt idx="97">
                  <c:v>0.114864377174368</c:v>
                </c:pt>
                <c:pt idx="98">
                  <c:v>0.0247044645931367</c:v>
                </c:pt>
                <c:pt idx="99">
                  <c:v>0.0352857244774203</c:v>
                </c:pt>
                <c:pt idx="100">
                  <c:v>0.100830788894412</c:v>
                </c:pt>
                <c:pt idx="101">
                  <c:v>0.0276484654677175</c:v>
                </c:pt>
                <c:pt idx="102">
                  <c:v>0.0230787666887539</c:v>
                </c:pt>
                <c:pt idx="103">
                  <c:v>0.0100505334081976</c:v>
                </c:pt>
                <c:pt idx="104">
                  <c:v>0.0572309753408599</c:v>
                </c:pt>
                <c:pt idx="105">
                  <c:v>0.0249355473622931</c:v>
                </c:pt>
                <c:pt idx="106">
                  <c:v>0.0155448892767536</c:v>
                </c:pt>
                <c:pt idx="107">
                  <c:v>0.00884025550494569</c:v>
                </c:pt>
                <c:pt idx="108">
                  <c:v>0.0531222374025557</c:v>
                </c:pt>
                <c:pt idx="109">
                  <c:v>0.0357161838958278</c:v>
                </c:pt>
                <c:pt idx="110">
                  <c:v>0.0142889067080304</c:v>
                </c:pt>
                <c:pt idx="111">
                  <c:v>0.00596796147000314</c:v>
                </c:pt>
                <c:pt idx="112">
                  <c:v>0.0101381766939367</c:v>
                </c:pt>
                <c:pt idx="113">
                  <c:v>0.0308558499986997</c:v>
                </c:pt>
                <c:pt idx="114">
                  <c:v>0.0418048072938251</c:v>
                </c:pt>
                <c:pt idx="115">
                  <c:v>0.0054867028143558</c:v>
                </c:pt>
                <c:pt idx="116">
                  <c:v>0.0158883371223186</c:v>
                </c:pt>
                <c:pt idx="117">
                  <c:v>0.0124654613356212</c:v>
                </c:pt>
                <c:pt idx="118">
                  <c:v>0.00626848763295362</c:v>
                </c:pt>
                <c:pt idx="119">
                  <c:v>0.0682904792380379</c:v>
                </c:pt>
                <c:pt idx="120">
                  <c:v>0.025790038161275</c:v>
                </c:pt>
                <c:pt idx="121">
                  <c:v>0.0341031648629551</c:v>
                </c:pt>
                <c:pt idx="122">
                  <c:v>0.0179007524762294</c:v>
                </c:pt>
                <c:pt idx="123">
                  <c:v>0.0374641535331748</c:v>
                </c:pt>
                <c:pt idx="124">
                  <c:v>0.0105279547741101</c:v>
                </c:pt>
                <c:pt idx="125">
                  <c:v>0.0121847988077496</c:v>
                </c:pt>
                <c:pt idx="126">
                  <c:v>0.0154185022026432</c:v>
                </c:pt>
                <c:pt idx="127">
                  <c:v>0.0248478347053474</c:v>
                </c:pt>
                <c:pt idx="128">
                  <c:v>0.269227191330031</c:v>
                </c:pt>
                <c:pt idx="129">
                  <c:v>0.0581128400157689</c:v>
                </c:pt>
                <c:pt idx="130">
                  <c:v>0.0257825408481733</c:v>
                </c:pt>
                <c:pt idx="131">
                  <c:v>0.0206956382772279</c:v>
                </c:pt>
                <c:pt idx="132">
                  <c:v>0.0107171644925809</c:v>
                </c:pt>
                <c:pt idx="133">
                  <c:v>0.0147797712466268</c:v>
                </c:pt>
                <c:pt idx="134">
                  <c:v>0.00954805172487864</c:v>
                </c:pt>
                <c:pt idx="135">
                  <c:v>0.0590719560953126</c:v>
                </c:pt>
                <c:pt idx="136">
                  <c:v>0.00305002033346889</c:v>
                </c:pt>
                <c:pt idx="137">
                  <c:v>0.00382171029519785</c:v>
                </c:pt>
                <c:pt idx="138">
                  <c:v>0.0279675897522689</c:v>
                </c:pt>
                <c:pt idx="139">
                  <c:v>0.138227143895732</c:v>
                </c:pt>
                <c:pt idx="140">
                  <c:v>0.211173427602865</c:v>
                </c:pt>
                <c:pt idx="141">
                  <c:v>0.00308856616895071</c:v>
                </c:pt>
                <c:pt idx="142">
                  <c:v>0.0285275512072087</c:v>
                </c:pt>
                <c:pt idx="143">
                  <c:v>0.00645855758880517</c:v>
                </c:pt>
                <c:pt idx="144">
                  <c:v>0.0421684916382201</c:v>
                </c:pt>
                <c:pt idx="145">
                  <c:v>0.00512478394032204</c:v>
                </c:pt>
                <c:pt idx="146">
                  <c:v>0.0211976261834349</c:v>
                </c:pt>
                <c:pt idx="147">
                  <c:v>0.00429647669111896</c:v>
                </c:pt>
                <c:pt idx="148">
                  <c:v>0.00194149879765049</c:v>
                </c:pt>
                <c:pt idx="149">
                  <c:v>0.0112786383179221</c:v>
                </c:pt>
                <c:pt idx="150">
                  <c:v>0.00189262074037754</c:v>
                </c:pt>
                <c:pt idx="151">
                  <c:v>0.106761287547775</c:v>
                </c:pt>
                <c:pt idx="152">
                  <c:v>0.00947307831143111</c:v>
                </c:pt>
                <c:pt idx="153">
                  <c:v>0.0086142212607556</c:v>
                </c:pt>
                <c:pt idx="154">
                  <c:v>0.0517350464788047</c:v>
                </c:pt>
                <c:pt idx="155">
                  <c:v>0.0162974775861063</c:v>
                </c:pt>
                <c:pt idx="156">
                  <c:v>0.0159137028730108</c:v>
                </c:pt>
                <c:pt idx="157">
                  <c:v>0.0238808566568734</c:v>
                </c:pt>
                <c:pt idx="158">
                  <c:v>0.00986813547223321</c:v>
                </c:pt>
                <c:pt idx="159">
                  <c:v>0.00974872727622677</c:v>
                </c:pt>
                <c:pt idx="160">
                  <c:v>0.0084955175848594</c:v>
                </c:pt>
                <c:pt idx="161">
                  <c:v>0.00548988102069704</c:v>
                </c:pt>
                <c:pt idx="162">
                  <c:v>0.00911200894008424</c:v>
                </c:pt>
                <c:pt idx="163">
                  <c:v>0.00605927594038054</c:v>
                </c:pt>
                <c:pt idx="164">
                  <c:v>0.00728243256124297</c:v>
                </c:pt>
                <c:pt idx="165">
                  <c:v>0.0056166939568181</c:v>
                </c:pt>
                <c:pt idx="166">
                  <c:v>0.0207661807912828</c:v>
                </c:pt>
                <c:pt idx="167">
                  <c:v>0.0017664488679532</c:v>
                </c:pt>
                <c:pt idx="168">
                  <c:v>0.014359547158381</c:v>
                </c:pt>
                <c:pt idx="169">
                  <c:v>0.00471903311834465</c:v>
                </c:pt>
                <c:pt idx="170">
                  <c:v>0.00641249634043839</c:v>
                </c:pt>
                <c:pt idx="171">
                  <c:v>0.0261527289189011</c:v>
                </c:pt>
                <c:pt idx="172">
                  <c:v>0.00355556393884807</c:v>
                </c:pt>
              </c:numCache>
            </c:numRef>
          </c:yVal>
          <c:smooth val="0"/>
        </c:ser>
        <c:dLbls>
          <c:showLegendKey val="0"/>
          <c:showVal val="0"/>
          <c:showCatName val="0"/>
          <c:showSerName val="0"/>
          <c:showPercent val="0"/>
          <c:showBubbleSize val="0"/>
        </c:dLbls>
        <c:axId val="1728527712"/>
        <c:axId val="1769391264"/>
      </c:scatterChart>
      <c:valAx>
        <c:axId val="1728527712"/>
        <c:scaling>
          <c:orientation val="minMax"/>
        </c:scaling>
        <c:delete val="0"/>
        <c:axPos val="b"/>
        <c:title>
          <c:tx>
            <c:rich>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a:solidFill>
                      <a:schemeClr val="tx1"/>
                    </a:solidFill>
                  </a:rPr>
                  <a:t>Engagement</a:t>
                </a:r>
                <a:r>
                  <a:rPr lang="en-US" sz="1400" b="1" baseline="0">
                    <a:solidFill>
                      <a:schemeClr val="tx1"/>
                    </a:solidFill>
                  </a:rPr>
                  <a:t> Rate</a:t>
                </a:r>
                <a:endParaRPr lang="en-US" sz="1400"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69391264"/>
        <c:crosses val="autoZero"/>
        <c:crossBetween val="midCat"/>
      </c:valAx>
      <c:valAx>
        <c:axId val="17693912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a:solidFill>
                      <a:schemeClr val="tx1"/>
                    </a:solidFill>
                  </a:rPr>
                  <a:t>No</a:t>
                </a:r>
                <a:r>
                  <a:rPr lang="en-US" sz="1400" b="1" baseline="0">
                    <a:solidFill>
                      <a:schemeClr val="tx1"/>
                    </a:solidFill>
                  </a:rPr>
                  <a:t> of followers</a:t>
                </a:r>
                <a:endParaRPr lang="en-US" sz="1400" b="1">
                  <a:solidFill>
                    <a:schemeClr val="tx1"/>
                  </a:solidFill>
                </a:endParaRPr>
              </a:p>
            </c:rich>
          </c:tx>
          <c:layout>
            <c:manualLayout>
              <c:xMode val="edge"/>
              <c:yMode val="edge"/>
              <c:x val="0.0443357805972332"/>
              <c:y val="0.298321036577417"/>
            </c:manualLayout>
          </c:layout>
          <c:overlay val="0"/>
          <c:spPr>
            <a:noFill/>
            <a:ln>
              <a:noFill/>
            </a:ln>
            <a:effectLst/>
          </c:spPr>
        </c:title>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28527712"/>
        <c:crosses val="autoZero"/>
        <c:crossBetween val="midCat"/>
      </c:valAx>
      <c:spPr>
        <a:noFill/>
        <a:ln>
          <a:noFill/>
        </a:ln>
        <a:effectLst/>
      </c:spPr>
    </c:plotArea>
    <c:legend>
      <c:legendPos val="r"/>
      <c:layout>
        <c:manualLayout>
          <c:xMode val="edge"/>
          <c:yMode val="edge"/>
          <c:x val="0.745728651058719"/>
          <c:y val="0.456708032432151"/>
          <c:w val="0.254271358937276"/>
          <c:h val="0.18624501394791"/>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solidFill>
                  <a:schemeClr val="tx1"/>
                </a:solidFill>
              </a:rPr>
              <a:t>Relation b/w Instagram Reach and Impressions</a:t>
            </a:r>
            <a:endParaRPr lang="en-US" sz="1600" b="1">
              <a:solidFill>
                <a:schemeClr val="tx1"/>
              </a:solidFill>
            </a:endParaRPr>
          </a:p>
        </c:rich>
      </c:tx>
      <c:layout/>
      <c:overlay val="0"/>
      <c:spPr>
        <a:noFill/>
        <a:ln>
          <a:noFill/>
        </a:ln>
        <a:effectLst/>
      </c:spPr>
    </c:title>
    <c:autoTitleDeleted val="0"/>
    <c:plotArea>
      <c:layout>
        <c:manualLayout>
          <c:layoutTarget val="inner"/>
          <c:xMode val="edge"/>
          <c:yMode val="edge"/>
          <c:x val="0.0920511541356561"/>
          <c:y val="0.19341892298511"/>
          <c:w val="0.691619634771011"/>
          <c:h val="0.530853614418144"/>
        </c:manualLayout>
      </c:layout>
      <c:scatterChart>
        <c:scatterStyle val="marker"/>
        <c:varyColors val="0"/>
        <c:ser>
          <c:idx val="0"/>
          <c:order val="0"/>
          <c:tx>
            <c:strRef>
              <c:f>content_data!$B$1</c:f>
              <c:strCache>
                <c:ptCount val="1"/>
                <c:pt idx="0">
                  <c:v>Instagram reach</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x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yVal>
          <c:smooth val="0"/>
        </c:ser>
        <c:ser>
          <c:idx val="2"/>
          <c:order val="2"/>
          <c:tx>
            <c:strRef>
              <c:f>content_data!$K$1</c:f>
              <c:strCache>
                <c:ptCount val="1"/>
                <c:pt idx="0">
                  <c:v>Impressions</c:v>
                </c:pt>
              </c:strCache>
            </c:strRef>
          </c:tx>
          <c:spPr>
            <a:ln w="19050" cap="rnd">
              <a:noFill/>
              <a:round/>
            </a:ln>
            <a:effectLst/>
          </c:spPr>
          <c:marker>
            <c:symbol val="circle"/>
            <c:size val="5"/>
            <c:spPr>
              <a:solidFill>
                <a:schemeClr val="accent3"/>
              </a:solidFill>
              <a:ln w="9525">
                <a:solidFill>
                  <a:schemeClr val="accent3"/>
                </a:solidFill>
              </a:ln>
              <a:effectLst/>
            </c:spPr>
          </c:marker>
          <c:dLbls>
            <c:delete val="1"/>
          </c:dLbls>
          <c:xVal>
            <c:numRef>
              <c:f>content_data!$B$2:$B$174</c: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f>content_data!$K$2:$K$174</c:f>
              <c:numCache>
                <c:formatCode>General</c:formatCode>
                <c:ptCount val="173"/>
                <c:pt idx="0">
                  <c:v>18340</c:v>
                </c:pt>
                <c:pt idx="1">
                  <c:v>75594</c:v>
                </c:pt>
                <c:pt idx="2">
                  <c:v>11883</c:v>
                </c:pt>
                <c:pt idx="3">
                  <c:v>24512</c:v>
                </c:pt>
                <c:pt idx="4">
                  <c:v>20807</c:v>
                </c:pt>
                <c:pt idx="5">
                  <c:v>24877</c:v>
                </c:pt>
                <c:pt idx="6">
                  <c:v>59832</c:v>
                </c:pt>
                <c:pt idx="7">
                  <c:v>17541</c:v>
                </c:pt>
                <c:pt idx="8">
                  <c:v>14610</c:v>
                </c:pt>
                <c:pt idx="9">
                  <c:v>86819</c:v>
                </c:pt>
                <c:pt idx="10">
                  <c:v>42772</c:v>
                </c:pt>
                <c:pt idx="11">
                  <c:v>43838</c:v>
                </c:pt>
                <c:pt idx="12">
                  <c:v>22953</c:v>
                </c:pt>
                <c:pt idx="13">
                  <c:v>25279</c:v>
                </c:pt>
                <c:pt idx="14">
                  <c:v>246432</c:v>
                </c:pt>
                <c:pt idx="15">
                  <c:v>304733</c:v>
                </c:pt>
                <c:pt idx="16">
                  <c:v>17149</c:v>
                </c:pt>
                <c:pt idx="17">
                  <c:v>236463</c:v>
                </c:pt>
                <c:pt idx="18">
                  <c:v>389084</c:v>
                </c:pt>
                <c:pt idx="19">
                  <c:v>29250</c:v>
                </c:pt>
                <c:pt idx="20">
                  <c:v>62319</c:v>
                </c:pt>
                <c:pt idx="21">
                  <c:v>30114</c:v>
                </c:pt>
                <c:pt idx="22">
                  <c:v>60244</c:v>
                </c:pt>
                <c:pt idx="23">
                  <c:v>50652</c:v>
                </c:pt>
                <c:pt idx="24">
                  <c:v>74359</c:v>
                </c:pt>
                <c:pt idx="25">
                  <c:v>191103</c:v>
                </c:pt>
                <c:pt idx="26">
                  <c:v>136912</c:v>
                </c:pt>
                <c:pt idx="27">
                  <c:v>58345</c:v>
                </c:pt>
                <c:pt idx="28">
                  <c:v>32944</c:v>
                </c:pt>
                <c:pt idx="29">
                  <c:v>63899</c:v>
                </c:pt>
                <c:pt idx="30">
                  <c:v>18829</c:v>
                </c:pt>
                <c:pt idx="31">
                  <c:v>88355</c:v>
                </c:pt>
                <c:pt idx="32">
                  <c:v>99797</c:v>
                </c:pt>
                <c:pt idx="33">
                  <c:v>41525</c:v>
                </c:pt>
                <c:pt idx="34">
                  <c:v>148434</c:v>
                </c:pt>
                <c:pt idx="35">
                  <c:v>15085</c:v>
                </c:pt>
                <c:pt idx="36">
                  <c:v>25040</c:v>
                </c:pt>
                <c:pt idx="37">
                  <c:v>29888</c:v>
                </c:pt>
                <c:pt idx="38">
                  <c:v>43219</c:v>
                </c:pt>
                <c:pt idx="39">
                  <c:v>27829</c:v>
                </c:pt>
                <c:pt idx="40">
                  <c:v>31456</c:v>
                </c:pt>
                <c:pt idx="41">
                  <c:v>74418</c:v>
                </c:pt>
                <c:pt idx="42">
                  <c:v>104609</c:v>
                </c:pt>
                <c:pt idx="43">
                  <c:v>39776</c:v>
                </c:pt>
                <c:pt idx="44">
                  <c:v>35373</c:v>
                </c:pt>
                <c:pt idx="45">
                  <c:v>48944</c:v>
                </c:pt>
                <c:pt idx="46">
                  <c:v>24140</c:v>
                </c:pt>
                <c:pt idx="47">
                  <c:v>152370</c:v>
                </c:pt>
                <c:pt idx="48">
                  <c:v>33510</c:v>
                </c:pt>
                <c:pt idx="49">
                  <c:v>40967</c:v>
                </c:pt>
                <c:pt idx="50">
                  <c:v>62991</c:v>
                </c:pt>
                <c:pt idx="51">
                  <c:v>21674</c:v>
                </c:pt>
                <c:pt idx="52">
                  <c:v>17293</c:v>
                </c:pt>
                <c:pt idx="53">
                  <c:v>32229</c:v>
                </c:pt>
                <c:pt idx="54">
                  <c:v>57839</c:v>
                </c:pt>
                <c:pt idx="55">
                  <c:v>24751</c:v>
                </c:pt>
                <c:pt idx="56">
                  <c:v>25195</c:v>
                </c:pt>
                <c:pt idx="57">
                  <c:v>67237</c:v>
                </c:pt>
                <c:pt idx="58">
                  <c:v>31258</c:v>
                </c:pt>
                <c:pt idx="59">
                  <c:v>36106</c:v>
                </c:pt>
                <c:pt idx="60">
                  <c:v>26244</c:v>
                </c:pt>
                <c:pt idx="61">
                  <c:v>23680</c:v>
                </c:pt>
                <c:pt idx="62">
                  <c:v>36274</c:v>
                </c:pt>
                <c:pt idx="63">
                  <c:v>18471</c:v>
                </c:pt>
                <c:pt idx="64">
                  <c:v>19758</c:v>
                </c:pt>
                <c:pt idx="65">
                  <c:v>23204</c:v>
                </c:pt>
                <c:pt idx="66">
                  <c:v>17735</c:v>
                </c:pt>
                <c:pt idx="67">
                  <c:v>19990</c:v>
                </c:pt>
                <c:pt idx="68">
                  <c:v>295607</c:v>
                </c:pt>
                <c:pt idx="69">
                  <c:v>26489</c:v>
                </c:pt>
                <c:pt idx="70">
                  <c:v>16440</c:v>
                </c:pt>
                <c:pt idx="71">
                  <c:v>15428</c:v>
                </c:pt>
                <c:pt idx="72">
                  <c:v>21921</c:v>
                </c:pt>
                <c:pt idx="73">
                  <c:v>26337</c:v>
                </c:pt>
                <c:pt idx="74">
                  <c:v>43984</c:v>
                </c:pt>
                <c:pt idx="75">
                  <c:v>86409</c:v>
                </c:pt>
                <c:pt idx="76">
                  <c:v>22012</c:v>
                </c:pt>
                <c:pt idx="77">
                  <c:v>16407</c:v>
                </c:pt>
                <c:pt idx="78">
                  <c:v>16499</c:v>
                </c:pt>
                <c:pt idx="79">
                  <c:v>246585</c:v>
                </c:pt>
                <c:pt idx="80">
                  <c:v>21236</c:v>
                </c:pt>
                <c:pt idx="81">
                  <c:v>22801</c:v>
                </c:pt>
                <c:pt idx="82">
                  <c:v>24443</c:v>
                </c:pt>
                <c:pt idx="83">
                  <c:v>17144</c:v>
                </c:pt>
                <c:pt idx="84">
                  <c:v>18497</c:v>
                </c:pt>
                <c:pt idx="85">
                  <c:v>285104</c:v>
                </c:pt>
                <c:pt idx="86">
                  <c:v>39119</c:v>
                </c:pt>
                <c:pt idx="87">
                  <c:v>30883</c:v>
                </c:pt>
                <c:pt idx="88">
                  <c:v>18706</c:v>
                </c:pt>
                <c:pt idx="89">
                  <c:v>29721</c:v>
                </c:pt>
                <c:pt idx="90">
                  <c:v>235457</c:v>
                </c:pt>
                <c:pt idx="91">
                  <c:v>37495</c:v>
                </c:pt>
                <c:pt idx="92">
                  <c:v>18857</c:v>
                </c:pt>
                <c:pt idx="93">
                  <c:v>44978</c:v>
                </c:pt>
                <c:pt idx="94">
                  <c:v>58896</c:v>
                </c:pt>
                <c:pt idx="95">
                  <c:v>215716</c:v>
                </c:pt>
                <c:pt idx="96">
                  <c:v>20558</c:v>
                </c:pt>
                <c:pt idx="97">
                  <c:v>114270</c:v>
                </c:pt>
                <c:pt idx="98">
                  <c:v>31451</c:v>
                </c:pt>
                <c:pt idx="99">
                  <c:v>28203</c:v>
                </c:pt>
                <c:pt idx="100">
                  <c:v>106159</c:v>
                </c:pt>
                <c:pt idx="101">
                  <c:v>35231</c:v>
                </c:pt>
                <c:pt idx="102">
                  <c:v>32891</c:v>
                </c:pt>
                <c:pt idx="103">
                  <c:v>19294</c:v>
                </c:pt>
                <c:pt idx="104">
                  <c:v>70127</c:v>
                </c:pt>
                <c:pt idx="105">
                  <c:v>32666</c:v>
                </c:pt>
                <c:pt idx="106">
                  <c:v>22375</c:v>
                </c:pt>
                <c:pt idx="107">
                  <c:v>20187</c:v>
                </c:pt>
                <c:pt idx="108">
                  <c:v>44986</c:v>
                </c:pt>
                <c:pt idx="109">
                  <c:v>36438</c:v>
                </c:pt>
                <c:pt idx="110">
                  <c:v>20910</c:v>
                </c:pt>
                <c:pt idx="111">
                  <c:v>22564</c:v>
                </c:pt>
                <c:pt idx="112">
                  <c:v>13977</c:v>
                </c:pt>
                <c:pt idx="113">
                  <c:v>61558</c:v>
                </c:pt>
                <c:pt idx="114">
                  <c:v>39497</c:v>
                </c:pt>
                <c:pt idx="115">
                  <c:v>13220</c:v>
                </c:pt>
                <c:pt idx="116">
                  <c:v>20970</c:v>
                </c:pt>
                <c:pt idx="117">
                  <c:v>19091</c:v>
                </c:pt>
                <c:pt idx="118">
                  <c:v>19056</c:v>
                </c:pt>
                <c:pt idx="119">
                  <c:v>73673</c:v>
                </c:pt>
                <c:pt idx="120">
                  <c:v>32992</c:v>
                </c:pt>
                <c:pt idx="121">
                  <c:v>45330</c:v>
                </c:pt>
                <c:pt idx="122">
                  <c:v>23137</c:v>
                </c:pt>
                <c:pt idx="123">
                  <c:v>48599</c:v>
                </c:pt>
                <c:pt idx="124">
                  <c:v>36231</c:v>
                </c:pt>
                <c:pt idx="125">
                  <c:v>26530</c:v>
                </c:pt>
                <c:pt idx="126">
                  <c:v>20637</c:v>
                </c:pt>
                <c:pt idx="127">
                  <c:v>28170</c:v>
                </c:pt>
                <c:pt idx="128">
                  <c:v>308394</c:v>
                </c:pt>
                <c:pt idx="129">
                  <c:v>65986</c:v>
                </c:pt>
                <c:pt idx="130">
                  <c:v>37084</c:v>
                </c:pt>
                <c:pt idx="131">
                  <c:v>27261</c:v>
                </c:pt>
                <c:pt idx="132">
                  <c:v>21299</c:v>
                </c:pt>
                <c:pt idx="133">
                  <c:v>22606</c:v>
                </c:pt>
                <c:pt idx="134">
                  <c:v>35057</c:v>
                </c:pt>
                <c:pt idx="135">
                  <c:v>62193</c:v>
                </c:pt>
                <c:pt idx="136">
                  <c:v>14478</c:v>
                </c:pt>
                <c:pt idx="137">
                  <c:v>9277</c:v>
                </c:pt>
                <c:pt idx="138">
                  <c:v>31921</c:v>
                </c:pt>
                <c:pt idx="139">
                  <c:v>174471</c:v>
                </c:pt>
                <c:pt idx="140">
                  <c:v>258864</c:v>
                </c:pt>
                <c:pt idx="141">
                  <c:v>8085</c:v>
                </c:pt>
                <c:pt idx="142">
                  <c:v>41113</c:v>
                </c:pt>
                <c:pt idx="143">
                  <c:v>16253</c:v>
                </c:pt>
                <c:pt idx="144">
                  <c:v>52939</c:v>
                </c:pt>
                <c:pt idx="145">
                  <c:v>15304</c:v>
                </c:pt>
                <c:pt idx="146">
                  <c:v>33294</c:v>
                </c:pt>
                <c:pt idx="147">
                  <c:v>14518</c:v>
                </c:pt>
                <c:pt idx="148">
                  <c:v>7883</c:v>
                </c:pt>
                <c:pt idx="149">
                  <c:v>15979</c:v>
                </c:pt>
                <c:pt idx="150">
                  <c:v>8991</c:v>
                </c:pt>
                <c:pt idx="151">
                  <c:v>109308</c:v>
                </c:pt>
                <c:pt idx="152">
                  <c:v>15816</c:v>
                </c:pt>
                <c:pt idx="153">
                  <c:v>14522</c:v>
                </c:pt>
                <c:pt idx="154">
                  <c:v>78792</c:v>
                </c:pt>
                <c:pt idx="155">
                  <c:v>19559</c:v>
                </c:pt>
                <c:pt idx="156">
                  <c:v>23458</c:v>
                </c:pt>
                <c:pt idx="157">
                  <c:v>33700</c:v>
                </c:pt>
                <c:pt idx="158">
                  <c:v>23876</c:v>
                </c:pt>
                <c:pt idx="159">
                  <c:v>21033</c:v>
                </c:pt>
                <c:pt idx="160">
                  <c:v>15213</c:v>
                </c:pt>
                <c:pt idx="161">
                  <c:v>11510</c:v>
                </c:pt>
                <c:pt idx="162">
                  <c:v>13486</c:v>
                </c:pt>
                <c:pt idx="163">
                  <c:v>12690</c:v>
                </c:pt>
                <c:pt idx="164">
                  <c:v>18740</c:v>
                </c:pt>
                <c:pt idx="165">
                  <c:v>10339</c:v>
                </c:pt>
                <c:pt idx="166">
                  <c:v>31735</c:v>
                </c:pt>
                <c:pt idx="167">
                  <c:v>8518</c:v>
                </c:pt>
                <c:pt idx="168">
                  <c:v>17614</c:v>
                </c:pt>
                <c:pt idx="169">
                  <c:v>14284</c:v>
                </c:pt>
                <c:pt idx="170">
                  <c:v>15897</c:v>
                </c:pt>
                <c:pt idx="171">
                  <c:v>37991</c:v>
                </c:pt>
                <c:pt idx="172">
                  <c:v>5962</c:v>
                </c:pt>
              </c:numCache>
            </c:numRef>
          </c:yVal>
          <c:smooth val="0"/>
        </c:ser>
        <c:dLbls>
          <c:showLegendKey val="0"/>
          <c:showVal val="0"/>
          <c:showCatName val="0"/>
          <c:showSerName val="0"/>
          <c:showPercent val="0"/>
          <c:showBubbleSize val="0"/>
        </c:dLbls>
        <c:axId val="1509300463"/>
        <c:axId val="1582280527"/>
        <c:extLst>
          <c:ext xmlns:c15="http://schemas.microsoft.com/office/drawing/2012/chart" uri="{02D57815-91ED-43cb-92C2-25804820EDAC}">
            <c15:filteredScatterSeries>
              <c15:ser>
                <c:idx val="1"/>
                <c:order val="1"/>
                <c:tx>
                  <c:strRef>
                    <c:extLst>
                      <c:ext uri="{02D57815-91ED-43cb-92C2-25804820EDAC}">
                        <c15:formulaRef>
                          <c15:sqref>content_data!$K$1</c15:sqref>
                        </c15:formulaRef>
                      </c:ext>
                    </c:extLst>
                    <c:strCache>
                      <c:ptCount val="1"/>
                      <c:pt idx="0">
                        <c:v>Impressions</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xVal>
                  <c:numRef>
                    <c:numCache>
                      <c:formatCode>General</c:formatCode>
                      <c:ptCount val="173"/>
                      <c:pt idx="0">
                        <c:v>35414</c:v>
                      </c:pt>
                      <c:pt idx="1">
                        <c:v>30583</c:v>
                      </c:pt>
                      <c:pt idx="2">
                        <c:v>32112</c:v>
                      </c:pt>
                      <c:pt idx="3">
                        <c:v>39611</c:v>
                      </c:pt>
                      <c:pt idx="4">
                        <c:v>39611</c:v>
                      </c:pt>
                      <c:pt idx="5">
                        <c:v>62370</c:v>
                      </c:pt>
                      <c:pt idx="6">
                        <c:v>66801</c:v>
                      </c:pt>
                      <c:pt idx="7">
                        <c:v>51602</c:v>
                      </c:pt>
                      <c:pt idx="8">
                        <c:v>39309</c:v>
                      </c:pt>
                      <c:pt idx="9">
                        <c:v>39655</c:v>
                      </c:pt>
                      <c:pt idx="10">
                        <c:v>39655</c:v>
                      </c:pt>
                      <c:pt idx="11">
                        <c:v>32650</c:v>
                      </c:pt>
                      <c:pt idx="12">
                        <c:v>29979</c:v>
                      </c:pt>
                      <c:pt idx="13">
                        <c:v>29539</c:v>
                      </c:pt>
                      <c:pt idx="14">
                        <c:v>49355</c:v>
                      </c:pt>
                      <c:pt idx="15">
                        <c:v>48435</c:v>
                      </c:pt>
                      <c:pt idx="16">
                        <c:v>40130</c:v>
                      </c:pt>
                      <c:pt idx="17">
                        <c:v>49953</c:v>
                      </c:pt>
                      <c:pt idx="18">
                        <c:v>75025</c:v>
                      </c:pt>
                      <c:pt idx="19">
                        <c:v>88250</c:v>
                      </c:pt>
                      <c:pt idx="20">
                        <c:v>83710</c:v>
                      </c:pt>
                      <c:pt idx="21">
                        <c:v>73061</c:v>
                      </c:pt>
                      <c:pt idx="22">
                        <c:v>79516</c:v>
                      </c:pt>
                      <c:pt idx="23">
                        <c:v>68559</c:v>
                      </c:pt>
                      <c:pt idx="24">
                        <c:v>81265</c:v>
                      </c:pt>
                      <c:pt idx="25">
                        <c:v>87274</c:v>
                      </c:pt>
                      <c:pt idx="26">
                        <c:v>90302</c:v>
                      </c:pt>
                      <c:pt idx="27">
                        <c:v>89972</c:v>
                      </c:pt>
                      <c:pt idx="28">
                        <c:v>73967</c:v>
                      </c:pt>
                      <c:pt idx="29">
                        <c:v>80209</c:v>
                      </c:pt>
                      <c:pt idx="30">
                        <c:v>45428</c:v>
                      </c:pt>
                      <c:pt idx="31">
                        <c:v>48226</c:v>
                      </c:pt>
                      <c:pt idx="32">
                        <c:v>42266</c:v>
                      </c:pt>
                      <c:pt idx="33">
                        <c:v>34559</c:v>
                      </c:pt>
                      <c:pt idx="34">
                        <c:v>34559</c:v>
                      </c:pt>
                      <c:pt idx="35">
                        <c:v>31635</c:v>
                      </c:pt>
                      <c:pt idx="36">
                        <c:v>25577</c:v>
                      </c:pt>
                      <c:pt idx="37">
                        <c:v>30096</c:v>
                      </c:pt>
                      <c:pt idx="38">
                        <c:v>35283</c:v>
                      </c:pt>
                      <c:pt idx="39">
                        <c:v>23009</c:v>
                      </c:pt>
                      <c:pt idx="40">
                        <c:v>26388</c:v>
                      </c:pt>
                      <c:pt idx="41">
                        <c:v>41960</c:v>
                      </c:pt>
                      <c:pt idx="42">
                        <c:v>47536</c:v>
                      </c:pt>
                      <c:pt idx="43">
                        <c:v>32494</c:v>
                      </c:pt>
                      <c:pt idx="44">
                        <c:v>27016</c:v>
                      </c:pt>
                      <c:pt idx="45">
                        <c:v>36689</c:v>
                      </c:pt>
                      <c:pt idx="46">
                        <c:v>16450</c:v>
                      </c:pt>
                      <c:pt idx="47">
                        <c:v>13084</c:v>
                      </c:pt>
                      <c:pt idx="48">
                        <c:v>25792</c:v>
                      </c:pt>
                      <c:pt idx="49">
                        <c:v>30247</c:v>
                      </c:pt>
                      <c:pt idx="50">
                        <c:v>21416</c:v>
                      </c:pt>
                      <c:pt idx="51">
                        <c:v>18954</c:v>
                      </c:pt>
                      <c:pt idx="52">
                        <c:v>14656</c:v>
                      </c:pt>
                      <c:pt idx="53">
                        <c:v>17568</c:v>
                      </c:pt>
                      <c:pt idx="54">
                        <c:v>31855</c:v>
                      </c:pt>
                      <c:pt idx="55">
                        <c:v>22575</c:v>
                      </c:pt>
                      <c:pt idx="56">
                        <c:v>19647</c:v>
                      </c:pt>
                      <c:pt idx="57">
                        <c:v>39830</c:v>
                      </c:pt>
                      <c:pt idx="58">
                        <c:v>30813</c:v>
                      </c:pt>
                      <c:pt idx="59">
                        <c:v>24163</c:v>
                      </c:pt>
                      <c:pt idx="60">
                        <c:v>21989</c:v>
                      </c:pt>
                      <c:pt idx="61">
                        <c:v>24835</c:v>
                      </c:pt>
                      <c:pt idx="62">
                        <c:v>29430</c:v>
                      </c:pt>
                      <c:pt idx="63">
                        <c:v>15583</c:v>
                      </c:pt>
                      <c:pt idx="64">
                        <c:v>13969</c:v>
                      </c:pt>
                      <c:pt idx="65">
                        <c:v>19409</c:v>
                      </c:pt>
                      <c:pt idx="66">
                        <c:v>13453</c:v>
                      </c:pt>
                      <c:pt idx="67">
                        <c:v>13231</c:v>
                      </c:pt>
                      <c:pt idx="68">
                        <c:v>17425</c:v>
                      </c:pt>
                      <c:pt idx="69">
                        <c:v>16290</c:v>
                      </c:pt>
                      <c:pt idx="70">
                        <c:v>11249</c:v>
                      </c:pt>
                      <c:pt idx="71">
                        <c:v>15262</c:v>
                      </c:pt>
                      <c:pt idx="72">
                        <c:v>15262</c:v>
                      </c:pt>
                      <c:pt idx="73">
                        <c:v>15545</c:v>
                      </c:pt>
                      <c:pt idx="74">
                        <c:v>31035</c:v>
                      </c:pt>
                      <c:pt idx="75">
                        <c:v>32378</c:v>
                      </c:pt>
                      <c:pt idx="76">
                        <c:v>31429</c:v>
                      </c:pt>
                      <c:pt idx="77">
                        <c:v>20506</c:v>
                      </c:pt>
                      <c:pt idx="78">
                        <c:v>13472</c:v>
                      </c:pt>
                      <c:pt idx="79">
                        <c:v>27194</c:v>
                      </c:pt>
                      <c:pt idx="80">
                        <c:v>33286</c:v>
                      </c:pt>
                      <c:pt idx="81">
                        <c:v>30533</c:v>
                      </c:pt>
                      <c:pt idx="82">
                        <c:v>30105</c:v>
                      </c:pt>
                      <c:pt idx="83">
                        <c:v>44324</c:v>
                      </c:pt>
                      <c:pt idx="84">
                        <c:v>33778</c:v>
                      </c:pt>
                      <c:pt idx="85">
                        <c:v>71004</c:v>
                      </c:pt>
                      <c:pt idx="86">
                        <c:v>122326</c:v>
                      </c:pt>
                      <c:pt idx="87">
                        <c:v>136843</c:v>
                      </c:pt>
                      <c:pt idx="88">
                        <c:v>111135</c:v>
                      </c:pt>
                      <c:pt idx="89">
                        <c:v>113277</c:v>
                      </c:pt>
                      <c:pt idx="90">
                        <c:v>145184</c:v>
                      </c:pt>
                      <c:pt idx="91">
                        <c:v>149297</c:v>
                      </c:pt>
                      <c:pt idx="92">
                        <c:v>111666</c:v>
                      </c:pt>
                      <c:pt idx="93">
                        <c:v>89277</c:v>
                      </c:pt>
                      <c:pt idx="94">
                        <c:v>88908</c:v>
                      </c:pt>
                      <c:pt idx="95">
                        <c:v>77750</c:v>
                      </c:pt>
                      <c:pt idx="96">
                        <c:v>61852</c:v>
                      </c:pt>
                      <c:pt idx="97">
                        <c:v>86286</c:v>
                      </c:pt>
                      <c:pt idx="98">
                        <c:v>72052</c:v>
                      </c:pt>
                      <c:pt idx="99">
                        <c:v>65697</c:v>
                      </c:pt>
                      <c:pt idx="100">
                        <c:v>55178</c:v>
                      </c:pt>
                      <c:pt idx="101">
                        <c:v>57814</c:v>
                      </c:pt>
                      <c:pt idx="102">
                        <c:v>57986</c:v>
                      </c:pt>
                      <c:pt idx="103">
                        <c:v>61982</c:v>
                      </c:pt>
                      <c:pt idx="104">
                        <c:v>65789</c:v>
                      </c:pt>
                      <c:pt idx="105">
                        <c:v>62652</c:v>
                      </c:pt>
                      <c:pt idx="106">
                        <c:v>68820</c:v>
                      </c:pt>
                      <c:pt idx="107">
                        <c:v>67243</c:v>
                      </c:pt>
                      <c:pt idx="108">
                        <c:v>85915</c:v>
                      </c:pt>
                      <c:pt idx="109">
                        <c:v>64532</c:v>
                      </c:pt>
                      <c:pt idx="110">
                        <c:v>39000</c:v>
                      </c:pt>
                      <c:pt idx="111">
                        <c:v>34812</c:v>
                      </c:pt>
                      <c:pt idx="112">
                        <c:v>30806</c:v>
                      </c:pt>
                      <c:pt idx="113">
                        <c:v>45574</c:v>
                      </c:pt>
                      <c:pt idx="114">
                        <c:v>43369</c:v>
                      </c:pt>
                      <c:pt idx="115">
                        <c:v>33570</c:v>
                      </c:pt>
                      <c:pt idx="116">
                        <c:v>29480</c:v>
                      </c:pt>
                      <c:pt idx="117">
                        <c:v>24432</c:v>
                      </c:pt>
                      <c:pt idx="118">
                        <c:v>29089</c:v>
                      </c:pt>
                      <c:pt idx="119">
                        <c:v>54387</c:v>
                      </c:pt>
                      <c:pt idx="120">
                        <c:v>40275</c:v>
                      </c:pt>
                      <c:pt idx="121">
                        <c:v>51944</c:v>
                      </c:pt>
                      <c:pt idx="122">
                        <c:v>51944</c:v>
                      </c:pt>
                      <c:pt idx="123">
                        <c:v>51256</c:v>
                      </c:pt>
                      <c:pt idx="124">
                        <c:v>31820</c:v>
                      </c:pt>
                      <c:pt idx="125">
                        <c:v>40212</c:v>
                      </c:pt>
                      <c:pt idx="126">
                        <c:v>26904</c:v>
                      </c:pt>
                      <c:pt idx="127">
                        <c:v>32651</c:v>
                      </c:pt>
                      <c:pt idx="128">
                        <c:v>42303</c:v>
                      </c:pt>
                      <c:pt idx="129">
                        <c:v>56211</c:v>
                      </c:pt>
                      <c:pt idx="130">
                        <c:v>56787</c:v>
                      </c:pt>
                      <c:pt idx="131">
                        <c:v>55747</c:v>
                      </c:pt>
                      <c:pt idx="132">
                        <c:v>63188</c:v>
                      </c:pt>
                      <c:pt idx="133">
                        <c:v>63648</c:v>
                      </c:pt>
                      <c:pt idx="134">
                        <c:v>24858</c:v>
                      </c:pt>
                      <c:pt idx="135">
                        <c:v>22806</c:v>
                      </c:pt>
                      <c:pt idx="136">
                        <c:v>15137</c:v>
                      </c:pt>
                      <c:pt idx="137">
                        <c:v>16546</c:v>
                      </c:pt>
                      <c:pt idx="138">
                        <c:v>24522</c:v>
                      </c:pt>
                      <c:pt idx="139">
                        <c:v>29039</c:v>
                      </c:pt>
                      <c:pt idx="140">
                        <c:v>29297</c:v>
                      </c:pt>
                      <c:pt idx="141">
                        <c:v>26870</c:v>
                      </c:pt>
                      <c:pt idx="142">
                        <c:v>30034</c:v>
                      </c:pt>
                      <c:pt idx="143">
                        <c:v>24183</c:v>
                      </c:pt>
                      <c:pt idx="144">
                        <c:v>10308</c:v>
                      </c:pt>
                      <c:pt idx="145">
                        <c:v>18694</c:v>
                      </c:pt>
                      <c:pt idx="146">
                        <c:v>24127</c:v>
                      </c:pt>
                      <c:pt idx="147">
                        <c:v>18856</c:v>
                      </c:pt>
                      <c:pt idx="148">
                        <c:v>13894</c:v>
                      </c:pt>
                      <c:pt idx="149">
                        <c:v>15398</c:v>
                      </c:pt>
                      <c:pt idx="150">
                        <c:v>11442</c:v>
                      </c:pt>
                      <c:pt idx="151">
                        <c:v>36920</c:v>
                      </c:pt>
                      <c:pt idx="152">
                        <c:v>20191</c:v>
                      </c:pt>
                      <c:pt idx="153">
                        <c:v>14103</c:v>
                      </c:pt>
                      <c:pt idx="154">
                        <c:v>28613</c:v>
                      </c:pt>
                      <c:pt idx="155">
                        <c:v>24945</c:v>
                      </c:pt>
                      <c:pt idx="156">
                        <c:v>22726</c:v>
                      </c:pt>
                      <c:pt idx="157">
                        <c:v>30832</c:v>
                      </c:pt>
                      <c:pt idx="158">
                        <c:v>28063</c:v>
                      </c:pt>
                      <c:pt idx="159">
                        <c:v>25559</c:v>
                      </c:pt>
                      <c:pt idx="160">
                        <c:v>21080</c:v>
                      </c:pt>
                      <c:pt idx="161">
                        <c:v>15354</c:v>
                      </c:pt>
                      <c:pt idx="162">
                        <c:v>14221</c:v>
                      </c:pt>
                      <c:pt idx="163">
                        <c:v>12806</c:v>
                      </c:pt>
                      <c:pt idx="164">
                        <c:v>16433</c:v>
                      </c:pt>
                      <c:pt idx="165">
                        <c:v>13642</c:v>
                      </c:pt>
                      <c:pt idx="166">
                        <c:v>23721</c:v>
                      </c:pt>
                      <c:pt idx="167">
                        <c:v>16616</c:v>
                      </c:pt>
                      <c:pt idx="168">
                        <c:v>19379</c:v>
                      </c:pt>
                      <c:pt idx="169">
                        <c:v>24288</c:v>
                      </c:pt>
                      <c:pt idx="170">
                        <c:v>18571</c:v>
                      </c:pt>
                      <c:pt idx="171">
                        <c:v>35736</c:v>
                      </c:pt>
                      <c:pt idx="172">
                        <c:v>18118</c:v>
                      </c:pt>
                    </c:numCache>
                  </c:numRef>
                </c:xVal>
                <c:yVal>
                  <c:numRef>
                    <c:numCache>
                      <c:formatCode>General</c:formatCode>
                      <c:ptCount val="173"/>
                      <c:pt idx="0">
                        <c:v>18340</c:v>
                      </c:pt>
                      <c:pt idx="1">
                        <c:v>75594</c:v>
                      </c:pt>
                      <c:pt idx="2">
                        <c:v>11883</c:v>
                      </c:pt>
                      <c:pt idx="3">
                        <c:v>24512</c:v>
                      </c:pt>
                      <c:pt idx="4">
                        <c:v>20807</c:v>
                      </c:pt>
                      <c:pt idx="5">
                        <c:v>24877</c:v>
                      </c:pt>
                      <c:pt idx="6">
                        <c:v>59832</c:v>
                      </c:pt>
                      <c:pt idx="7">
                        <c:v>17541</c:v>
                      </c:pt>
                      <c:pt idx="8">
                        <c:v>14610</c:v>
                      </c:pt>
                      <c:pt idx="9">
                        <c:v>86819</c:v>
                      </c:pt>
                      <c:pt idx="10">
                        <c:v>42772</c:v>
                      </c:pt>
                      <c:pt idx="11">
                        <c:v>43838</c:v>
                      </c:pt>
                      <c:pt idx="12">
                        <c:v>22953</c:v>
                      </c:pt>
                      <c:pt idx="13">
                        <c:v>25279</c:v>
                      </c:pt>
                      <c:pt idx="14">
                        <c:v>246432</c:v>
                      </c:pt>
                      <c:pt idx="15">
                        <c:v>304733</c:v>
                      </c:pt>
                      <c:pt idx="16">
                        <c:v>17149</c:v>
                      </c:pt>
                      <c:pt idx="17">
                        <c:v>236463</c:v>
                      </c:pt>
                      <c:pt idx="18">
                        <c:v>389084</c:v>
                      </c:pt>
                      <c:pt idx="19">
                        <c:v>29250</c:v>
                      </c:pt>
                      <c:pt idx="20">
                        <c:v>62319</c:v>
                      </c:pt>
                      <c:pt idx="21">
                        <c:v>30114</c:v>
                      </c:pt>
                      <c:pt idx="22">
                        <c:v>60244</c:v>
                      </c:pt>
                      <c:pt idx="23">
                        <c:v>50652</c:v>
                      </c:pt>
                      <c:pt idx="24">
                        <c:v>74359</c:v>
                      </c:pt>
                      <c:pt idx="25">
                        <c:v>191103</c:v>
                      </c:pt>
                      <c:pt idx="26">
                        <c:v>136912</c:v>
                      </c:pt>
                      <c:pt idx="27">
                        <c:v>58345</c:v>
                      </c:pt>
                      <c:pt idx="28">
                        <c:v>32944</c:v>
                      </c:pt>
                      <c:pt idx="29">
                        <c:v>63899</c:v>
                      </c:pt>
                      <c:pt idx="30">
                        <c:v>18829</c:v>
                      </c:pt>
                      <c:pt idx="31">
                        <c:v>88355</c:v>
                      </c:pt>
                      <c:pt idx="32">
                        <c:v>99797</c:v>
                      </c:pt>
                      <c:pt idx="33">
                        <c:v>41525</c:v>
                      </c:pt>
                      <c:pt idx="34">
                        <c:v>148434</c:v>
                      </c:pt>
                      <c:pt idx="35">
                        <c:v>15085</c:v>
                      </c:pt>
                      <c:pt idx="36">
                        <c:v>25040</c:v>
                      </c:pt>
                      <c:pt idx="37">
                        <c:v>29888</c:v>
                      </c:pt>
                      <c:pt idx="38">
                        <c:v>43219</c:v>
                      </c:pt>
                      <c:pt idx="39">
                        <c:v>27829</c:v>
                      </c:pt>
                      <c:pt idx="40">
                        <c:v>31456</c:v>
                      </c:pt>
                      <c:pt idx="41">
                        <c:v>74418</c:v>
                      </c:pt>
                      <c:pt idx="42">
                        <c:v>104609</c:v>
                      </c:pt>
                      <c:pt idx="43">
                        <c:v>39776</c:v>
                      </c:pt>
                      <c:pt idx="44">
                        <c:v>35373</c:v>
                      </c:pt>
                      <c:pt idx="45">
                        <c:v>48944</c:v>
                      </c:pt>
                      <c:pt idx="46">
                        <c:v>24140</c:v>
                      </c:pt>
                      <c:pt idx="47">
                        <c:v>152370</c:v>
                      </c:pt>
                      <c:pt idx="48">
                        <c:v>33510</c:v>
                      </c:pt>
                      <c:pt idx="49">
                        <c:v>40967</c:v>
                      </c:pt>
                      <c:pt idx="50">
                        <c:v>62991</c:v>
                      </c:pt>
                      <c:pt idx="51">
                        <c:v>21674</c:v>
                      </c:pt>
                      <c:pt idx="52">
                        <c:v>17293</c:v>
                      </c:pt>
                      <c:pt idx="53">
                        <c:v>32229</c:v>
                      </c:pt>
                      <c:pt idx="54">
                        <c:v>57839</c:v>
                      </c:pt>
                      <c:pt idx="55">
                        <c:v>24751</c:v>
                      </c:pt>
                      <c:pt idx="56">
                        <c:v>25195</c:v>
                      </c:pt>
                      <c:pt idx="57">
                        <c:v>67237</c:v>
                      </c:pt>
                      <c:pt idx="58">
                        <c:v>31258</c:v>
                      </c:pt>
                      <c:pt idx="59">
                        <c:v>36106</c:v>
                      </c:pt>
                      <c:pt idx="60">
                        <c:v>26244</c:v>
                      </c:pt>
                      <c:pt idx="61">
                        <c:v>23680</c:v>
                      </c:pt>
                      <c:pt idx="62">
                        <c:v>36274</c:v>
                      </c:pt>
                      <c:pt idx="63">
                        <c:v>18471</c:v>
                      </c:pt>
                      <c:pt idx="64">
                        <c:v>19758</c:v>
                      </c:pt>
                      <c:pt idx="65">
                        <c:v>23204</c:v>
                      </c:pt>
                      <c:pt idx="66">
                        <c:v>17735</c:v>
                      </c:pt>
                      <c:pt idx="67">
                        <c:v>19990</c:v>
                      </c:pt>
                      <c:pt idx="68">
                        <c:v>295607</c:v>
                      </c:pt>
                      <c:pt idx="69">
                        <c:v>26489</c:v>
                      </c:pt>
                      <c:pt idx="70">
                        <c:v>16440</c:v>
                      </c:pt>
                      <c:pt idx="71">
                        <c:v>15428</c:v>
                      </c:pt>
                      <c:pt idx="72">
                        <c:v>21921</c:v>
                      </c:pt>
                      <c:pt idx="73">
                        <c:v>26337</c:v>
                      </c:pt>
                      <c:pt idx="74">
                        <c:v>43984</c:v>
                      </c:pt>
                      <c:pt idx="75">
                        <c:v>86409</c:v>
                      </c:pt>
                      <c:pt idx="76">
                        <c:v>22012</c:v>
                      </c:pt>
                      <c:pt idx="77">
                        <c:v>16407</c:v>
                      </c:pt>
                      <c:pt idx="78">
                        <c:v>16499</c:v>
                      </c:pt>
                      <c:pt idx="79">
                        <c:v>246585</c:v>
                      </c:pt>
                      <c:pt idx="80">
                        <c:v>21236</c:v>
                      </c:pt>
                      <c:pt idx="81">
                        <c:v>22801</c:v>
                      </c:pt>
                      <c:pt idx="82">
                        <c:v>24443</c:v>
                      </c:pt>
                      <c:pt idx="83">
                        <c:v>17144</c:v>
                      </c:pt>
                      <c:pt idx="84">
                        <c:v>18497</c:v>
                      </c:pt>
                      <c:pt idx="85">
                        <c:v>285104</c:v>
                      </c:pt>
                      <c:pt idx="86">
                        <c:v>39119</c:v>
                      </c:pt>
                      <c:pt idx="87">
                        <c:v>30883</c:v>
                      </c:pt>
                      <c:pt idx="88">
                        <c:v>18706</c:v>
                      </c:pt>
                      <c:pt idx="89">
                        <c:v>29721</c:v>
                      </c:pt>
                      <c:pt idx="90">
                        <c:v>235457</c:v>
                      </c:pt>
                      <c:pt idx="91">
                        <c:v>37495</c:v>
                      </c:pt>
                      <c:pt idx="92">
                        <c:v>18857</c:v>
                      </c:pt>
                      <c:pt idx="93">
                        <c:v>44978</c:v>
                      </c:pt>
                      <c:pt idx="94">
                        <c:v>58896</c:v>
                      </c:pt>
                      <c:pt idx="95">
                        <c:v>215716</c:v>
                      </c:pt>
                      <c:pt idx="96">
                        <c:v>20558</c:v>
                      </c:pt>
                      <c:pt idx="97">
                        <c:v>114270</c:v>
                      </c:pt>
                      <c:pt idx="98">
                        <c:v>31451</c:v>
                      </c:pt>
                      <c:pt idx="99">
                        <c:v>28203</c:v>
                      </c:pt>
                      <c:pt idx="100">
                        <c:v>106159</c:v>
                      </c:pt>
                      <c:pt idx="101">
                        <c:v>35231</c:v>
                      </c:pt>
                      <c:pt idx="102">
                        <c:v>32891</c:v>
                      </c:pt>
                      <c:pt idx="103">
                        <c:v>19294</c:v>
                      </c:pt>
                      <c:pt idx="104">
                        <c:v>70127</c:v>
                      </c:pt>
                      <c:pt idx="105">
                        <c:v>32666</c:v>
                      </c:pt>
                      <c:pt idx="106">
                        <c:v>22375</c:v>
                      </c:pt>
                      <c:pt idx="107">
                        <c:v>20187</c:v>
                      </c:pt>
                      <c:pt idx="108">
                        <c:v>44986</c:v>
                      </c:pt>
                      <c:pt idx="109">
                        <c:v>36438</c:v>
                      </c:pt>
                      <c:pt idx="110">
                        <c:v>20910</c:v>
                      </c:pt>
                      <c:pt idx="111">
                        <c:v>22564</c:v>
                      </c:pt>
                      <c:pt idx="112">
                        <c:v>13977</c:v>
                      </c:pt>
                      <c:pt idx="113">
                        <c:v>61558</c:v>
                      </c:pt>
                      <c:pt idx="114">
                        <c:v>39497</c:v>
                      </c:pt>
                      <c:pt idx="115">
                        <c:v>13220</c:v>
                      </c:pt>
                      <c:pt idx="116">
                        <c:v>20970</c:v>
                      </c:pt>
                      <c:pt idx="117">
                        <c:v>19091</c:v>
                      </c:pt>
                      <c:pt idx="118">
                        <c:v>19056</c:v>
                      </c:pt>
                      <c:pt idx="119">
                        <c:v>73673</c:v>
                      </c:pt>
                      <c:pt idx="120">
                        <c:v>32992</c:v>
                      </c:pt>
                      <c:pt idx="121">
                        <c:v>45330</c:v>
                      </c:pt>
                      <c:pt idx="122">
                        <c:v>23137</c:v>
                      </c:pt>
                      <c:pt idx="123">
                        <c:v>48599</c:v>
                      </c:pt>
                      <c:pt idx="124">
                        <c:v>36231</c:v>
                      </c:pt>
                      <c:pt idx="125">
                        <c:v>26530</c:v>
                      </c:pt>
                      <c:pt idx="126">
                        <c:v>20637</c:v>
                      </c:pt>
                      <c:pt idx="127">
                        <c:v>28170</c:v>
                      </c:pt>
                      <c:pt idx="128">
                        <c:v>308394</c:v>
                      </c:pt>
                      <c:pt idx="129">
                        <c:v>65986</c:v>
                      </c:pt>
                      <c:pt idx="130">
                        <c:v>37084</c:v>
                      </c:pt>
                      <c:pt idx="131">
                        <c:v>27261</c:v>
                      </c:pt>
                      <c:pt idx="132">
                        <c:v>21299</c:v>
                      </c:pt>
                      <c:pt idx="133">
                        <c:v>22606</c:v>
                      </c:pt>
                      <c:pt idx="134">
                        <c:v>35057</c:v>
                      </c:pt>
                      <c:pt idx="135">
                        <c:v>62193</c:v>
                      </c:pt>
                      <c:pt idx="136">
                        <c:v>14478</c:v>
                      </c:pt>
                      <c:pt idx="137">
                        <c:v>9277</c:v>
                      </c:pt>
                      <c:pt idx="138">
                        <c:v>31921</c:v>
                      </c:pt>
                      <c:pt idx="139">
                        <c:v>174471</c:v>
                      </c:pt>
                      <c:pt idx="140">
                        <c:v>258864</c:v>
                      </c:pt>
                      <c:pt idx="141">
                        <c:v>8085</c:v>
                      </c:pt>
                      <c:pt idx="142">
                        <c:v>41113</c:v>
                      </c:pt>
                      <c:pt idx="143">
                        <c:v>16253</c:v>
                      </c:pt>
                      <c:pt idx="144">
                        <c:v>52939</c:v>
                      </c:pt>
                      <c:pt idx="145">
                        <c:v>15304</c:v>
                      </c:pt>
                      <c:pt idx="146">
                        <c:v>33294</c:v>
                      </c:pt>
                      <c:pt idx="147">
                        <c:v>14518</c:v>
                      </c:pt>
                      <c:pt idx="148">
                        <c:v>7883</c:v>
                      </c:pt>
                      <c:pt idx="149">
                        <c:v>15979</c:v>
                      </c:pt>
                      <c:pt idx="150">
                        <c:v>8991</c:v>
                      </c:pt>
                      <c:pt idx="151">
                        <c:v>109308</c:v>
                      </c:pt>
                      <c:pt idx="152">
                        <c:v>15816</c:v>
                      </c:pt>
                      <c:pt idx="153">
                        <c:v>14522</c:v>
                      </c:pt>
                      <c:pt idx="154">
                        <c:v>78792</c:v>
                      </c:pt>
                      <c:pt idx="155">
                        <c:v>19559</c:v>
                      </c:pt>
                      <c:pt idx="156">
                        <c:v>23458</c:v>
                      </c:pt>
                      <c:pt idx="157">
                        <c:v>33700</c:v>
                      </c:pt>
                      <c:pt idx="158">
                        <c:v>23876</c:v>
                      </c:pt>
                      <c:pt idx="159">
                        <c:v>21033</c:v>
                      </c:pt>
                      <c:pt idx="160">
                        <c:v>15213</c:v>
                      </c:pt>
                      <c:pt idx="161">
                        <c:v>11510</c:v>
                      </c:pt>
                      <c:pt idx="162">
                        <c:v>13486</c:v>
                      </c:pt>
                      <c:pt idx="163">
                        <c:v>12690</c:v>
                      </c:pt>
                      <c:pt idx="164">
                        <c:v>18740</c:v>
                      </c:pt>
                      <c:pt idx="165">
                        <c:v>10339</c:v>
                      </c:pt>
                      <c:pt idx="166">
                        <c:v>31735</c:v>
                      </c:pt>
                      <c:pt idx="167">
                        <c:v>8518</c:v>
                      </c:pt>
                      <c:pt idx="168">
                        <c:v>17614</c:v>
                      </c:pt>
                      <c:pt idx="169">
                        <c:v>14284</c:v>
                      </c:pt>
                      <c:pt idx="170">
                        <c:v>15897</c:v>
                      </c:pt>
                      <c:pt idx="171">
                        <c:v>37991</c:v>
                      </c:pt>
                      <c:pt idx="172">
                        <c:v>5962</c:v>
                      </c:pt>
                    </c:numCache>
                  </c:numRef>
                </c:yVal>
                <c:smooth val="0"/>
              </c15:ser>
            </c15:filteredScatterSeries>
          </c:ext>
        </c:extLst>
      </c:scatterChart>
      <c:valAx>
        <c:axId val="1509300463"/>
        <c:scaling>
          <c:orientation val="minMax"/>
        </c:scaling>
        <c:delete val="0"/>
        <c:axPos val="b"/>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sz="1200" b="1" i="0" u="none" strike="noStrike" baseline="0">
                    <a:solidFill>
                      <a:schemeClr val="tx1"/>
                    </a:solidFill>
                    <a:effectLst/>
                  </a:rPr>
                  <a:t>Instagram Reach </a:t>
                </a:r>
                <a:endParaRPr lang="en-US" sz="1200"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82280527"/>
        <c:crosses val="autoZero"/>
        <c:crossBetween val="midCat"/>
      </c:valAx>
      <c:valAx>
        <c:axId val="1582280527"/>
        <c:scaling>
          <c:orientation val="minMax"/>
        </c:scaling>
        <c:delete val="0"/>
        <c:axPos val="l"/>
        <c:title>
          <c:tx>
            <c:rich>
              <a:bodyPr rot="-54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sz="1200" b="1" i="0" u="none" strike="noStrike" baseline="0">
                    <a:solidFill>
                      <a:schemeClr val="tx1"/>
                    </a:solidFill>
                    <a:effectLst/>
                  </a:rPr>
                  <a:t>Impressions</a:t>
                </a:r>
                <a:endParaRPr lang="en-US" sz="1200"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09300463"/>
        <c:crosses val="autoZero"/>
        <c:crossBetween val="midCat"/>
      </c:valAx>
      <c:spPr>
        <a:noFill/>
        <a:ln>
          <a:noFill/>
        </a:ln>
        <a:effectLst/>
      </c:spPr>
    </c:plotArea>
    <c:legend>
      <c:legendPos val="b"/>
      <c:layout>
        <c:manualLayout>
          <c:xMode val="edge"/>
          <c:yMode val="edge"/>
          <c:x val="0.828171356702322"/>
          <c:y val="0.37123660647035"/>
          <c:w val="0.169738159200004"/>
          <c:h val="0.222647263811358"/>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600" b="1" i="0" baseline="0">
                <a:effectLst/>
              </a:rPr>
              <a:t>Relation B/w No of followers and Retention rate</a:t>
            </a:r>
            <a:endParaRPr lang="en-US" sz="1200">
              <a:effectLst/>
            </a:endParaRPr>
          </a:p>
        </c:rich>
      </c:tx>
      <c:layout/>
      <c:overlay val="0"/>
      <c:spPr>
        <a:noFill/>
        <a:ln>
          <a:noFill/>
        </a:ln>
        <a:effectLst/>
      </c:spPr>
    </c:title>
    <c:autoTitleDeleted val="0"/>
    <c:plotArea>
      <c:layout>
        <c:manualLayout>
          <c:layoutTarget val="inner"/>
          <c:xMode val="edge"/>
          <c:yMode val="edge"/>
          <c:x val="0.103439019738263"/>
          <c:y val="0.326410947005253"/>
          <c:w val="0.85709123246265"/>
          <c:h val="0.362145639488456"/>
        </c:manualLayout>
      </c:layout>
      <c:scatterChart>
        <c:scatterStyle val="marker"/>
        <c:varyColors val="0"/>
        <c:ser>
          <c:idx val="0"/>
          <c:order val="0"/>
          <c:tx>
            <c:strRef>
              <c:f>content_data!$E$1</c:f>
              <c:strCache>
                <c:ptCount val="1"/>
                <c:pt idx="0">
                  <c:v>Total No of followers</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yVal>
            <c:numRef>
              <c:f>content_data!$E$2:$E$173</c:f>
              <c:numCache>
                <c:formatCode>General</c:formatCode>
                <c:ptCount val="172"/>
                <c:pt idx="0">
                  <c:v>13845</c:v>
                </c:pt>
                <c:pt idx="1">
                  <c:v>14413</c:v>
                </c:pt>
                <c:pt idx="2">
                  <c:v>14917</c:v>
                </c:pt>
                <c:pt idx="3">
                  <c:v>15813</c:v>
                </c:pt>
                <c:pt idx="4">
                  <c:v>15813</c:v>
                </c:pt>
                <c:pt idx="5">
                  <c:v>16636</c:v>
                </c:pt>
                <c:pt idx="6">
                  <c:v>18054</c:v>
                </c:pt>
                <c:pt idx="7">
                  <c:v>19481</c:v>
                </c:pt>
                <c:pt idx="8">
                  <c:v>20629</c:v>
                </c:pt>
                <c:pt idx="9">
                  <c:v>21367</c:v>
                </c:pt>
                <c:pt idx="10">
                  <c:v>21367</c:v>
                </c:pt>
                <c:pt idx="11">
                  <c:v>22287</c:v>
                </c:pt>
                <c:pt idx="12">
                  <c:v>22666</c:v>
                </c:pt>
                <c:pt idx="13">
                  <c:v>23060</c:v>
                </c:pt>
                <c:pt idx="14">
                  <c:v>23485</c:v>
                </c:pt>
                <c:pt idx="15">
                  <c:v>23959</c:v>
                </c:pt>
                <c:pt idx="16">
                  <c:v>24503</c:v>
                </c:pt>
                <c:pt idx="17">
                  <c:v>25143</c:v>
                </c:pt>
                <c:pt idx="18">
                  <c:v>25842</c:v>
                </c:pt>
                <c:pt idx="19">
                  <c:v>26677</c:v>
                </c:pt>
                <c:pt idx="20">
                  <c:v>27746</c:v>
                </c:pt>
                <c:pt idx="21">
                  <c:v>28962</c:v>
                </c:pt>
                <c:pt idx="22">
                  <c:v>29938</c:v>
                </c:pt>
                <c:pt idx="23">
                  <c:v>30936</c:v>
                </c:pt>
                <c:pt idx="24">
                  <c:v>31829</c:v>
                </c:pt>
                <c:pt idx="25">
                  <c:v>32793</c:v>
                </c:pt>
                <c:pt idx="26">
                  <c:v>33830</c:v>
                </c:pt>
                <c:pt idx="27">
                  <c:v>35011</c:v>
                </c:pt>
                <c:pt idx="28">
                  <c:v>36160</c:v>
                </c:pt>
                <c:pt idx="29">
                  <c:v>37178</c:v>
                </c:pt>
                <c:pt idx="30">
                  <c:v>39263</c:v>
                </c:pt>
                <c:pt idx="31">
                  <c:v>39970</c:v>
                </c:pt>
                <c:pt idx="32">
                  <c:v>40691</c:v>
                </c:pt>
                <c:pt idx="33">
                  <c:v>41328</c:v>
                </c:pt>
                <c:pt idx="34">
                  <c:v>41328</c:v>
                </c:pt>
                <c:pt idx="35">
                  <c:v>41855</c:v>
                </c:pt>
                <c:pt idx="36">
                  <c:v>42804</c:v>
                </c:pt>
                <c:pt idx="37">
                  <c:v>45530</c:v>
                </c:pt>
                <c:pt idx="38">
                  <c:v>45959</c:v>
                </c:pt>
                <c:pt idx="39">
                  <c:v>46276</c:v>
                </c:pt>
                <c:pt idx="40">
                  <c:v>46454</c:v>
                </c:pt>
                <c:pt idx="41">
                  <c:v>46627</c:v>
                </c:pt>
                <c:pt idx="42">
                  <c:v>47048</c:v>
                </c:pt>
                <c:pt idx="43">
                  <c:v>47491</c:v>
                </c:pt>
                <c:pt idx="44">
                  <c:v>47812</c:v>
                </c:pt>
                <c:pt idx="45">
                  <c:v>48175</c:v>
                </c:pt>
                <c:pt idx="46">
                  <c:v>48916</c:v>
                </c:pt>
                <c:pt idx="47">
                  <c:v>49403</c:v>
                </c:pt>
                <c:pt idx="48">
                  <c:v>52697</c:v>
                </c:pt>
                <c:pt idx="49">
                  <c:v>52845</c:v>
                </c:pt>
                <c:pt idx="50">
                  <c:v>53085</c:v>
                </c:pt>
                <c:pt idx="51">
                  <c:v>53198</c:v>
                </c:pt>
                <c:pt idx="52">
                  <c:v>53461</c:v>
                </c:pt>
                <c:pt idx="53">
                  <c:v>53597</c:v>
                </c:pt>
                <c:pt idx="54">
                  <c:v>53741</c:v>
                </c:pt>
                <c:pt idx="55">
                  <c:v>53926</c:v>
                </c:pt>
                <c:pt idx="56">
                  <c:v>54218</c:v>
                </c:pt>
                <c:pt idx="57">
                  <c:v>54504</c:v>
                </c:pt>
                <c:pt idx="58">
                  <c:v>54681</c:v>
                </c:pt>
                <c:pt idx="59">
                  <c:v>54874</c:v>
                </c:pt>
                <c:pt idx="60">
                  <c:v>55025</c:v>
                </c:pt>
                <c:pt idx="61">
                  <c:v>55335</c:v>
                </c:pt>
                <c:pt idx="62">
                  <c:v>55476</c:v>
                </c:pt>
                <c:pt idx="63">
                  <c:v>55736</c:v>
                </c:pt>
                <c:pt idx="64">
                  <c:v>55950</c:v>
                </c:pt>
                <c:pt idx="65">
                  <c:v>56153</c:v>
                </c:pt>
                <c:pt idx="66">
                  <c:v>56270</c:v>
                </c:pt>
                <c:pt idx="67">
                  <c:v>57185</c:v>
                </c:pt>
                <c:pt idx="68">
                  <c:v>57452</c:v>
                </c:pt>
                <c:pt idx="69">
                  <c:v>58477</c:v>
                </c:pt>
                <c:pt idx="70">
                  <c:v>58896</c:v>
                </c:pt>
                <c:pt idx="71">
                  <c:v>59101</c:v>
                </c:pt>
                <c:pt idx="72">
                  <c:v>59101</c:v>
                </c:pt>
                <c:pt idx="73">
                  <c:v>59557</c:v>
                </c:pt>
                <c:pt idx="74">
                  <c:v>59644</c:v>
                </c:pt>
                <c:pt idx="75">
                  <c:v>59735</c:v>
                </c:pt>
                <c:pt idx="76">
                  <c:v>59824</c:v>
                </c:pt>
                <c:pt idx="77">
                  <c:v>59952</c:v>
                </c:pt>
                <c:pt idx="78">
                  <c:v>60041</c:v>
                </c:pt>
                <c:pt idx="79">
                  <c:v>60119</c:v>
                </c:pt>
                <c:pt idx="80">
                  <c:v>60481</c:v>
                </c:pt>
                <c:pt idx="81">
                  <c:v>60596</c:v>
                </c:pt>
                <c:pt idx="82">
                  <c:v>60773</c:v>
                </c:pt>
                <c:pt idx="83">
                  <c:v>61180</c:v>
                </c:pt>
                <c:pt idx="84">
                  <c:v>61363</c:v>
                </c:pt>
                <c:pt idx="85">
                  <c:v>61797</c:v>
                </c:pt>
                <c:pt idx="86">
                  <c:v>62126</c:v>
                </c:pt>
                <c:pt idx="87">
                  <c:v>62596</c:v>
                </c:pt>
                <c:pt idx="88">
                  <c:v>63233</c:v>
                </c:pt>
                <c:pt idx="89">
                  <c:v>63787</c:v>
                </c:pt>
                <c:pt idx="90">
                  <c:v>64528</c:v>
                </c:pt>
                <c:pt idx="91">
                  <c:v>65554</c:v>
                </c:pt>
                <c:pt idx="92">
                  <c:v>66560</c:v>
                </c:pt>
                <c:pt idx="93">
                  <c:v>67274</c:v>
                </c:pt>
                <c:pt idx="94">
                  <c:v>67857</c:v>
                </c:pt>
                <c:pt idx="95">
                  <c:v>68431</c:v>
                </c:pt>
                <c:pt idx="96">
                  <c:v>68856</c:v>
                </c:pt>
                <c:pt idx="97">
                  <c:v>69273</c:v>
                </c:pt>
                <c:pt idx="98">
                  <c:v>69704</c:v>
                </c:pt>
                <c:pt idx="99">
                  <c:v>70085</c:v>
                </c:pt>
                <c:pt idx="100">
                  <c:v>70415</c:v>
                </c:pt>
                <c:pt idx="101">
                  <c:v>70673</c:v>
                </c:pt>
                <c:pt idx="102">
                  <c:v>70931</c:v>
                </c:pt>
                <c:pt idx="103">
                  <c:v>71240</c:v>
                </c:pt>
                <c:pt idx="104">
                  <c:v>71657</c:v>
                </c:pt>
                <c:pt idx="105">
                  <c:v>72146</c:v>
                </c:pt>
                <c:pt idx="106">
                  <c:v>73336</c:v>
                </c:pt>
                <c:pt idx="107">
                  <c:v>74206</c:v>
                </c:pt>
                <c:pt idx="108">
                  <c:v>74658</c:v>
                </c:pt>
                <c:pt idx="109">
                  <c:v>75260</c:v>
                </c:pt>
                <c:pt idx="110">
                  <c:v>76073</c:v>
                </c:pt>
                <c:pt idx="111">
                  <c:v>76408</c:v>
                </c:pt>
                <c:pt idx="112">
                  <c:v>76641</c:v>
                </c:pt>
                <c:pt idx="113">
                  <c:v>76906</c:v>
                </c:pt>
                <c:pt idx="114">
                  <c:v>77216</c:v>
                </c:pt>
                <c:pt idx="115">
                  <c:v>77460</c:v>
                </c:pt>
                <c:pt idx="116">
                  <c:v>78737</c:v>
                </c:pt>
                <c:pt idx="117">
                  <c:v>79259</c:v>
                </c:pt>
                <c:pt idx="118">
                  <c:v>79445</c:v>
                </c:pt>
                <c:pt idx="119">
                  <c:v>79689</c:v>
                </c:pt>
                <c:pt idx="120">
                  <c:v>80186</c:v>
                </c:pt>
                <c:pt idx="121">
                  <c:v>80667</c:v>
                </c:pt>
                <c:pt idx="122">
                  <c:v>80667</c:v>
                </c:pt>
                <c:pt idx="123">
                  <c:v>81598</c:v>
                </c:pt>
                <c:pt idx="124">
                  <c:v>83492</c:v>
                </c:pt>
                <c:pt idx="125">
                  <c:v>83875</c:v>
                </c:pt>
                <c:pt idx="126">
                  <c:v>84444</c:v>
                </c:pt>
                <c:pt idx="127">
                  <c:v>85762</c:v>
                </c:pt>
                <c:pt idx="128">
                  <c:v>85998</c:v>
                </c:pt>
                <c:pt idx="129">
                  <c:v>86246</c:v>
                </c:pt>
                <c:pt idx="130">
                  <c:v>87152</c:v>
                </c:pt>
                <c:pt idx="131">
                  <c:v>87603</c:v>
                </c:pt>
                <c:pt idx="132">
                  <c:v>88083</c:v>
                </c:pt>
                <c:pt idx="133">
                  <c:v>88567</c:v>
                </c:pt>
                <c:pt idx="134">
                  <c:v>93108</c:v>
                </c:pt>
                <c:pt idx="135">
                  <c:v>93293</c:v>
                </c:pt>
                <c:pt idx="136">
                  <c:v>93442</c:v>
                </c:pt>
                <c:pt idx="137">
                  <c:v>93937</c:v>
                </c:pt>
                <c:pt idx="138">
                  <c:v>94538</c:v>
                </c:pt>
                <c:pt idx="139">
                  <c:v>94909</c:v>
                </c:pt>
                <c:pt idx="140">
                  <c:v>96461</c:v>
                </c:pt>
                <c:pt idx="141">
                  <c:v>97780</c:v>
                </c:pt>
                <c:pt idx="142">
                  <c:v>98326</c:v>
                </c:pt>
                <c:pt idx="143">
                  <c:v>98474</c:v>
                </c:pt>
                <c:pt idx="144">
                  <c:v>98723</c:v>
                </c:pt>
                <c:pt idx="145">
                  <c:v>98931</c:v>
                </c:pt>
                <c:pt idx="146">
                  <c:v>100766</c:v>
                </c:pt>
                <c:pt idx="147">
                  <c:v>101013</c:v>
                </c:pt>
                <c:pt idx="148">
                  <c:v>101468</c:v>
                </c:pt>
                <c:pt idx="149">
                  <c:v>101874</c:v>
                </c:pt>
                <c:pt idx="150">
                  <c:v>101975</c:v>
                </c:pt>
                <c:pt idx="151">
                  <c:v>102303</c:v>
                </c:pt>
                <c:pt idx="152">
                  <c:v>102501</c:v>
                </c:pt>
                <c:pt idx="153">
                  <c:v>102621</c:v>
                </c:pt>
                <c:pt idx="154">
                  <c:v>102735</c:v>
                </c:pt>
                <c:pt idx="155">
                  <c:v>102838</c:v>
                </c:pt>
                <c:pt idx="156">
                  <c:v>102993</c:v>
                </c:pt>
                <c:pt idx="157">
                  <c:v>103472</c:v>
                </c:pt>
                <c:pt idx="158">
                  <c:v>103667</c:v>
                </c:pt>
                <c:pt idx="159">
                  <c:v>103911</c:v>
                </c:pt>
                <c:pt idx="160">
                  <c:v>104408</c:v>
                </c:pt>
                <c:pt idx="161">
                  <c:v>104556</c:v>
                </c:pt>
                <c:pt idx="162">
                  <c:v>104697</c:v>
                </c:pt>
                <c:pt idx="163">
                  <c:v>104798</c:v>
                </c:pt>
                <c:pt idx="164">
                  <c:v>104910</c:v>
                </c:pt>
                <c:pt idx="165">
                  <c:v>105044</c:v>
                </c:pt>
                <c:pt idx="166">
                  <c:v>105171</c:v>
                </c:pt>
                <c:pt idx="167">
                  <c:v>105296</c:v>
                </c:pt>
                <c:pt idx="168">
                  <c:v>105644</c:v>
                </c:pt>
                <c:pt idx="169">
                  <c:v>105742</c:v>
                </c:pt>
                <c:pt idx="170">
                  <c:v>105887</c:v>
                </c:pt>
                <c:pt idx="171">
                  <c:v>106031</c:v>
                </c:pt>
              </c:numCache>
            </c:numRef>
          </c:yVal>
          <c:smooth val="0"/>
        </c:ser>
        <c:ser>
          <c:idx val="1"/>
          <c:order val="1"/>
          <c:tx>
            <c:strRef>
              <c:f>content_data!$U$1</c:f>
              <c:strCache>
                <c:ptCount val="1"/>
                <c:pt idx="0">
                  <c:v>Retention Rate</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yVal>
            <c:numRef>
              <c:f>content_data!$U$2:$U$174</c:f>
              <c:numCache>
                <c:formatCode>0%</c:formatCode>
                <c:ptCount val="173"/>
                <c:pt idx="0">
                  <c:v>0.361723009814613</c:v>
                </c:pt>
                <c:pt idx="1">
                  <c:v>0.386975156758473</c:v>
                </c:pt>
                <c:pt idx="2">
                  <c:v>0.388790709416814</c:v>
                </c:pt>
                <c:pt idx="3">
                  <c:v>0.431462140992167</c:v>
                </c:pt>
                <c:pt idx="4">
                  <c:v>0.366222905752872</c:v>
                </c:pt>
                <c:pt idx="5">
                  <c:v>0.457732041644893</c:v>
                </c:pt>
                <c:pt idx="6">
                  <c:v>0.411936756250836</c:v>
                </c:pt>
                <c:pt idx="7">
                  <c:v>0.331509035972864</c:v>
                </c:pt>
                <c:pt idx="8">
                  <c:v>0.271321013004791</c:v>
                </c:pt>
                <c:pt idx="9">
                  <c:v>0.392126147502275</c:v>
                </c:pt>
                <c:pt idx="10">
                  <c:v>0.375081829234078</c:v>
                </c:pt>
                <c:pt idx="11">
                  <c:v>0.346092431224052</c:v>
                </c:pt>
                <c:pt idx="12">
                  <c:v>0.337036552956041</c:v>
                </c:pt>
                <c:pt idx="13">
                  <c:v>0.392104118042644</c:v>
                </c:pt>
                <c:pt idx="14">
                  <c:v>0.490277236722504</c:v>
                </c:pt>
                <c:pt idx="15">
                  <c:v>0.367423285302215</c:v>
                </c:pt>
                <c:pt idx="16">
                  <c:v>0.403055571753455</c:v>
                </c:pt>
                <c:pt idx="17">
                  <c:v>0.37758972862562</c:v>
                </c:pt>
                <c:pt idx="18">
                  <c:v>0.567052358873662</c:v>
                </c:pt>
                <c:pt idx="19">
                  <c:v>0.46365811965812</c:v>
                </c:pt>
                <c:pt idx="20">
                  <c:v>0.406055937996438</c:v>
                </c:pt>
                <c:pt idx="21">
                  <c:v>0.394832968054725</c:v>
                </c:pt>
                <c:pt idx="22">
                  <c:v>0.380403027687405</c:v>
                </c:pt>
                <c:pt idx="23">
                  <c:v>0.39808892047698</c:v>
                </c:pt>
                <c:pt idx="24">
                  <c:v>0.402062964805874</c:v>
                </c:pt>
                <c:pt idx="25">
                  <c:v>0.498474644563403</c:v>
                </c:pt>
                <c:pt idx="26">
                  <c:v>0.402579759261423</c:v>
                </c:pt>
                <c:pt idx="27">
                  <c:v>0.423481018082098</c:v>
                </c:pt>
                <c:pt idx="28">
                  <c:v>0.407479358912093</c:v>
                </c:pt>
                <c:pt idx="29">
                  <c:v>0.364544046072709</c:v>
                </c:pt>
                <c:pt idx="30">
                  <c:v>0.335227574486165</c:v>
                </c:pt>
                <c:pt idx="31">
                  <c:v>0</c:v>
                </c:pt>
                <c:pt idx="32">
                  <c:v>0</c:v>
                </c:pt>
                <c:pt idx="33">
                  <c:v>0.466490066225166</c:v>
                </c:pt>
                <c:pt idx="34">
                  <c:v>0.627619009121899</c:v>
                </c:pt>
                <c:pt idx="35">
                  <c:v>0</c:v>
                </c:pt>
                <c:pt idx="36">
                  <c:v>0.34241214057508</c:v>
                </c:pt>
                <c:pt idx="37">
                  <c:v>0.431444057815846</c:v>
                </c:pt>
                <c:pt idx="38">
                  <c:v>0.462227261158287</c:v>
                </c:pt>
                <c:pt idx="39">
                  <c:v>0.356103345431025</c:v>
                </c:pt>
                <c:pt idx="40">
                  <c:v>0.390609104781282</c:v>
                </c:pt>
                <c:pt idx="41">
                  <c:v>0.485124566637104</c:v>
                </c:pt>
                <c:pt idx="42">
                  <c:v>0.428471737613398</c:v>
                </c:pt>
                <c:pt idx="43">
                  <c:v>0.40635056315366</c:v>
                </c:pt>
                <c:pt idx="44">
                  <c:v>0.390439035422497</c:v>
                </c:pt>
                <c:pt idx="45">
                  <c:v>0.471436744033998</c:v>
                </c:pt>
                <c:pt idx="46">
                  <c:v>0.43185584092792</c:v>
                </c:pt>
                <c:pt idx="47">
                  <c:v>0.486775611997112</c:v>
                </c:pt>
                <c:pt idx="48">
                  <c:v>0.318024470307371</c:v>
                </c:pt>
                <c:pt idx="49">
                  <c:v>0</c:v>
                </c:pt>
                <c:pt idx="50">
                  <c:v>0.520931561651665</c:v>
                </c:pt>
                <c:pt idx="51">
                  <c:v>0</c:v>
                </c:pt>
                <c:pt idx="52">
                  <c:v>0.372636326837449</c:v>
                </c:pt>
                <c:pt idx="53">
                  <c:v>0.391045331843991</c:v>
                </c:pt>
                <c:pt idx="54">
                  <c:v>0</c:v>
                </c:pt>
                <c:pt idx="55">
                  <c:v>0.378732172437477</c:v>
                </c:pt>
                <c:pt idx="56">
                  <c:v>0</c:v>
                </c:pt>
                <c:pt idx="57">
                  <c:v>0</c:v>
                </c:pt>
                <c:pt idx="58">
                  <c:v>0.392027640923923</c:v>
                </c:pt>
                <c:pt idx="59">
                  <c:v>0</c:v>
                </c:pt>
                <c:pt idx="60">
                  <c:v>0.402187166590459</c:v>
                </c:pt>
                <c:pt idx="61">
                  <c:v>0</c:v>
                </c:pt>
                <c:pt idx="62">
                  <c:v>0.386723272867619</c:v>
                </c:pt>
                <c:pt idx="63">
                  <c:v>0</c:v>
                </c:pt>
                <c:pt idx="64">
                  <c:v>0.351705638222492</c:v>
                </c:pt>
                <c:pt idx="65">
                  <c:v>0</c:v>
                </c:pt>
                <c:pt idx="66">
                  <c:v>0.316154496757824</c:v>
                </c:pt>
                <c:pt idx="67">
                  <c:v>0.51615807903952</c:v>
                </c:pt>
                <c:pt idx="68">
                  <c:v>0.50696025466244</c:v>
                </c:pt>
                <c:pt idx="69">
                  <c:v>0.403186228245687</c:v>
                </c:pt>
                <c:pt idx="70">
                  <c:v>0.350912408759124</c:v>
                </c:pt>
                <c:pt idx="71">
                  <c:v>0</c:v>
                </c:pt>
                <c:pt idx="72">
                  <c:v>0</c:v>
                </c:pt>
                <c:pt idx="73">
                  <c:v>0.412081862019213</c:v>
                </c:pt>
                <c:pt idx="74">
                  <c:v>0.473717715532921</c:v>
                </c:pt>
                <c:pt idx="75">
                  <c:v>0.427964679605134</c:v>
                </c:pt>
                <c:pt idx="76">
                  <c:v>0.38837906596402</c:v>
                </c:pt>
                <c:pt idx="77">
                  <c:v>0.374900956908637</c:v>
                </c:pt>
                <c:pt idx="78">
                  <c:v>0</c:v>
                </c:pt>
                <c:pt idx="79">
                  <c:v>0.532234320822434</c:v>
                </c:pt>
                <c:pt idx="80">
                  <c:v>0.439913354680731</c:v>
                </c:pt>
                <c:pt idx="81">
                  <c:v>0</c:v>
                </c:pt>
                <c:pt idx="82">
                  <c:v>0.45497688499775</c:v>
                </c:pt>
                <c:pt idx="83">
                  <c:v>0.364792347176855</c:v>
                </c:pt>
                <c:pt idx="84">
                  <c:v>0</c:v>
                </c:pt>
                <c:pt idx="85">
                  <c:v>0.573225910544924</c:v>
                </c:pt>
                <c:pt idx="86">
                  <c:v>0.369539098647716</c:v>
                </c:pt>
                <c:pt idx="87">
                  <c:v>0.445649710196548</c:v>
                </c:pt>
                <c:pt idx="88">
                  <c:v>0</c:v>
                </c:pt>
                <c:pt idx="89">
                  <c:v>0</c:v>
                </c:pt>
                <c:pt idx="90">
                  <c:v>0.504393583541793</c:v>
                </c:pt>
                <c:pt idx="91">
                  <c:v>0.344872649686625</c:v>
                </c:pt>
                <c:pt idx="92">
                  <c:v>0.41936681338495</c:v>
                </c:pt>
                <c:pt idx="93">
                  <c:v>0.464849481968963</c:v>
                </c:pt>
                <c:pt idx="94">
                  <c:v>0.444206737299647</c:v>
                </c:pt>
                <c:pt idx="95">
                  <c:v>0.493412635131376</c:v>
                </c:pt>
                <c:pt idx="96">
                  <c:v>0.409183772740539</c:v>
                </c:pt>
                <c:pt idx="97">
                  <c:v>0</c:v>
                </c:pt>
                <c:pt idx="98">
                  <c:v>0</c:v>
                </c:pt>
                <c:pt idx="99">
                  <c:v>0</c:v>
                </c:pt>
                <c:pt idx="100">
                  <c:v>0.508699215327951</c:v>
                </c:pt>
                <c:pt idx="101">
                  <c:v>0.474127898725554</c:v>
                </c:pt>
                <c:pt idx="102">
                  <c:v>0</c:v>
                </c:pt>
                <c:pt idx="103">
                  <c:v>0</c:v>
                </c:pt>
                <c:pt idx="104">
                  <c:v>0.497654255850101</c:v>
                </c:pt>
                <c:pt idx="105">
                  <c:v>0.489438559970612</c:v>
                </c:pt>
                <c:pt idx="106">
                  <c:v>0</c:v>
                </c:pt>
                <c:pt idx="107">
                  <c:v>0.326150492891465</c:v>
                </c:pt>
                <c:pt idx="108">
                  <c:v>0.421308851642733</c:v>
                </c:pt>
                <c:pt idx="109">
                  <c:v>0</c:v>
                </c:pt>
                <c:pt idx="110">
                  <c:v>0.458584409373505</c:v>
                </c:pt>
                <c:pt idx="111">
                  <c:v>0</c:v>
                </c:pt>
                <c:pt idx="112">
                  <c:v>0</c:v>
                </c:pt>
                <c:pt idx="113">
                  <c:v>0.605607719549043</c:v>
                </c:pt>
                <c:pt idx="114">
                  <c:v>0</c:v>
                </c:pt>
                <c:pt idx="115">
                  <c:v>0</c:v>
                </c:pt>
                <c:pt idx="116">
                  <c:v>0</c:v>
                </c:pt>
                <c:pt idx="117">
                  <c:v>0.553821172280132</c:v>
                </c:pt>
                <c:pt idx="118">
                  <c:v>0</c:v>
                </c:pt>
                <c:pt idx="119">
                  <c:v>0</c:v>
                </c:pt>
                <c:pt idx="120">
                  <c:v>0.421011154219205</c:v>
                </c:pt>
                <c:pt idx="121">
                  <c:v>0.381601588352085</c:v>
                </c:pt>
                <c:pt idx="122">
                  <c:v>0</c:v>
                </c:pt>
                <c:pt idx="123">
                  <c:v>0.502602934216753</c:v>
                </c:pt>
                <c:pt idx="124">
                  <c:v>0.483591399630151</c:v>
                </c:pt>
                <c:pt idx="125">
                  <c:v>0</c:v>
                </c:pt>
                <c:pt idx="126">
                  <c:v>0.410040219024083</c:v>
                </c:pt>
                <c:pt idx="127">
                  <c:v>0.405679801206958</c:v>
                </c:pt>
                <c:pt idx="128">
                  <c:v>0.492678197370896</c:v>
                </c:pt>
                <c:pt idx="129">
                  <c:v>0.427257297002394</c:v>
                </c:pt>
                <c:pt idx="130">
                  <c:v>0.366384424549671</c:v>
                </c:pt>
                <c:pt idx="131">
                  <c:v>0.401195847547779</c:v>
                </c:pt>
                <c:pt idx="132">
                  <c:v>0</c:v>
                </c:pt>
                <c:pt idx="133">
                  <c:v>0.410731664159958</c:v>
                </c:pt>
                <c:pt idx="134">
                  <c:v>0</c:v>
                </c:pt>
                <c:pt idx="135">
                  <c:v>0.486582091232132</c:v>
                </c:pt>
                <c:pt idx="136">
                  <c:v>0</c:v>
                </c:pt>
                <c:pt idx="137">
                  <c:v>1.44971434731055</c:v>
                </c:pt>
                <c:pt idx="138">
                  <c:v>0.965226653300335</c:v>
                </c:pt>
                <c:pt idx="139">
                  <c:v>0.984885740323607</c:v>
                </c:pt>
                <c:pt idx="140">
                  <c:v>0.999038104950862</c:v>
                </c:pt>
                <c:pt idx="141">
                  <c:v>1.004329004329</c:v>
                </c:pt>
                <c:pt idx="142">
                  <c:v>0.970666212633474</c:v>
                </c:pt>
                <c:pt idx="143">
                  <c:v>0.955577431858734</c:v>
                </c:pt>
                <c:pt idx="144">
                  <c:v>0</c:v>
                </c:pt>
                <c:pt idx="145">
                  <c:v>0.966610036591741</c:v>
                </c:pt>
                <c:pt idx="146">
                  <c:v>0.932630503994714</c:v>
                </c:pt>
                <c:pt idx="147">
                  <c:v>0</c:v>
                </c:pt>
                <c:pt idx="148">
                  <c:v>0</c:v>
                </c:pt>
                <c:pt idx="149">
                  <c:v>0.956693159772201</c:v>
                </c:pt>
                <c:pt idx="150">
                  <c:v>0.945056167278389</c:v>
                </c:pt>
                <c:pt idx="151">
                  <c:v>0</c:v>
                </c:pt>
                <c:pt idx="152">
                  <c:v>0.938732928679818</c:v>
                </c:pt>
                <c:pt idx="153">
                  <c:v>0.966258091172015</c:v>
                </c:pt>
                <c:pt idx="154">
                  <c:v>0.969248147020002</c:v>
                </c:pt>
                <c:pt idx="155">
                  <c:v>0.959251495475229</c:v>
                </c:pt>
                <c:pt idx="156">
                  <c:v>0.963807656236678</c:v>
                </c:pt>
                <c:pt idx="157">
                  <c:v>0.951750741839763</c:v>
                </c:pt>
                <c:pt idx="158">
                  <c:v>0.956148433573463</c:v>
                </c:pt>
                <c:pt idx="159">
                  <c:v>0.959302049160842</c:v>
                </c:pt>
                <c:pt idx="160">
                  <c:v>0.928942351935844</c:v>
                </c:pt>
                <c:pt idx="161">
                  <c:v>1.07576020851434</c:v>
                </c:pt>
                <c:pt idx="162">
                  <c:v>0.917840723713481</c:v>
                </c:pt>
                <c:pt idx="163">
                  <c:v>0.911741528762805</c:v>
                </c:pt>
                <c:pt idx="164">
                  <c:v>0.903575240128068</c:v>
                </c:pt>
                <c:pt idx="165">
                  <c:v>0.902795241319277</c:v>
                </c:pt>
                <c:pt idx="166">
                  <c:v>0.907420828737986</c:v>
                </c:pt>
                <c:pt idx="167">
                  <c:v>0</c:v>
                </c:pt>
                <c:pt idx="168">
                  <c:v>0.89037129556035</c:v>
                </c:pt>
                <c:pt idx="169">
                  <c:v>0.888266591991039</c:v>
                </c:pt>
                <c:pt idx="170">
                  <c:v>0.911178209725105</c:v>
                </c:pt>
                <c:pt idx="171">
                  <c:v>0.924482114184939</c:v>
                </c:pt>
                <c:pt idx="172">
                  <c:v>1.0280107346528</c:v>
                </c:pt>
              </c:numCache>
            </c:numRef>
          </c:yVal>
          <c:smooth val="0"/>
        </c:ser>
        <c:dLbls>
          <c:showLegendKey val="0"/>
          <c:showVal val="0"/>
          <c:showCatName val="0"/>
          <c:showSerName val="0"/>
          <c:showPercent val="0"/>
          <c:showBubbleSize val="0"/>
        </c:dLbls>
        <c:axId val="1578428399"/>
        <c:axId val="1582288431"/>
      </c:scatterChart>
      <c:valAx>
        <c:axId val="1578428399"/>
        <c:scaling>
          <c:orientation val="minMax"/>
        </c:scaling>
        <c:delete val="0"/>
        <c:axPos val="b"/>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sz="1200" b="1">
                    <a:solidFill>
                      <a:schemeClr val="tx1"/>
                    </a:solidFill>
                  </a:rPr>
                  <a:t>Retention Rate</a:t>
                </a:r>
                <a:endParaRPr lang="en-US" sz="1200" b="1">
                  <a:solidFill>
                    <a:schemeClr val="tx1"/>
                  </a:solidFill>
                </a:endParaRPr>
              </a:p>
            </c:rich>
          </c:tx>
          <c:layout>
            <c:manualLayout>
              <c:xMode val="edge"/>
              <c:yMode val="edge"/>
              <c:x val="0.39355405875103"/>
              <c:y val="0.780689993111122"/>
            </c:manualLayout>
          </c:layout>
          <c:overlay val="0"/>
          <c:spPr>
            <a:noFill/>
            <a:ln>
              <a:noFill/>
            </a:ln>
            <a:effectLst/>
          </c:sp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82288431"/>
        <c:crosses val="autoZero"/>
        <c:crossBetween val="midCat"/>
      </c:valAx>
      <c:valAx>
        <c:axId val="158228843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sz="1200" b="1" baseline="0">
                    <a:solidFill>
                      <a:schemeClr val="tx1"/>
                    </a:solidFill>
                  </a:rPr>
                  <a:t> No of followers</a:t>
                </a:r>
                <a:endParaRPr lang="en-US" sz="1200" b="1">
                  <a:solidFill>
                    <a:schemeClr val="tx1"/>
                  </a:solidFill>
                </a:endParaRPr>
              </a:p>
            </c:rich>
          </c:tx>
          <c:layout>
            <c:manualLayout>
              <c:xMode val="edge"/>
              <c:yMode val="edge"/>
              <c:x val="0.0338136468683771"/>
              <c:y val="0.260089725128127"/>
            </c:manualLayout>
          </c:layout>
          <c:overlay val="0"/>
          <c:spPr>
            <a:noFill/>
            <a:ln>
              <a:noFill/>
            </a:ln>
            <a:effectLst/>
          </c:spPr>
        </c:title>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78428399"/>
        <c:crosses val="autoZero"/>
        <c:crossBetween val="midCat"/>
      </c:valAx>
      <c:spPr>
        <a:noFill/>
        <a:ln>
          <a:noFill/>
        </a:ln>
        <a:effectLst/>
      </c:spPr>
    </c:plotArea>
    <c:legend>
      <c:legendPos val="b"/>
      <c:layout>
        <c:manualLayout>
          <c:xMode val="edge"/>
          <c:yMode val="edge"/>
          <c:x val="0.119733470040189"/>
          <c:y val="0.886681662921955"/>
          <c:w val="0.760533059919622"/>
          <c:h val="0.113318337078045"/>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solidFill>
                  <a:schemeClr val="tx1"/>
                </a:solidFill>
              </a:rPr>
              <a:t>Relation</a:t>
            </a:r>
            <a:r>
              <a:rPr lang="en-US" sz="1600" b="1" baseline="0">
                <a:solidFill>
                  <a:schemeClr val="tx1"/>
                </a:solidFill>
              </a:rPr>
              <a:t> b/w word count and Engagement Rate</a:t>
            </a:r>
            <a:endParaRPr lang="en-US" sz="1600" b="1">
              <a:solidFill>
                <a:schemeClr val="tx1"/>
              </a:solidFill>
            </a:endParaRPr>
          </a:p>
        </c:rich>
      </c:tx>
      <c:layout/>
      <c:overlay val="0"/>
      <c:spPr>
        <a:noFill/>
        <a:ln>
          <a:noFill/>
        </a:ln>
        <a:effectLst/>
      </c:spPr>
    </c:title>
    <c:autoTitleDeleted val="0"/>
    <c:plotArea>
      <c:layout/>
      <c:scatterChart>
        <c:scatterStyle val="marker"/>
        <c:varyColors val="0"/>
        <c:ser>
          <c:idx val="0"/>
          <c:order val="0"/>
          <c:tx>
            <c:strRef>
              <c:f>content_data!$F$1</c:f>
              <c:strCache>
                <c:ptCount val="1"/>
                <c:pt idx="0">
                  <c:v>Word count_description</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yVal>
            <c:numRef>
              <c:f>content_data!$F$2:$F$174</c:f>
              <c:numCache>
                <c:formatCode>General</c:formatCode>
                <c:ptCount val="173"/>
                <c:pt idx="0">
                  <c:v>17</c:v>
                </c:pt>
                <c:pt idx="1">
                  <c:v>14</c:v>
                </c:pt>
                <c:pt idx="2">
                  <c:v>20</c:v>
                </c:pt>
                <c:pt idx="3">
                  <c:v>54</c:v>
                </c:pt>
                <c:pt idx="4">
                  <c:v>75</c:v>
                </c:pt>
                <c:pt idx="5">
                  <c:v>77</c:v>
                </c:pt>
                <c:pt idx="6">
                  <c:v>60</c:v>
                </c:pt>
                <c:pt idx="7">
                  <c:v>30</c:v>
                </c:pt>
                <c:pt idx="8">
                  <c:v>29</c:v>
                </c:pt>
                <c:pt idx="9">
                  <c:v>21</c:v>
                </c:pt>
                <c:pt idx="10">
                  <c:v>24</c:v>
                </c:pt>
                <c:pt idx="11">
                  <c:v>22</c:v>
                </c:pt>
                <c:pt idx="12">
                  <c:v>21</c:v>
                </c:pt>
                <c:pt idx="13">
                  <c:v>50</c:v>
                </c:pt>
                <c:pt idx="14">
                  <c:v>19</c:v>
                </c:pt>
                <c:pt idx="15">
                  <c:v>190</c:v>
                </c:pt>
                <c:pt idx="16">
                  <c:v>106</c:v>
                </c:pt>
                <c:pt idx="17">
                  <c:v>74</c:v>
                </c:pt>
                <c:pt idx="18">
                  <c:v>96</c:v>
                </c:pt>
                <c:pt idx="19">
                  <c:v>143</c:v>
                </c:pt>
                <c:pt idx="20">
                  <c:v>59</c:v>
                </c:pt>
                <c:pt idx="21">
                  <c:v>23</c:v>
                </c:pt>
                <c:pt idx="22">
                  <c:v>35</c:v>
                </c:pt>
                <c:pt idx="23">
                  <c:v>87</c:v>
                </c:pt>
                <c:pt idx="24">
                  <c:v>24</c:v>
                </c:pt>
                <c:pt idx="25">
                  <c:v>63</c:v>
                </c:pt>
                <c:pt idx="26">
                  <c:v>27</c:v>
                </c:pt>
                <c:pt idx="27">
                  <c:v>47</c:v>
                </c:pt>
                <c:pt idx="28">
                  <c:v>33</c:v>
                </c:pt>
                <c:pt idx="29">
                  <c:v>27</c:v>
                </c:pt>
                <c:pt idx="30">
                  <c:v>91</c:v>
                </c:pt>
                <c:pt idx="31">
                  <c:v>24</c:v>
                </c:pt>
                <c:pt idx="32">
                  <c:v>38</c:v>
                </c:pt>
                <c:pt idx="33">
                  <c:v>261</c:v>
                </c:pt>
                <c:pt idx="34">
                  <c:v>259</c:v>
                </c:pt>
                <c:pt idx="35">
                  <c:v>120</c:v>
                </c:pt>
                <c:pt idx="36">
                  <c:v>93</c:v>
                </c:pt>
                <c:pt idx="37">
                  <c:v>99</c:v>
                </c:pt>
                <c:pt idx="38">
                  <c:v>31</c:v>
                </c:pt>
                <c:pt idx="39">
                  <c:v>20</c:v>
                </c:pt>
                <c:pt idx="40">
                  <c:v>13</c:v>
                </c:pt>
                <c:pt idx="41">
                  <c:v>211</c:v>
                </c:pt>
                <c:pt idx="42">
                  <c:v>82</c:v>
                </c:pt>
                <c:pt idx="43">
                  <c:v>26</c:v>
                </c:pt>
                <c:pt idx="44">
                  <c:v>75</c:v>
                </c:pt>
                <c:pt idx="45">
                  <c:v>143</c:v>
                </c:pt>
                <c:pt idx="46">
                  <c:v>40</c:v>
                </c:pt>
                <c:pt idx="47">
                  <c:v>51</c:v>
                </c:pt>
                <c:pt idx="48">
                  <c:v>89</c:v>
                </c:pt>
                <c:pt idx="49">
                  <c:v>28</c:v>
                </c:pt>
                <c:pt idx="50">
                  <c:v>84</c:v>
                </c:pt>
                <c:pt idx="51">
                  <c:v>21</c:v>
                </c:pt>
                <c:pt idx="52">
                  <c:v>86</c:v>
                </c:pt>
                <c:pt idx="53">
                  <c:v>130</c:v>
                </c:pt>
                <c:pt idx="54">
                  <c:v>60</c:v>
                </c:pt>
                <c:pt idx="55">
                  <c:v>55</c:v>
                </c:pt>
                <c:pt idx="56">
                  <c:v>13</c:v>
                </c:pt>
                <c:pt idx="57">
                  <c:v>32</c:v>
                </c:pt>
                <c:pt idx="58">
                  <c:v>87</c:v>
                </c:pt>
                <c:pt idx="59">
                  <c:v>12</c:v>
                </c:pt>
                <c:pt idx="60">
                  <c:v>14</c:v>
                </c:pt>
                <c:pt idx="61">
                  <c:v>23</c:v>
                </c:pt>
                <c:pt idx="62">
                  <c:v>15</c:v>
                </c:pt>
                <c:pt idx="63">
                  <c:v>20</c:v>
                </c:pt>
                <c:pt idx="64">
                  <c:v>28</c:v>
                </c:pt>
                <c:pt idx="65">
                  <c:v>305</c:v>
                </c:pt>
                <c:pt idx="66">
                  <c:v>26</c:v>
                </c:pt>
                <c:pt idx="67">
                  <c:v>19</c:v>
                </c:pt>
                <c:pt idx="68">
                  <c:v>196</c:v>
                </c:pt>
                <c:pt idx="69">
                  <c:v>15</c:v>
                </c:pt>
                <c:pt idx="70">
                  <c:v>54</c:v>
                </c:pt>
                <c:pt idx="71">
                  <c:v>54</c:v>
                </c:pt>
                <c:pt idx="72">
                  <c:v>178</c:v>
                </c:pt>
                <c:pt idx="73">
                  <c:v>52</c:v>
                </c:pt>
                <c:pt idx="74">
                  <c:v>236</c:v>
                </c:pt>
                <c:pt idx="75">
                  <c:v>22</c:v>
                </c:pt>
                <c:pt idx="76">
                  <c:v>201</c:v>
                </c:pt>
                <c:pt idx="77">
                  <c:v>7</c:v>
                </c:pt>
                <c:pt idx="78">
                  <c:v>26</c:v>
                </c:pt>
                <c:pt idx="79">
                  <c:v>41</c:v>
                </c:pt>
                <c:pt idx="80">
                  <c:v>59</c:v>
                </c:pt>
                <c:pt idx="81">
                  <c:v>53</c:v>
                </c:pt>
                <c:pt idx="82">
                  <c:v>16</c:v>
                </c:pt>
                <c:pt idx="83">
                  <c:v>116</c:v>
                </c:pt>
                <c:pt idx="84">
                  <c:v>104</c:v>
                </c:pt>
                <c:pt idx="85">
                  <c:v>31</c:v>
                </c:pt>
                <c:pt idx="86">
                  <c:v>55</c:v>
                </c:pt>
                <c:pt idx="87">
                  <c:v>158</c:v>
                </c:pt>
                <c:pt idx="88">
                  <c:v>32</c:v>
                </c:pt>
                <c:pt idx="89">
                  <c:v>32</c:v>
                </c:pt>
                <c:pt idx="90">
                  <c:v>314</c:v>
                </c:pt>
                <c:pt idx="91">
                  <c:v>23</c:v>
                </c:pt>
                <c:pt idx="92">
                  <c:v>301</c:v>
                </c:pt>
                <c:pt idx="93">
                  <c:v>100</c:v>
                </c:pt>
                <c:pt idx="94">
                  <c:v>156</c:v>
                </c:pt>
                <c:pt idx="95">
                  <c:v>348</c:v>
                </c:pt>
                <c:pt idx="96">
                  <c:v>122</c:v>
                </c:pt>
                <c:pt idx="97">
                  <c:v>52</c:v>
                </c:pt>
                <c:pt idx="98">
                  <c:v>25</c:v>
                </c:pt>
                <c:pt idx="99">
                  <c:v>18</c:v>
                </c:pt>
                <c:pt idx="100">
                  <c:v>98</c:v>
                </c:pt>
                <c:pt idx="101">
                  <c:v>153</c:v>
                </c:pt>
                <c:pt idx="102">
                  <c:v>64</c:v>
                </c:pt>
                <c:pt idx="103">
                  <c:v>31</c:v>
                </c:pt>
                <c:pt idx="104">
                  <c:v>327</c:v>
                </c:pt>
                <c:pt idx="105">
                  <c:v>297</c:v>
                </c:pt>
                <c:pt idx="106">
                  <c:v>39</c:v>
                </c:pt>
                <c:pt idx="107">
                  <c:v>16</c:v>
                </c:pt>
                <c:pt idx="108">
                  <c:v>20</c:v>
                </c:pt>
                <c:pt idx="109">
                  <c:v>189</c:v>
                </c:pt>
                <c:pt idx="110">
                  <c:v>16</c:v>
                </c:pt>
                <c:pt idx="111">
                  <c:v>285</c:v>
                </c:pt>
                <c:pt idx="112">
                  <c:v>80</c:v>
                </c:pt>
                <c:pt idx="113">
                  <c:v>305</c:v>
                </c:pt>
                <c:pt idx="114">
                  <c:v>31</c:v>
                </c:pt>
                <c:pt idx="115">
                  <c:v>20</c:v>
                </c:pt>
                <c:pt idx="116">
                  <c:v>20</c:v>
                </c:pt>
                <c:pt idx="117">
                  <c:v>284</c:v>
                </c:pt>
                <c:pt idx="118">
                  <c:v>179</c:v>
                </c:pt>
                <c:pt idx="119">
                  <c:v>47</c:v>
                </c:pt>
                <c:pt idx="120">
                  <c:v>130</c:v>
                </c:pt>
                <c:pt idx="121">
                  <c:v>264</c:v>
                </c:pt>
                <c:pt idx="122">
                  <c:v>216</c:v>
                </c:pt>
                <c:pt idx="123">
                  <c:v>24</c:v>
                </c:pt>
                <c:pt idx="124">
                  <c:v>297</c:v>
                </c:pt>
                <c:pt idx="125">
                  <c:v>160</c:v>
                </c:pt>
                <c:pt idx="126">
                  <c:v>105</c:v>
                </c:pt>
                <c:pt idx="127">
                  <c:v>13</c:v>
                </c:pt>
                <c:pt idx="128">
                  <c:v>21</c:v>
                </c:pt>
                <c:pt idx="129">
                  <c:v>19</c:v>
                </c:pt>
                <c:pt idx="130">
                  <c:v>22</c:v>
                </c:pt>
                <c:pt idx="131">
                  <c:v>28</c:v>
                </c:pt>
                <c:pt idx="132">
                  <c:v>15</c:v>
                </c:pt>
                <c:pt idx="133">
                  <c:v>63</c:v>
                </c:pt>
                <c:pt idx="134">
                  <c:v>183</c:v>
                </c:pt>
                <c:pt idx="135">
                  <c:v>109</c:v>
                </c:pt>
                <c:pt idx="136">
                  <c:v>85</c:v>
                </c:pt>
                <c:pt idx="137">
                  <c:v>73</c:v>
                </c:pt>
                <c:pt idx="138">
                  <c:v>129</c:v>
                </c:pt>
                <c:pt idx="139">
                  <c:v>124</c:v>
                </c:pt>
                <c:pt idx="140">
                  <c:v>104</c:v>
                </c:pt>
                <c:pt idx="141">
                  <c:v>122</c:v>
                </c:pt>
                <c:pt idx="142">
                  <c:v>107</c:v>
                </c:pt>
                <c:pt idx="143">
                  <c:v>143</c:v>
                </c:pt>
                <c:pt idx="144">
                  <c:v>222</c:v>
                </c:pt>
                <c:pt idx="145">
                  <c:v>107</c:v>
                </c:pt>
                <c:pt idx="146">
                  <c:v>110</c:v>
                </c:pt>
                <c:pt idx="147">
                  <c:v>132</c:v>
                </c:pt>
                <c:pt idx="148">
                  <c:v>189</c:v>
                </c:pt>
                <c:pt idx="149">
                  <c:v>230</c:v>
                </c:pt>
                <c:pt idx="150">
                  <c:v>63</c:v>
                </c:pt>
                <c:pt idx="151">
                  <c:v>39</c:v>
                </c:pt>
                <c:pt idx="152">
                  <c:v>27</c:v>
                </c:pt>
                <c:pt idx="153">
                  <c:v>25</c:v>
                </c:pt>
                <c:pt idx="154">
                  <c:v>29</c:v>
                </c:pt>
                <c:pt idx="155">
                  <c:v>16</c:v>
                </c:pt>
                <c:pt idx="156">
                  <c:v>199</c:v>
                </c:pt>
                <c:pt idx="157">
                  <c:v>22</c:v>
                </c:pt>
                <c:pt idx="158">
                  <c:v>28</c:v>
                </c:pt>
                <c:pt idx="159">
                  <c:v>93</c:v>
                </c:pt>
                <c:pt idx="160">
                  <c:v>27</c:v>
                </c:pt>
                <c:pt idx="161">
                  <c:v>26</c:v>
                </c:pt>
                <c:pt idx="162">
                  <c:v>25</c:v>
                </c:pt>
                <c:pt idx="163">
                  <c:v>49</c:v>
                </c:pt>
                <c:pt idx="164">
                  <c:v>16</c:v>
                </c:pt>
                <c:pt idx="165">
                  <c:v>20</c:v>
                </c:pt>
                <c:pt idx="166">
                  <c:v>208</c:v>
                </c:pt>
                <c:pt idx="167">
                  <c:v>215</c:v>
                </c:pt>
                <c:pt idx="168">
                  <c:v>35</c:v>
                </c:pt>
                <c:pt idx="169">
                  <c:v>99</c:v>
                </c:pt>
                <c:pt idx="170">
                  <c:v>10</c:v>
                </c:pt>
                <c:pt idx="171">
                  <c:v>40</c:v>
                </c:pt>
                <c:pt idx="172">
                  <c:v>16</c:v>
                </c:pt>
              </c:numCache>
            </c:numRef>
          </c:yVal>
          <c:smooth val="0"/>
        </c:ser>
        <c:ser>
          <c:idx val="1"/>
          <c:order val="1"/>
          <c:tx>
            <c:strRef>
              <c:f>content_data!$S$1</c:f>
              <c:strCache>
                <c:ptCount val="1"/>
                <c:pt idx="0">
                  <c:v>Engagement Rate</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yVal>
            <c:numRef>
              <c:f>content_data!$S$2:$S$174</c:f>
              <c:numCache>
                <c:formatCode>0%</c:formatCode>
                <c:ptCount val="173"/>
                <c:pt idx="0">
                  <c:v>0.0733116648609606</c:v>
                </c:pt>
                <c:pt idx="1">
                  <c:v>0.339346423367793</c:v>
                </c:pt>
                <c:pt idx="2">
                  <c:v>0.0402225648588858</c:v>
                </c:pt>
                <c:pt idx="3">
                  <c:v>0.109087459685069</c:v>
                </c:pt>
                <c:pt idx="4">
                  <c:v>0.0801871877569089</c:v>
                </c:pt>
                <c:pt idx="5">
                  <c:v>0.115953354171676</c:v>
                </c:pt>
                <c:pt idx="6">
                  <c:v>0.232136922565636</c:v>
                </c:pt>
                <c:pt idx="7">
                  <c:v>0.0334171757096658</c:v>
                </c:pt>
                <c:pt idx="8">
                  <c:v>0.0187599980609821</c:v>
                </c:pt>
                <c:pt idx="9">
                  <c:v>0.305845462629288</c:v>
                </c:pt>
                <c:pt idx="10">
                  <c:v>0.212757991294988</c:v>
                </c:pt>
                <c:pt idx="11">
                  <c:v>0.144344236550455</c:v>
                </c:pt>
                <c:pt idx="12">
                  <c:v>0.0619429983234801</c:v>
                </c:pt>
                <c:pt idx="13">
                  <c:v>0.074978317432784</c:v>
                </c:pt>
                <c:pt idx="14">
                  <c:v>0.960144773259527</c:v>
                </c:pt>
                <c:pt idx="15">
                  <c:v>1.14512291831879</c:v>
                </c:pt>
                <c:pt idx="16">
                  <c:v>0.0395461780190181</c:v>
                </c:pt>
                <c:pt idx="17">
                  <c:v>0.835660024658951</c:v>
                </c:pt>
                <c:pt idx="18">
                  <c:v>1.35109511647705</c:v>
                </c:pt>
                <c:pt idx="19">
                  <c:v>0.0739963264235109</c:v>
                </c:pt>
                <c:pt idx="20">
                  <c:v>0.165753622143732</c:v>
                </c:pt>
                <c:pt idx="21">
                  <c:v>0.0792072370692632</c:v>
                </c:pt>
                <c:pt idx="22">
                  <c:v>0.109726768655221</c:v>
                </c:pt>
                <c:pt idx="23">
                  <c:v>0.144750452547194</c:v>
                </c:pt>
                <c:pt idx="24">
                  <c:v>0.224889251940055</c:v>
                </c:pt>
                <c:pt idx="25">
                  <c:v>0.389869789284298</c:v>
                </c:pt>
                <c:pt idx="26">
                  <c:v>0.28022465267514</c:v>
                </c:pt>
                <c:pt idx="27">
                  <c:v>0.118105738196567</c:v>
                </c:pt>
                <c:pt idx="28">
                  <c:v>0.0651272123893805</c:v>
                </c:pt>
                <c:pt idx="29">
                  <c:v>0.126741621388994</c:v>
                </c:pt>
                <c:pt idx="30">
                  <c:v>0.0227440592924636</c:v>
                </c:pt>
                <c:pt idx="31">
                  <c:v>0.228321240930698</c:v>
                </c:pt>
                <c:pt idx="32">
                  <c:v>0.33439826988769</c:v>
                </c:pt>
                <c:pt idx="33">
                  <c:v>0.053281068524971</c:v>
                </c:pt>
                <c:pt idx="34">
                  <c:v>0.224762872628726</c:v>
                </c:pt>
                <c:pt idx="35">
                  <c:v>0.00924620714371043</c:v>
                </c:pt>
                <c:pt idx="36">
                  <c:v>0.0472385758340342</c:v>
                </c:pt>
                <c:pt idx="37">
                  <c:v>0.0570832418185812</c:v>
                </c:pt>
                <c:pt idx="38">
                  <c:v>0.0699101372962858</c:v>
                </c:pt>
                <c:pt idx="39">
                  <c:v>0.0334514651223096</c:v>
                </c:pt>
                <c:pt idx="40">
                  <c:v>0.0308261936539372</c:v>
                </c:pt>
                <c:pt idx="41">
                  <c:v>0.172625302936067</c:v>
                </c:pt>
                <c:pt idx="42">
                  <c:v>0.182175650399592</c:v>
                </c:pt>
                <c:pt idx="43">
                  <c:v>0.0567475942810217</c:v>
                </c:pt>
                <c:pt idx="44">
                  <c:v>0.044319417719401</c:v>
                </c:pt>
                <c:pt idx="45">
                  <c:v>0.102729631551635</c:v>
                </c:pt>
                <c:pt idx="46">
                  <c:v>0.0270054787799493</c:v>
                </c:pt>
                <c:pt idx="47">
                  <c:v>0.240612918243831</c:v>
                </c:pt>
                <c:pt idx="48">
                  <c:v>0.0210258648499915</c:v>
                </c:pt>
                <c:pt idx="49">
                  <c:v>0.0528148358406661</c:v>
                </c:pt>
                <c:pt idx="50">
                  <c:v>0.0674390129038335</c:v>
                </c:pt>
                <c:pt idx="51">
                  <c:v>0.0239294710327456</c:v>
                </c:pt>
                <c:pt idx="52">
                  <c:v>0.0150015899440714</c:v>
                </c:pt>
                <c:pt idx="53">
                  <c:v>0.0422225124540553</c:v>
                </c:pt>
                <c:pt idx="54">
                  <c:v>0.0973558363260825</c:v>
                </c:pt>
                <c:pt idx="55">
                  <c:v>0.0187108259466677</c:v>
                </c:pt>
                <c:pt idx="56">
                  <c:v>0.0234055110848796</c:v>
                </c:pt>
                <c:pt idx="57">
                  <c:v>0.116872156172024</c:v>
                </c:pt>
                <c:pt idx="58">
                  <c:v>0.0575154075455826</c:v>
                </c:pt>
                <c:pt idx="59">
                  <c:v>0.050351714837628</c:v>
                </c:pt>
                <c:pt idx="60">
                  <c:v>0.0292957746478873</c:v>
                </c:pt>
                <c:pt idx="61">
                  <c:v>0.0297099484955272</c:v>
                </c:pt>
                <c:pt idx="62">
                  <c:v>0.0516439541423318</c:v>
                </c:pt>
                <c:pt idx="63">
                  <c:v>0.0183723266829338</c:v>
                </c:pt>
                <c:pt idx="64">
                  <c:v>0.0151563896336014</c:v>
                </c:pt>
                <c:pt idx="65">
                  <c:v>0.0293661959289798</c:v>
                </c:pt>
                <c:pt idx="66">
                  <c:v>0.0090989870268349</c:v>
                </c:pt>
                <c:pt idx="67">
                  <c:v>0.0185887907668095</c:v>
                </c:pt>
                <c:pt idx="68">
                  <c:v>0.453874538745387</c:v>
                </c:pt>
                <c:pt idx="69">
                  <c:v>0.0210339107683363</c:v>
                </c:pt>
                <c:pt idx="70">
                  <c:v>0.00697840260798696</c:v>
                </c:pt>
                <c:pt idx="71">
                  <c:v>0.0103720749225901</c:v>
                </c:pt>
                <c:pt idx="72">
                  <c:v>0.0138745537300553</c:v>
                </c:pt>
                <c:pt idx="73">
                  <c:v>0.0252699094984637</c:v>
                </c:pt>
                <c:pt idx="74">
                  <c:v>0.048571524377976</c:v>
                </c:pt>
                <c:pt idx="75">
                  <c:v>0.121252197204319</c:v>
                </c:pt>
                <c:pt idx="76">
                  <c:v>0.0216301150040118</c:v>
                </c:pt>
                <c:pt idx="77">
                  <c:v>0.00573792367227115</c:v>
                </c:pt>
                <c:pt idx="78">
                  <c:v>0.00789460535300878</c:v>
                </c:pt>
                <c:pt idx="79">
                  <c:v>0.158801709941948</c:v>
                </c:pt>
                <c:pt idx="80">
                  <c:v>0.0263553843355765</c:v>
                </c:pt>
                <c:pt idx="81">
                  <c:v>0.025298699584131</c:v>
                </c:pt>
                <c:pt idx="82">
                  <c:v>0.0233327299952281</c:v>
                </c:pt>
                <c:pt idx="83">
                  <c:v>0.0165576985943119</c:v>
                </c:pt>
                <c:pt idx="84">
                  <c:v>0.00744748464058146</c:v>
                </c:pt>
                <c:pt idx="85">
                  <c:v>0.311762706927521</c:v>
                </c:pt>
                <c:pt idx="86">
                  <c:v>0.0131667900717896</c:v>
                </c:pt>
                <c:pt idx="87">
                  <c:v>0.00974503163141415</c:v>
                </c:pt>
                <c:pt idx="88">
                  <c:v>0.0129995413787105</c:v>
                </c:pt>
                <c:pt idx="89">
                  <c:v>0.015003057049242</c:v>
                </c:pt>
                <c:pt idx="90">
                  <c:v>0.212868832134887</c:v>
                </c:pt>
                <c:pt idx="91">
                  <c:v>0.0217225493486286</c:v>
                </c:pt>
                <c:pt idx="92">
                  <c:v>0.0106670673076923</c:v>
                </c:pt>
                <c:pt idx="93">
                  <c:v>0.0541814073787793</c:v>
                </c:pt>
                <c:pt idx="94">
                  <c:v>0.0649896105044432</c:v>
                </c:pt>
                <c:pt idx="95">
                  <c:v>0.194721690461925</c:v>
                </c:pt>
                <c:pt idx="96">
                  <c:v>0.00634657836644592</c:v>
                </c:pt>
                <c:pt idx="97">
                  <c:v>0.114864377174368</c:v>
                </c:pt>
                <c:pt idx="98">
                  <c:v>0.0247044645931367</c:v>
                </c:pt>
                <c:pt idx="99">
                  <c:v>0.0352857244774203</c:v>
                </c:pt>
                <c:pt idx="100">
                  <c:v>0.100830788894412</c:v>
                </c:pt>
                <c:pt idx="101">
                  <c:v>0.0276484654677175</c:v>
                </c:pt>
                <c:pt idx="102">
                  <c:v>0.0230787666887539</c:v>
                </c:pt>
                <c:pt idx="103">
                  <c:v>0.0100505334081976</c:v>
                </c:pt>
                <c:pt idx="104">
                  <c:v>0.0572309753408599</c:v>
                </c:pt>
                <c:pt idx="105">
                  <c:v>0.0249355473622931</c:v>
                </c:pt>
                <c:pt idx="106">
                  <c:v>0.0155448892767536</c:v>
                </c:pt>
                <c:pt idx="107">
                  <c:v>0.00884025550494569</c:v>
                </c:pt>
                <c:pt idx="108">
                  <c:v>0.0531222374025557</c:v>
                </c:pt>
                <c:pt idx="109">
                  <c:v>0.0357161838958278</c:v>
                </c:pt>
                <c:pt idx="110">
                  <c:v>0.0142889067080304</c:v>
                </c:pt>
                <c:pt idx="111">
                  <c:v>0.00596796147000314</c:v>
                </c:pt>
                <c:pt idx="112">
                  <c:v>0.0101381766939367</c:v>
                </c:pt>
                <c:pt idx="113">
                  <c:v>0.0308558499986997</c:v>
                </c:pt>
                <c:pt idx="114">
                  <c:v>0.0418048072938251</c:v>
                </c:pt>
                <c:pt idx="115">
                  <c:v>0.0054867028143558</c:v>
                </c:pt>
                <c:pt idx="116">
                  <c:v>0.0158883371223186</c:v>
                </c:pt>
                <c:pt idx="117">
                  <c:v>0.0124654613356212</c:v>
                </c:pt>
                <c:pt idx="118">
                  <c:v>0.00626848763295362</c:v>
                </c:pt>
                <c:pt idx="119">
                  <c:v>0.0682904792380379</c:v>
                </c:pt>
                <c:pt idx="120">
                  <c:v>0.025790038161275</c:v>
                </c:pt>
                <c:pt idx="121">
                  <c:v>0.0341031648629551</c:v>
                </c:pt>
                <c:pt idx="122">
                  <c:v>0.0179007524762294</c:v>
                </c:pt>
                <c:pt idx="123">
                  <c:v>0.0374641535331748</c:v>
                </c:pt>
                <c:pt idx="124">
                  <c:v>0.0105279547741101</c:v>
                </c:pt>
                <c:pt idx="125">
                  <c:v>0.0121847988077496</c:v>
                </c:pt>
                <c:pt idx="126">
                  <c:v>0.0154185022026432</c:v>
                </c:pt>
                <c:pt idx="127">
                  <c:v>0.0248478347053474</c:v>
                </c:pt>
                <c:pt idx="128">
                  <c:v>0.269227191330031</c:v>
                </c:pt>
                <c:pt idx="129">
                  <c:v>0.0581128400157689</c:v>
                </c:pt>
                <c:pt idx="130">
                  <c:v>0.0257825408481733</c:v>
                </c:pt>
                <c:pt idx="131">
                  <c:v>0.0206956382772279</c:v>
                </c:pt>
                <c:pt idx="132">
                  <c:v>0.0107171644925809</c:v>
                </c:pt>
                <c:pt idx="133">
                  <c:v>0.0147797712466268</c:v>
                </c:pt>
                <c:pt idx="134">
                  <c:v>0.00954805172487864</c:v>
                </c:pt>
                <c:pt idx="135">
                  <c:v>0.0590719560953126</c:v>
                </c:pt>
                <c:pt idx="136">
                  <c:v>0.00305002033346889</c:v>
                </c:pt>
                <c:pt idx="137">
                  <c:v>0.00382171029519785</c:v>
                </c:pt>
                <c:pt idx="138">
                  <c:v>0.0279675897522689</c:v>
                </c:pt>
                <c:pt idx="139">
                  <c:v>0.138227143895732</c:v>
                </c:pt>
                <c:pt idx="140">
                  <c:v>0.211173427602865</c:v>
                </c:pt>
                <c:pt idx="141">
                  <c:v>0.00308856616895071</c:v>
                </c:pt>
                <c:pt idx="142">
                  <c:v>0.0285275512072087</c:v>
                </c:pt>
                <c:pt idx="143">
                  <c:v>0.00645855758880517</c:v>
                </c:pt>
                <c:pt idx="144">
                  <c:v>0.0421684916382201</c:v>
                </c:pt>
                <c:pt idx="145">
                  <c:v>0.00512478394032204</c:v>
                </c:pt>
                <c:pt idx="146">
                  <c:v>0.0211976261834349</c:v>
                </c:pt>
                <c:pt idx="147">
                  <c:v>0.00429647669111896</c:v>
                </c:pt>
                <c:pt idx="148">
                  <c:v>0.00194149879765049</c:v>
                </c:pt>
                <c:pt idx="149">
                  <c:v>0.0112786383179221</c:v>
                </c:pt>
                <c:pt idx="150">
                  <c:v>0.00189262074037754</c:v>
                </c:pt>
                <c:pt idx="151">
                  <c:v>0.106761287547775</c:v>
                </c:pt>
                <c:pt idx="152">
                  <c:v>0.00947307831143111</c:v>
                </c:pt>
                <c:pt idx="153">
                  <c:v>0.0086142212607556</c:v>
                </c:pt>
                <c:pt idx="154">
                  <c:v>0.0517350464788047</c:v>
                </c:pt>
                <c:pt idx="155">
                  <c:v>0.0162974775861063</c:v>
                </c:pt>
                <c:pt idx="156">
                  <c:v>0.0159137028730108</c:v>
                </c:pt>
                <c:pt idx="157">
                  <c:v>0.0238808566568734</c:v>
                </c:pt>
                <c:pt idx="158">
                  <c:v>0.00986813547223321</c:v>
                </c:pt>
                <c:pt idx="159">
                  <c:v>0.00974872727622677</c:v>
                </c:pt>
                <c:pt idx="160">
                  <c:v>0.0084955175848594</c:v>
                </c:pt>
                <c:pt idx="161">
                  <c:v>0.00548988102069704</c:v>
                </c:pt>
                <c:pt idx="162">
                  <c:v>0.00911200894008424</c:v>
                </c:pt>
                <c:pt idx="163">
                  <c:v>0.00605927594038054</c:v>
                </c:pt>
                <c:pt idx="164">
                  <c:v>0.00728243256124297</c:v>
                </c:pt>
                <c:pt idx="165">
                  <c:v>0.0056166939568181</c:v>
                </c:pt>
                <c:pt idx="166">
                  <c:v>0.0207661807912828</c:v>
                </c:pt>
                <c:pt idx="167">
                  <c:v>0.0017664488679532</c:v>
                </c:pt>
                <c:pt idx="168">
                  <c:v>0.014359547158381</c:v>
                </c:pt>
                <c:pt idx="169">
                  <c:v>0.00471903311834465</c:v>
                </c:pt>
                <c:pt idx="170">
                  <c:v>0.00641249634043839</c:v>
                </c:pt>
                <c:pt idx="171">
                  <c:v>0.0261527289189011</c:v>
                </c:pt>
                <c:pt idx="172">
                  <c:v>0.00355556393884807</c:v>
                </c:pt>
              </c:numCache>
            </c:numRef>
          </c:yVal>
          <c:smooth val="0"/>
        </c:ser>
        <c:dLbls>
          <c:showLegendKey val="0"/>
          <c:showVal val="0"/>
          <c:showCatName val="0"/>
          <c:showSerName val="0"/>
          <c:showPercent val="0"/>
          <c:showBubbleSize val="0"/>
        </c:dLbls>
        <c:axId val="1966270224"/>
        <c:axId val="2031759952"/>
      </c:scatterChart>
      <c:valAx>
        <c:axId val="1966270224"/>
        <c:scaling>
          <c:orientation val="minMax"/>
        </c:scaling>
        <c:delete val="0"/>
        <c:axPos val="b"/>
        <c:title>
          <c:tx>
            <c:rich>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a:solidFill>
                      <a:schemeClr val="tx1"/>
                    </a:solidFill>
                  </a:rPr>
                  <a:t>Enagagement</a:t>
                </a:r>
                <a:r>
                  <a:rPr lang="en-US" sz="1400" b="1" baseline="0">
                    <a:solidFill>
                      <a:schemeClr val="tx1"/>
                    </a:solidFill>
                  </a:rPr>
                  <a:t> Rate</a:t>
                </a:r>
                <a:endParaRPr lang="en-US" sz="1400"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31759952"/>
        <c:crosses val="autoZero"/>
        <c:crossBetween val="midCat"/>
      </c:valAx>
      <c:valAx>
        <c:axId val="2031759952"/>
        <c:scaling>
          <c:orientation val="minMax"/>
        </c:scaling>
        <c:delete val="0"/>
        <c:axPos val="l"/>
        <c:title>
          <c:tx>
            <c:rich>
              <a:bodyPr rot="-54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a:solidFill>
                      <a:schemeClr val="tx1"/>
                    </a:solidFill>
                  </a:rPr>
                  <a:t>Word</a:t>
                </a:r>
                <a:r>
                  <a:rPr lang="en-US" sz="1400" b="1" baseline="0">
                    <a:solidFill>
                      <a:schemeClr val="tx1"/>
                    </a:solidFill>
                  </a:rPr>
                  <a:t> Count</a:t>
                </a:r>
                <a:endParaRPr lang="en-US" sz="1400"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662702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Age &amp; Gender Distribution</a:t>
            </a:r>
            <a:r>
              <a:rPr lang="en-US" sz="1800" b="1" baseline="0">
                <a:solidFill>
                  <a:schemeClr val="tx1"/>
                </a:solidFill>
              </a:rPr>
              <a:t> </a:t>
            </a:r>
            <a:endParaRPr lang="en-US" sz="1800" b="1">
              <a:solidFill>
                <a:schemeClr val="tx1"/>
              </a:solidFill>
            </a:endParaRPr>
          </a:p>
        </c:rich>
      </c:tx>
      <c:layout/>
      <c:overlay val="0"/>
      <c:spPr>
        <a:noFill/>
        <a:ln>
          <a:noFill/>
        </a:ln>
        <a:effectLst/>
      </c:spPr>
    </c:title>
    <c:autoTitleDeleted val="0"/>
    <c:plotArea>
      <c:layout>
        <c:manualLayout>
          <c:layoutTarget val="inner"/>
          <c:xMode val="edge"/>
          <c:yMode val="edge"/>
          <c:x val="0.143459316329934"/>
          <c:y val="0.167922943595162"/>
          <c:w val="0.829727759571945"/>
          <c:h val="0.596219618881799"/>
        </c:manualLayout>
      </c:layout>
      <c:barChart>
        <c:barDir val="col"/>
        <c:grouping val="stacked"/>
        <c:varyColors val="0"/>
        <c:ser>
          <c:idx val="0"/>
          <c:order val="0"/>
          <c:tx>
            <c:strRef>
              <c:f>age_gender!$C$2</c:f>
              <c:strCache>
                <c:ptCount val="1"/>
                <c:pt idx="0">
                  <c:v>Women</c:v>
                </c:pt>
              </c:strCache>
            </c:strRef>
          </c:tx>
          <c:spPr>
            <a:solidFill>
              <a:schemeClr val="accent1"/>
            </a:solidFill>
            <a:ln>
              <a:noFill/>
            </a:ln>
            <a:effectLst/>
          </c:spPr>
          <c:invertIfNegative val="0"/>
          <c:dLbls>
            <c:delete val="1"/>
          </c:dLbls>
          <c:cat>
            <c:strRef>
              <c:f>age_gender!$B$3:$B$8</c:f>
              <c:strCache>
                <c:ptCount val="6"/>
                <c:pt idx="0">
                  <c:v>18-24</c:v>
                </c:pt>
                <c:pt idx="1">
                  <c:v>25-34</c:v>
                </c:pt>
                <c:pt idx="2">
                  <c:v>35-44</c:v>
                </c:pt>
                <c:pt idx="3">
                  <c:v>45-54</c:v>
                </c:pt>
                <c:pt idx="4">
                  <c:v>55-64</c:v>
                </c:pt>
                <c:pt idx="5">
                  <c:v>65+</c:v>
                </c:pt>
              </c:strCache>
            </c:strRef>
          </c:cat>
          <c:val>
            <c:numRef>
              <c:f>age_gender!$C$3:$C$8</c:f>
              <c:numCache>
                <c:formatCode>0</c:formatCode>
                <c:ptCount val="6"/>
                <c:pt idx="0">
                  <c:v>11451.348</c:v>
                </c:pt>
                <c:pt idx="1">
                  <c:v>19297.642</c:v>
                </c:pt>
                <c:pt idx="2">
                  <c:v>3286.961</c:v>
                </c:pt>
                <c:pt idx="3">
                  <c:v>636.186</c:v>
                </c:pt>
                <c:pt idx="4">
                  <c:v>106.031</c:v>
                </c:pt>
                <c:pt idx="5">
                  <c:v>212.062</c:v>
                </c:pt>
              </c:numCache>
            </c:numRef>
          </c:val>
        </c:ser>
        <c:ser>
          <c:idx val="1"/>
          <c:order val="1"/>
          <c:tx>
            <c:strRef>
              <c:f>age_gender!$D$2</c:f>
              <c:strCache>
                <c:ptCount val="1"/>
                <c:pt idx="0">
                  <c:v>Men</c:v>
                </c:pt>
              </c:strCache>
            </c:strRef>
          </c:tx>
          <c:spPr>
            <a:solidFill>
              <a:schemeClr val="accent2"/>
            </a:solidFill>
            <a:ln>
              <a:noFill/>
            </a:ln>
            <a:effectLst/>
          </c:spPr>
          <c:invertIfNegative val="0"/>
          <c:dLbls>
            <c:delete val="1"/>
          </c:dLbls>
          <c:cat>
            <c:strRef>
              <c:f>age_gender!$B$3:$B$8</c:f>
              <c:strCache>
                <c:ptCount val="6"/>
                <c:pt idx="0">
                  <c:v>18-24</c:v>
                </c:pt>
                <c:pt idx="1">
                  <c:v>25-34</c:v>
                </c:pt>
                <c:pt idx="2">
                  <c:v>35-44</c:v>
                </c:pt>
                <c:pt idx="3">
                  <c:v>45-54</c:v>
                </c:pt>
                <c:pt idx="4">
                  <c:v>55-64</c:v>
                </c:pt>
                <c:pt idx="5">
                  <c:v>65+</c:v>
                </c:pt>
              </c:strCache>
            </c:strRef>
          </c:cat>
          <c:val>
            <c:numRef>
              <c:f>age_gender!$D$3:$D$8</c:f>
              <c:numCache>
                <c:formatCode>0</c:formatCode>
                <c:ptCount val="6"/>
                <c:pt idx="0">
                  <c:v>22584.603</c:v>
                </c:pt>
                <c:pt idx="1">
                  <c:v>41352.09</c:v>
                </c:pt>
                <c:pt idx="2">
                  <c:v>5725.674</c:v>
                </c:pt>
                <c:pt idx="3">
                  <c:v>848.248</c:v>
                </c:pt>
                <c:pt idx="4">
                  <c:v>212.062</c:v>
                </c:pt>
                <c:pt idx="5">
                  <c:v>318.093</c:v>
                </c:pt>
              </c:numCache>
            </c:numRef>
          </c:val>
        </c:ser>
        <c:dLbls>
          <c:showLegendKey val="0"/>
          <c:showVal val="0"/>
          <c:showCatName val="0"/>
          <c:showSerName val="0"/>
          <c:showPercent val="0"/>
          <c:showBubbleSize val="0"/>
        </c:dLbls>
        <c:gapWidth val="150"/>
        <c:overlap val="100"/>
        <c:axId val="1299980319"/>
        <c:axId val="1904834831"/>
      </c:barChart>
      <c:catAx>
        <c:axId val="1299980319"/>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solidFill>
                      <a:schemeClr val="tx1"/>
                    </a:solidFill>
                  </a:rPr>
                  <a:t>AGE</a:t>
                </a:r>
                <a:endParaRPr lang="en-US" b="1">
                  <a:solidFill>
                    <a:schemeClr val="tx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904834831"/>
        <c:crosses val="autoZero"/>
        <c:auto val="1"/>
        <c:lblAlgn val="ctr"/>
        <c:lblOffset val="100"/>
        <c:noMultiLvlLbl val="0"/>
      </c:catAx>
      <c:valAx>
        <c:axId val="1904834831"/>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solidFill>
                      <a:schemeClr val="tx1"/>
                    </a:solidFill>
                  </a:rPr>
                  <a:t>COUNT</a:t>
                </a:r>
                <a:endParaRPr lang="en-US" b="1">
                  <a:solidFill>
                    <a:schemeClr val="tx1"/>
                  </a:solidFill>
                </a:endParaRP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p>
        </c:txPr>
        <c:crossAx val="1299980319"/>
        <c:crosses val="autoZero"/>
        <c:crossBetween val="between"/>
      </c:valAx>
      <c:spPr>
        <a:noFill/>
        <a:ln>
          <a:noFill/>
        </a:ln>
        <a:effectLst/>
      </c:spPr>
    </c:plotArea>
    <c:legend>
      <c:legendPos val="b"/>
      <c:layout>
        <c:manualLayout>
          <c:xMode val="edge"/>
          <c:yMode val="edge"/>
          <c:x val="0.261914093464057"/>
          <c:y val="0.888209534443163"/>
          <c:w val="0.22754268859351"/>
          <c:h val="0.084625794174497"/>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4" Type="http://schemas.openxmlformats.org/officeDocument/2006/relationships/chart" Target="../charts/chart17.xml"/><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5" Type="http://schemas.openxmlformats.org/officeDocument/2006/relationships/chart" Target="../charts/chart25.xml"/><Relationship Id="rId4" Type="http://schemas.openxmlformats.org/officeDocument/2006/relationships/chart" Target="../charts/chart24.xml"/><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57149</xdr:colOff>
      <xdr:row>0</xdr:row>
      <xdr:rowOff>57150</xdr:rowOff>
    </xdr:from>
    <xdr:to>
      <xdr:col>7</xdr:col>
      <xdr:colOff>1262062</xdr:colOff>
      <xdr:row>2</xdr:row>
      <xdr:rowOff>428625</xdr:rowOff>
    </xdr:to>
    <xdr:sp>
      <xdr:nvSpPr>
        <xdr:cNvPr id="3" name="Rectangle: Rounded Corners 2"/>
        <xdr:cNvSpPr/>
      </xdr:nvSpPr>
      <xdr:spPr>
        <a:xfrm>
          <a:off x="56515" y="57150"/>
          <a:ext cx="6567805" cy="838200"/>
        </a:xfrm>
        <a:prstGeom prst="roundRect">
          <a:avLst/>
        </a:prstGeom>
        <a:solidFill>
          <a:schemeClr val="accent1">
            <a:lumMod val="75000"/>
          </a:schemeClr>
        </a:solidFill>
        <a:ln w="57150">
          <a:solidFill>
            <a:schemeClr val="accent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200"/>
        </a:p>
      </xdr:txBody>
    </xdr:sp>
    <xdr:clientData/>
  </xdr:twoCellAnchor>
  <xdr:twoCellAnchor>
    <xdr:from>
      <xdr:col>1</xdr:col>
      <xdr:colOff>248285</xdr:colOff>
      <xdr:row>0</xdr:row>
      <xdr:rowOff>90805</xdr:rowOff>
    </xdr:from>
    <xdr:to>
      <xdr:col>7</xdr:col>
      <xdr:colOff>1033780</xdr:colOff>
      <xdr:row>2</xdr:row>
      <xdr:rowOff>369570</xdr:rowOff>
    </xdr:to>
    <xdr:sp>
      <xdr:nvSpPr>
        <xdr:cNvPr id="8193" name="Text Box 1"/>
        <xdr:cNvSpPr txBox="1">
          <a:spLocks noChangeArrowheads="1"/>
        </xdr:cNvSpPr>
      </xdr:nvSpPr>
      <xdr:spPr>
        <a:xfrm>
          <a:off x="381635" y="90805"/>
          <a:ext cx="6014720" cy="74549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wrap="square" lIns="27432" tIns="27432" rIns="0" bIns="0" anchor="t" upright="1"/>
        <a:lstStyle/>
        <a:p>
          <a:pPr algn="ctr" rtl="0">
            <a:defRPr sz="1000"/>
          </a:pPr>
          <a:r>
            <a:rPr lang="en-US" sz="2000" b="1"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cs typeface="Calibri" panose="020F0502020204030204"/>
            </a:rPr>
            <a:t>Data Analyst Duo (Instagram Page Analysis)</a:t>
          </a:r>
          <a:endParaRPr lang="en-US" sz="2000" b="1"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cs typeface="Calibri" panose="020F0502020204030204"/>
          </a:endParaRPr>
        </a:p>
        <a:p>
          <a:pPr algn="ctr" rtl="0">
            <a:defRPr sz="1000"/>
          </a:pPr>
          <a:r>
            <a:rPr lang="en-US" sz="2000" b="1"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cs typeface="Calibri" panose="020F0502020204030204"/>
            </a:rPr>
            <a:t>        from (01/12/2022 to 27/10/2023)</a:t>
          </a:r>
          <a:endParaRPr lang="en-US" sz="2000" b="1"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cs typeface="Calibri" panose="020F0502020204030204"/>
          </a:endParaRPr>
        </a:p>
        <a:p>
          <a:pPr algn="ctr" rtl="0">
            <a:defRPr sz="1000"/>
          </a:pPr>
          <a:endParaRPr lang="en-US" sz="2000" b="1"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cs typeface="Calibri" panose="020F0502020204030204"/>
          </a:endParaRPr>
        </a:p>
      </xdr:txBody>
    </xdr:sp>
    <xdr:clientData/>
  </xdr:twoCellAnchor>
  <xdr:twoCellAnchor>
    <xdr:from>
      <xdr:col>2</xdr:col>
      <xdr:colOff>13606</xdr:colOff>
      <xdr:row>3</xdr:row>
      <xdr:rowOff>11906</xdr:rowOff>
    </xdr:from>
    <xdr:to>
      <xdr:col>6</xdr:col>
      <xdr:colOff>619124</xdr:colOff>
      <xdr:row>8</xdr:row>
      <xdr:rowOff>345281</xdr:rowOff>
    </xdr:to>
    <xdr:graphicFrame>
      <xdr:nvGraphicFramePr>
        <xdr:cNvPr id="6" name="Chart 5"/>
        <xdr:cNvGraphicFramePr/>
      </xdr:nvGraphicFramePr>
      <xdr:xfrm>
        <a:off x="1594485" y="973455"/>
        <a:ext cx="3768090" cy="1752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336775</xdr:colOff>
      <xdr:row>0</xdr:row>
      <xdr:rowOff>93548</xdr:rowOff>
    </xdr:from>
    <xdr:to>
      <xdr:col>16</xdr:col>
      <xdr:colOff>71437</xdr:colOff>
      <xdr:row>3</xdr:row>
      <xdr:rowOff>64973</xdr:rowOff>
    </xdr:to>
    <mc:AlternateContent xmlns:mc="http://schemas.openxmlformats.org/markup-compatibility/2006">
      <mc:Choice xmlns:a14="http://schemas.microsoft.com/office/drawing/2010/main" Requires="a14">
        <xdr:graphicFrame>
          <xdr:nvGraphicFramePr>
            <xdr:cNvPr id="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890625" y="93345"/>
              <a:ext cx="1534795" cy="93345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7</xdr:col>
      <xdr:colOff>99695</xdr:colOff>
      <xdr:row>3</xdr:row>
      <xdr:rowOff>11430</xdr:rowOff>
    </xdr:from>
    <xdr:to>
      <xdr:col>9</xdr:col>
      <xdr:colOff>1087914</xdr:colOff>
      <xdr:row>8</xdr:row>
      <xdr:rowOff>361474</xdr:rowOff>
    </xdr:to>
    <xdr:graphicFrame>
      <xdr:nvGraphicFramePr>
        <xdr:cNvPr id="8" name="Chart 7"/>
        <xdr:cNvGraphicFramePr/>
      </xdr:nvGraphicFramePr>
      <xdr:xfrm>
        <a:off x="5462270" y="973455"/>
        <a:ext cx="4045585" cy="17691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1238250</xdr:colOff>
      <xdr:row>3</xdr:row>
      <xdr:rowOff>10795</xdr:rowOff>
    </xdr:from>
    <xdr:to>
      <xdr:col>13</xdr:col>
      <xdr:colOff>238125</xdr:colOff>
      <xdr:row>8</xdr:row>
      <xdr:rowOff>355600</xdr:rowOff>
    </xdr:to>
    <xdr:graphicFrame>
      <xdr:nvGraphicFramePr>
        <xdr:cNvPr id="9" name="Chart 8"/>
        <xdr:cNvGraphicFramePr/>
      </xdr:nvGraphicFramePr>
      <xdr:xfrm>
        <a:off x="9658350" y="972820"/>
        <a:ext cx="4133850" cy="17640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118745</xdr:colOff>
      <xdr:row>9</xdr:row>
      <xdr:rowOff>106045</xdr:rowOff>
    </xdr:from>
    <xdr:to>
      <xdr:col>6</xdr:col>
      <xdr:colOff>447360</xdr:colOff>
      <xdr:row>21</xdr:row>
      <xdr:rowOff>122716</xdr:rowOff>
    </xdr:to>
    <xdr:graphicFrame>
      <xdr:nvGraphicFramePr>
        <xdr:cNvPr id="21" name="Chart 20"/>
        <xdr:cNvGraphicFramePr/>
      </xdr:nvGraphicFramePr>
      <xdr:xfrm>
        <a:off x="118745" y="2849245"/>
        <a:ext cx="5243195" cy="230251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309563</xdr:colOff>
      <xdr:row>3</xdr:row>
      <xdr:rowOff>197643</xdr:rowOff>
    </xdr:from>
    <xdr:to>
      <xdr:col>16</xdr:col>
      <xdr:colOff>59532</xdr:colOff>
      <xdr:row>8</xdr:row>
      <xdr:rowOff>23811</xdr:rowOff>
    </xdr:to>
    <mc:AlternateContent xmlns:mc="http://schemas.openxmlformats.org/markup-compatibility/2006">
      <mc:Choice xmlns:a14="http://schemas.microsoft.com/office/drawing/2010/main" Requires="a14">
        <xdr:graphicFrame>
          <xdr:nvGraphicFramePr>
            <xdr:cNvPr id="20" name="Post type"/>
            <xdr:cNvGraphicFramePr/>
          </xdr:nvGraphicFramePr>
          <xdr:xfrm>
            <a:off x="0" y="0"/>
            <a:ext cx="0" cy="0"/>
          </xdr:xfrm>
          <a:graphic>
            <a:graphicData uri="http://schemas.microsoft.com/office/drawing/2010/slicer">
              <sle:slicer xmlns:sle="http://schemas.microsoft.com/office/drawing/2010/slicer" name="Post type"/>
            </a:graphicData>
          </a:graphic>
        </xdr:graphicFrame>
      </mc:Choice>
      <mc:Fallback xmlns="">
        <xdr:sp macro="" textlink="">
          <xdr:nvSpPr>
            <xdr:cNvPr id="0" name=""/>
            <xdr:cNvSpPr>
              <a:spLocks noTextEdit="1"/>
            </xdr:cNvSpPr>
          </xdr:nvSpPr>
          <xdr:spPr>
            <a:xfrm>
              <a:off x="13863320" y="1159510"/>
              <a:ext cx="1550035" cy="124523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7</xdr:col>
      <xdr:colOff>125095</xdr:colOff>
      <xdr:row>9</xdr:row>
      <xdr:rowOff>107315</xdr:rowOff>
    </xdr:from>
    <xdr:to>
      <xdr:col>10</xdr:col>
      <xdr:colOff>148907</xdr:colOff>
      <xdr:row>21</xdr:row>
      <xdr:rowOff>122735</xdr:rowOff>
    </xdr:to>
    <xdr:graphicFrame>
      <xdr:nvGraphicFramePr>
        <xdr:cNvPr id="23" name="Chart 22"/>
        <xdr:cNvGraphicFramePr/>
      </xdr:nvGraphicFramePr>
      <xdr:xfrm>
        <a:off x="5487670" y="2850515"/>
        <a:ext cx="4662170" cy="23012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104775</xdr:colOff>
      <xdr:row>22</xdr:row>
      <xdr:rowOff>0</xdr:rowOff>
    </xdr:from>
    <xdr:to>
      <xdr:col>7</xdr:col>
      <xdr:colOff>828040</xdr:colOff>
      <xdr:row>35</xdr:row>
      <xdr:rowOff>119380</xdr:rowOff>
    </xdr:to>
    <xdr:graphicFrame>
      <xdr:nvGraphicFramePr>
        <xdr:cNvPr id="24" name="Chart 23"/>
        <xdr:cNvGraphicFramePr/>
      </xdr:nvGraphicFramePr>
      <xdr:xfrm>
        <a:off x="104775" y="5219700"/>
        <a:ext cx="6085840" cy="25958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190500</xdr:colOff>
      <xdr:row>9</xdr:row>
      <xdr:rowOff>118745</xdr:rowOff>
    </xdr:from>
    <xdr:to>
      <xdr:col>16</xdr:col>
      <xdr:colOff>154781</xdr:colOff>
      <xdr:row>21</xdr:row>
      <xdr:rowOff>130652</xdr:rowOff>
    </xdr:to>
    <xdr:graphicFrame>
      <xdr:nvGraphicFramePr>
        <xdr:cNvPr id="25" name="Chart 24"/>
        <xdr:cNvGraphicFramePr/>
      </xdr:nvGraphicFramePr>
      <xdr:xfrm>
        <a:off x="10191750" y="2861945"/>
        <a:ext cx="5316855" cy="22974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1022350</xdr:colOff>
      <xdr:row>22</xdr:row>
      <xdr:rowOff>12065</xdr:rowOff>
    </xdr:from>
    <xdr:to>
      <xdr:col>16</xdr:col>
      <xdr:colOff>148590</xdr:colOff>
      <xdr:row>35</xdr:row>
      <xdr:rowOff>146050</xdr:rowOff>
    </xdr:to>
    <xdr:graphicFrame>
      <xdr:nvGraphicFramePr>
        <xdr:cNvPr id="26" name="Chart 25"/>
        <xdr:cNvGraphicFramePr/>
      </xdr:nvGraphicFramePr>
      <xdr:xfrm>
        <a:off x="6384925" y="5231765"/>
        <a:ext cx="9117965" cy="261048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111125</xdr:colOff>
      <xdr:row>36</xdr:row>
      <xdr:rowOff>35560</xdr:rowOff>
    </xdr:from>
    <xdr:to>
      <xdr:col>7</xdr:col>
      <xdr:colOff>243840</xdr:colOff>
      <xdr:row>50</xdr:row>
      <xdr:rowOff>110490</xdr:rowOff>
    </xdr:to>
    <xdr:graphicFrame>
      <xdr:nvGraphicFramePr>
        <xdr:cNvPr id="27" name="Chart 26"/>
        <xdr:cNvGraphicFramePr/>
      </xdr:nvGraphicFramePr>
      <xdr:xfrm>
        <a:off x="111125" y="7922260"/>
        <a:ext cx="5495290" cy="274193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0</xdr:row>
      <xdr:rowOff>0</xdr:rowOff>
    </xdr:from>
    <xdr:to>
      <xdr:col>0</xdr:col>
      <xdr:colOff>0</xdr:colOff>
      <xdr:row>0</xdr:row>
      <xdr:rowOff>0</xdr:rowOff>
    </xdr:to>
    <xdr:sp>
      <xdr:nvSpPr>
        <xdr:cNvPr id="28" name="Chart 27"/>
        <xdr:cNvSpPr/>
      </xdr:nvSpPr>
      <xdr:spPr>
        <a:xfrm>
          <a:off x="0" y="0"/>
          <a:ext cx="0" cy="0"/>
        </a:xfrm>
      </xdr:spPr>
    </xdr:sp>
    <xdr:clientData/>
  </xdr:twoCellAnchor>
  <xdr:twoCellAnchor>
    <xdr:from>
      <xdr:col>7</xdr:col>
      <xdr:colOff>364490</xdr:colOff>
      <xdr:row>36</xdr:row>
      <xdr:rowOff>63500</xdr:rowOff>
    </xdr:from>
    <xdr:to>
      <xdr:col>10</xdr:col>
      <xdr:colOff>821055</xdr:colOff>
      <xdr:row>50</xdr:row>
      <xdr:rowOff>108585</xdr:rowOff>
    </xdr:to>
    <xdr:graphicFrame>
      <xdr:nvGraphicFramePr>
        <xdr:cNvPr id="4" name="Chart 3"/>
        <xdr:cNvGraphicFramePr/>
      </xdr:nvGraphicFramePr>
      <xdr:xfrm>
        <a:off x="5727065" y="7950200"/>
        <a:ext cx="5095240" cy="27120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1025525</xdr:colOff>
      <xdr:row>36</xdr:row>
      <xdr:rowOff>78740</xdr:rowOff>
    </xdr:from>
    <xdr:to>
      <xdr:col>16</xdr:col>
      <xdr:colOff>243840</xdr:colOff>
      <xdr:row>50</xdr:row>
      <xdr:rowOff>87630</xdr:rowOff>
    </xdr:to>
    <xdr:graphicFrame>
      <xdr:nvGraphicFramePr>
        <xdr:cNvPr id="5" name="Chart 4"/>
        <xdr:cNvGraphicFramePr/>
      </xdr:nvGraphicFramePr>
      <xdr:xfrm>
        <a:off x="11026775" y="7965440"/>
        <a:ext cx="4571365" cy="267589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10</xdr:col>
      <xdr:colOff>247650</xdr:colOff>
      <xdr:row>8</xdr:row>
      <xdr:rowOff>180975</xdr:rowOff>
    </xdr:to>
    <xdr:sp>
      <xdr:nvSpPr>
        <xdr:cNvPr id="2" name="TextBox 1"/>
        <xdr:cNvSpPr txBox="1"/>
      </xdr:nvSpPr>
      <xdr:spPr>
        <a:xfrm>
          <a:off x="0" y="0"/>
          <a:ext cx="62484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latin typeface="Tahoma" panose="020B0604030504040204" pitchFamily="34" charset="0"/>
              <a:ea typeface="Tahoma" panose="020B0604030504040204" pitchFamily="34" charset="0"/>
              <a:cs typeface="Tahoma" panose="020B0604030504040204" pitchFamily="34" charset="0"/>
            </a:rPr>
            <a:t>Problem Statement:</a:t>
          </a:r>
          <a:endParaRPr lang="en-IN" sz="1400" b="1">
            <a:latin typeface="Tahoma" panose="020B0604030504040204" pitchFamily="34" charset="0"/>
            <a:ea typeface="Tahoma" panose="020B0604030504040204" pitchFamily="34" charset="0"/>
            <a:cs typeface="Tahoma" panose="020B0604030504040204" pitchFamily="34" charset="0"/>
          </a:endParaRPr>
        </a:p>
        <a:p>
          <a:pPr algn="l"/>
          <a:endParaRPr lang="en-IN" sz="1400" b="1">
            <a:latin typeface="Tahoma" panose="020B0604030504040204" pitchFamily="34" charset="0"/>
            <a:ea typeface="Tahoma" panose="020B0604030504040204" pitchFamily="34" charset="0"/>
            <a:cs typeface="Tahoma" panose="020B0604030504040204" pitchFamily="34" charset="0"/>
          </a:endParaRPr>
        </a:p>
        <a:p>
          <a:pPr algn="l"/>
          <a:r>
            <a:rPr lang="en-IN" sz="1400" b="1">
              <a:latin typeface="Tahoma" panose="020B0604030504040204" pitchFamily="34" charset="0"/>
              <a:ea typeface="Tahoma" panose="020B0604030504040204" pitchFamily="34" charset="0"/>
              <a:cs typeface="Tahoma" panose="020B0604030504040204" pitchFamily="34" charset="0"/>
            </a:rPr>
            <a:t>Primary Objective:</a:t>
          </a:r>
          <a:r>
            <a:rPr lang="en-IN" sz="1400">
              <a:latin typeface="Tahoma" panose="020B0604030504040204" pitchFamily="34" charset="0"/>
              <a:ea typeface="Tahoma" panose="020B0604030504040204" pitchFamily="34" charset="0"/>
              <a:cs typeface="Tahoma" panose="020B0604030504040204" pitchFamily="34" charset="0"/>
            </a:rPr>
            <a:t> </a:t>
          </a:r>
          <a:endParaRPr lang="en-IN" sz="1400">
            <a:latin typeface="Tahoma" panose="020B0604030504040204" pitchFamily="34" charset="0"/>
            <a:ea typeface="Tahoma" panose="020B0604030504040204" pitchFamily="34" charset="0"/>
            <a:cs typeface="Tahoma" panose="020B0604030504040204" pitchFamily="34" charset="0"/>
          </a:endParaRPr>
        </a:p>
        <a:p>
          <a:pPr algn="l"/>
          <a:r>
            <a:rPr lang="en-IN" sz="1400">
              <a:latin typeface="Tahoma" panose="020B0604030504040204" pitchFamily="34" charset="0"/>
              <a:ea typeface="Tahoma" panose="020B0604030504040204" pitchFamily="34" charset="0"/>
              <a:cs typeface="Tahoma" panose="020B0604030504040204" pitchFamily="34" charset="0"/>
            </a:rPr>
            <a:t>Design a data-driven Instagram engagement analysis dashboard to gain insights into the performance of different post types on Data Analyst Duo's Instagram account (@dataanalystduo)</a:t>
          </a:r>
          <a:r>
            <a:rPr lang="en-IN" sz="1400" baseline="0">
              <a:latin typeface="Tahoma" panose="020B0604030504040204" pitchFamily="34" charset="0"/>
              <a:ea typeface="Tahoma" panose="020B0604030504040204" pitchFamily="34" charset="0"/>
              <a:cs typeface="Tahoma" panose="020B0604030504040204" pitchFamily="34" charset="0"/>
            </a:rPr>
            <a:t> </a:t>
          </a:r>
          <a:r>
            <a:rPr lang="en-IN" sz="1400">
              <a:latin typeface="Tahoma" panose="020B0604030504040204" pitchFamily="34" charset="0"/>
              <a:ea typeface="Tahoma" panose="020B0604030504040204" pitchFamily="34" charset="0"/>
              <a:cs typeface="Tahoma" panose="020B0604030504040204" pitchFamily="34" charset="0"/>
            </a:rPr>
            <a:t>with approximately 106,000 followers.</a:t>
          </a:r>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9525</xdr:colOff>
      <xdr:row>2</xdr:row>
      <xdr:rowOff>9524</xdr:rowOff>
    </xdr:from>
    <xdr:to>
      <xdr:col>15</xdr:col>
      <xdr:colOff>600075</xdr:colOff>
      <xdr:row>16</xdr:row>
      <xdr:rowOff>171449</xdr:rowOff>
    </xdr:to>
    <xdr:graphicFrame>
      <xdr:nvGraphicFramePr>
        <xdr:cNvPr id="2" name="Chart 1"/>
        <xdr:cNvGraphicFramePr/>
      </xdr:nvGraphicFramePr>
      <xdr:xfrm>
        <a:off x="2857500" y="389890"/>
        <a:ext cx="8496300" cy="2828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20</xdr:row>
      <xdr:rowOff>161924</xdr:rowOff>
    </xdr:from>
    <xdr:to>
      <xdr:col>21</xdr:col>
      <xdr:colOff>495300</xdr:colOff>
      <xdr:row>35</xdr:row>
      <xdr:rowOff>171449</xdr:rowOff>
    </xdr:to>
    <xdr:graphicFrame>
      <xdr:nvGraphicFramePr>
        <xdr:cNvPr id="3" name="Chart 2"/>
        <xdr:cNvGraphicFramePr/>
      </xdr:nvGraphicFramePr>
      <xdr:xfrm>
        <a:off x="8115300" y="3971290"/>
        <a:ext cx="6819900" cy="28670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542925</xdr:colOff>
      <xdr:row>16</xdr:row>
      <xdr:rowOff>161925</xdr:rowOff>
    </xdr:from>
    <xdr:to>
      <xdr:col>8</xdr:col>
      <xdr:colOff>409575</xdr:colOff>
      <xdr:row>31</xdr:row>
      <xdr:rowOff>47625</xdr:rowOff>
    </xdr:to>
    <xdr:graphicFrame>
      <xdr:nvGraphicFramePr>
        <xdr:cNvPr id="2" name="Chart 1"/>
        <xdr:cNvGraphicFramePr/>
      </xdr:nvGraphicFramePr>
      <xdr:xfrm>
        <a:off x="4267200" y="3209925"/>
        <a:ext cx="477202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22</xdr:row>
      <xdr:rowOff>142875</xdr:rowOff>
    </xdr:from>
    <xdr:to>
      <xdr:col>20</xdr:col>
      <xdr:colOff>476250</xdr:colOff>
      <xdr:row>35</xdr:row>
      <xdr:rowOff>95249</xdr:rowOff>
    </xdr:to>
    <xdr:graphicFrame>
      <xdr:nvGraphicFramePr>
        <xdr:cNvPr id="3" name="Chart 2"/>
        <xdr:cNvGraphicFramePr/>
      </xdr:nvGraphicFramePr>
      <xdr:xfrm>
        <a:off x="9505950" y="4333875"/>
        <a:ext cx="6800850" cy="2428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257174</xdr:colOff>
      <xdr:row>12</xdr:row>
      <xdr:rowOff>47626</xdr:rowOff>
    </xdr:from>
    <xdr:to>
      <xdr:col>20</xdr:col>
      <xdr:colOff>428625</xdr:colOff>
      <xdr:row>22</xdr:row>
      <xdr:rowOff>152400</xdr:rowOff>
    </xdr:to>
    <xdr:graphicFrame>
      <xdr:nvGraphicFramePr>
        <xdr:cNvPr id="4" name="Chart 3"/>
        <xdr:cNvGraphicFramePr/>
      </xdr:nvGraphicFramePr>
      <xdr:xfrm>
        <a:off x="9486265" y="2333625"/>
        <a:ext cx="6772910" cy="20097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285749</xdr:colOff>
      <xdr:row>35</xdr:row>
      <xdr:rowOff>85725</xdr:rowOff>
    </xdr:from>
    <xdr:to>
      <xdr:col>20</xdr:col>
      <xdr:colOff>409574</xdr:colOff>
      <xdr:row>49</xdr:row>
      <xdr:rowOff>19050</xdr:rowOff>
    </xdr:to>
    <xdr:graphicFrame>
      <xdr:nvGraphicFramePr>
        <xdr:cNvPr id="5" name="Chart 4"/>
        <xdr:cNvGraphicFramePr/>
      </xdr:nvGraphicFramePr>
      <xdr:xfrm>
        <a:off x="9514840" y="6753225"/>
        <a:ext cx="6724650" cy="260032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3</xdr:row>
      <xdr:rowOff>9525</xdr:rowOff>
    </xdr:from>
    <xdr:to>
      <xdr:col>11</xdr:col>
      <xdr:colOff>323850</xdr:colOff>
      <xdr:row>17</xdr:row>
      <xdr:rowOff>85725</xdr:rowOff>
    </xdr:to>
    <xdr:graphicFrame>
      <xdr:nvGraphicFramePr>
        <xdr:cNvPr id="2" name="Chart 1"/>
        <xdr:cNvGraphicFramePr/>
      </xdr:nvGraphicFramePr>
      <xdr:xfrm>
        <a:off x="3619500" y="581025"/>
        <a:ext cx="450532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190499</xdr:colOff>
      <xdr:row>1</xdr:row>
      <xdr:rowOff>154780</xdr:rowOff>
    </xdr:from>
    <xdr:to>
      <xdr:col>23</xdr:col>
      <xdr:colOff>107155</xdr:colOff>
      <xdr:row>17</xdr:row>
      <xdr:rowOff>11906</xdr:rowOff>
    </xdr:to>
    <xdr:graphicFrame>
      <xdr:nvGraphicFramePr>
        <xdr:cNvPr id="6" name="Chart 5"/>
        <xdr:cNvGraphicFramePr/>
      </xdr:nvGraphicFramePr>
      <xdr:xfrm>
        <a:off x="10372090" y="344805"/>
        <a:ext cx="6870065" cy="29051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17</xdr:row>
      <xdr:rowOff>190499</xdr:rowOff>
    </xdr:from>
    <xdr:to>
      <xdr:col>23</xdr:col>
      <xdr:colOff>142875</xdr:colOff>
      <xdr:row>34</xdr:row>
      <xdr:rowOff>69055</xdr:rowOff>
    </xdr:to>
    <xdr:graphicFrame>
      <xdr:nvGraphicFramePr>
        <xdr:cNvPr id="8" name="Chart 7"/>
        <xdr:cNvGraphicFramePr/>
      </xdr:nvGraphicFramePr>
      <xdr:xfrm>
        <a:off x="10372725" y="3428365"/>
        <a:ext cx="6905625" cy="31172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20</xdr:col>
      <xdr:colOff>171903</xdr:colOff>
      <xdr:row>1</xdr:row>
      <xdr:rowOff>58663</xdr:rowOff>
    </xdr:from>
    <xdr:to>
      <xdr:col>42</xdr:col>
      <xdr:colOff>232834</xdr:colOff>
      <xdr:row>13</xdr:row>
      <xdr:rowOff>74083</xdr:rowOff>
    </xdr:to>
    <xdr:graphicFrame>
      <xdr:nvGraphicFramePr>
        <xdr:cNvPr id="7" name="Chart 6"/>
        <xdr:cNvGraphicFramePr/>
      </xdr:nvGraphicFramePr>
      <xdr:xfrm>
        <a:off x="15725775" y="248920"/>
        <a:ext cx="5299710" cy="230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190499</xdr:colOff>
      <xdr:row>12</xdr:row>
      <xdr:rowOff>176893</xdr:rowOff>
    </xdr:from>
    <xdr:to>
      <xdr:col>54</xdr:col>
      <xdr:colOff>40822</xdr:colOff>
      <xdr:row>24</xdr:row>
      <xdr:rowOff>81643</xdr:rowOff>
    </xdr:to>
    <xdr:graphicFrame>
      <xdr:nvGraphicFramePr>
        <xdr:cNvPr id="8" name="Chart 7"/>
        <xdr:cNvGraphicFramePr/>
      </xdr:nvGraphicFramePr>
      <xdr:xfrm>
        <a:off x="20030440" y="2462530"/>
        <a:ext cx="3660775" cy="21907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27214</xdr:colOff>
      <xdr:row>26</xdr:row>
      <xdr:rowOff>13607</xdr:rowOff>
    </xdr:from>
    <xdr:to>
      <xdr:col>56</xdr:col>
      <xdr:colOff>13606</xdr:colOff>
      <xdr:row>37</xdr:row>
      <xdr:rowOff>163286</xdr:rowOff>
    </xdr:to>
    <xdr:graphicFrame>
      <xdr:nvGraphicFramePr>
        <xdr:cNvPr id="5" name="Chart 4"/>
        <xdr:cNvGraphicFramePr/>
      </xdr:nvGraphicFramePr>
      <xdr:xfrm>
        <a:off x="20343495" y="4966335"/>
        <a:ext cx="3796665" cy="22453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1198487</xdr:colOff>
      <xdr:row>8</xdr:row>
      <xdr:rowOff>21167</xdr:rowOff>
    </xdr:from>
    <xdr:to>
      <xdr:col>21</xdr:col>
      <xdr:colOff>8618</xdr:colOff>
      <xdr:row>21</xdr:row>
      <xdr:rowOff>6199</xdr:rowOff>
    </xdr:to>
    <xdr:graphicFrame>
      <xdr:nvGraphicFramePr>
        <xdr:cNvPr id="6" name="Chart 5"/>
        <xdr:cNvGraphicFramePr/>
      </xdr:nvGraphicFramePr>
      <xdr:xfrm>
        <a:off x="12037695" y="1544955"/>
        <a:ext cx="3763010" cy="24612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27214</xdr:colOff>
      <xdr:row>25</xdr:row>
      <xdr:rowOff>54428</xdr:rowOff>
    </xdr:from>
    <xdr:to>
      <xdr:col>39</xdr:col>
      <xdr:colOff>95250</xdr:colOff>
      <xdr:row>38</xdr:row>
      <xdr:rowOff>163286</xdr:rowOff>
    </xdr:to>
    <xdr:graphicFrame>
      <xdr:nvGraphicFramePr>
        <xdr:cNvPr id="9" name="Chart 8"/>
        <xdr:cNvGraphicFramePr/>
      </xdr:nvGraphicFramePr>
      <xdr:xfrm>
        <a:off x="15819120" y="4816475"/>
        <a:ext cx="4354830" cy="25857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6</xdr:col>
      <xdr:colOff>38101</xdr:colOff>
      <xdr:row>2</xdr:row>
      <xdr:rowOff>23812</xdr:rowOff>
    </xdr:from>
    <xdr:to>
      <xdr:col>14</xdr:col>
      <xdr:colOff>371475</xdr:colOff>
      <xdr:row>16</xdr:row>
      <xdr:rowOff>142876</xdr:rowOff>
    </xdr:to>
    <xdr:graphicFrame>
      <xdr:nvGraphicFramePr>
        <xdr:cNvPr id="4" name="Chart 3"/>
        <xdr:cNvGraphicFramePr/>
      </xdr:nvGraphicFramePr>
      <xdr:xfrm>
        <a:off x="4000500" y="414020"/>
        <a:ext cx="5133975" cy="28054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3" name="Chart 2"/>
        <xdr:cNvSpPr/>
      </xdr:nvSpPr>
      <xdr:spPr>
        <a:xfrm>
          <a:off x="0" y="0"/>
          <a:ext cx="0" cy="0"/>
        </a:xfrm>
      </xdr:spPr>
    </xdr:sp>
    <xdr:clientData/>
  </xdr:twoCellAnchor>
  <xdr:twoCellAnchor>
    <xdr:from>
      <xdr:col>5</xdr:col>
      <xdr:colOff>142875</xdr:colOff>
      <xdr:row>1</xdr:row>
      <xdr:rowOff>38100</xdr:rowOff>
    </xdr:from>
    <xdr:to>
      <xdr:col>14</xdr:col>
      <xdr:colOff>95249</xdr:colOff>
      <xdr:row>23</xdr:row>
      <xdr:rowOff>47625</xdr:rowOff>
    </xdr:to>
    <xdr:sp>
      <xdr:nvSpPr>
        <xdr:cNvPr id="2" name="Rectangles 1"/>
        <xdr:cNvSpPr>
          <a:spLocks noTextEdit="1"/>
        </xdr:cNvSpPr>
      </xdr:nvSpPr>
      <xdr:spPr>
        <a:xfrm>
          <a:off x="4029075" y="228600"/>
          <a:ext cx="5352415" cy="4210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Users\admin\Downloads\excel-project-class-work-1930a6ebf7349e124d4a19e17236ed98.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Users\admin\Downloads\excel-project-class-work-1930a6ebf7349e124d4a19e17236ed98.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5248.4846608796" refreshedBy="admin" recordCount="331">
  <cacheSource type="worksheet">
    <worksheetSource ref="A1:D332" sheet="dailystat data"/>
  </cacheSource>
  <cacheFields count="6">
    <cacheField name="Date" numFmtId="58">
      <sharedItems containsSemiMixedTypes="0" containsString="0" containsNonDate="0" containsDate="1" minDate="2022-12-01T00:00:00" maxDate="2023-10-27T00:00:00" count="331">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base="0">
        <rangePr groupBy="months" startDate="2022-12-01T00:00:00" endDate="2023-10-28T00:00:00" groupInterval="1"/>
        <groupItems count="14">
          <s v="&lt;12/1/2022"/>
          <s v="Jan"/>
          <s v="Feb"/>
          <s v="Mar"/>
          <s v="Apr"/>
          <s v="May"/>
          <s v="Jun"/>
          <s v="Jul"/>
          <s v="Aug"/>
          <s v="Sep"/>
          <s v="Oct"/>
          <s v="Nov"/>
          <s v="Dec"/>
          <s v="&gt;10/28/2023"/>
        </groupItems>
      </fieldGroup>
    </cacheField>
    <cacheField name="Instagram followers visit" numFmtId="0">
      <sharedItems containsSemiMixedTypes="0" containsString="0" containsNumber="1" containsInteger="1" minValue="0" maxValue="6819" count="290">
        <n v="1002"/>
        <n v="1024"/>
        <n v="875"/>
        <n v="829"/>
        <n v="1069"/>
        <n v="1399"/>
        <n v="1482"/>
        <n v="1287"/>
        <n v="985"/>
        <n v="933"/>
        <n v="954"/>
        <n v="825"/>
        <n v="726"/>
        <n v="706"/>
        <n v="1074"/>
        <n v="1215"/>
        <n v="966"/>
        <n v="1290"/>
        <n v="1679"/>
        <n v="1852"/>
        <n v="1738"/>
        <n v="1624"/>
        <n v="1342"/>
        <n v="1233"/>
        <n v="1271"/>
        <n v="1874"/>
        <n v="2007"/>
        <n v="1842"/>
        <n v="1564"/>
        <n v="1467"/>
        <n v="1137"/>
        <n v="1115"/>
        <n v="1127"/>
        <n v="1261"/>
        <n v="972"/>
        <n v="885"/>
        <n v="816"/>
        <n v="720"/>
        <n v="658"/>
        <n v="624"/>
        <n v="634"/>
        <n v="588"/>
        <n v="538"/>
        <n v="474"/>
        <n v="564"/>
        <n v="842"/>
        <n v="519"/>
        <n v="601"/>
        <n v="436"/>
        <n v="597"/>
        <n v="609"/>
        <n v="928"/>
        <n v="577"/>
        <n v="855"/>
        <n v="558"/>
        <n v="628"/>
        <n v="533"/>
        <n v="503"/>
        <n v="738"/>
        <n v="441"/>
        <n v="492"/>
        <n v="469"/>
        <n v="433"/>
        <n v="426"/>
        <n v="435"/>
        <n v="399"/>
        <n v="378"/>
        <n v="497"/>
        <n v="356"/>
        <n v="272"/>
        <n v="370"/>
        <n v="464"/>
        <n v="339"/>
        <n v="338"/>
        <n v="446"/>
        <n v="318"/>
        <n v="313"/>
        <n v="283"/>
        <n v="317"/>
        <n v="354"/>
        <n v="462"/>
        <n v="375"/>
        <n v="258"/>
        <n v="444"/>
        <n v="627"/>
        <n v="465"/>
        <n v="406"/>
        <n v="1015"/>
        <n v="642"/>
        <n v="630"/>
        <n v="542"/>
        <n v="545"/>
        <n v="491"/>
        <n v="546"/>
        <n v="451"/>
        <n v="650"/>
        <n v="637"/>
        <n v="488"/>
        <n v="362"/>
        <n v="559"/>
        <n v="536"/>
        <n v="921"/>
        <n v="912"/>
        <n v="544"/>
        <n v="543"/>
        <n v="460"/>
        <n v="854"/>
        <n v="382"/>
        <n v="480"/>
        <n v="407"/>
        <n v="458"/>
        <n v="341"/>
        <n v="572"/>
        <n v="643"/>
        <n v="502"/>
        <n v="486"/>
        <n v="1587"/>
        <n v="661"/>
        <n v="570"/>
        <n v="534"/>
        <n v="532"/>
        <n v="565"/>
        <n v="1035"/>
        <n v="984"/>
        <n v="695"/>
        <n v="587"/>
        <n v="583"/>
        <n v="529"/>
        <n v="494"/>
        <n v="459"/>
        <n v="604"/>
        <n v="455"/>
        <n v="396"/>
        <n v="432"/>
        <n v="260"/>
        <n v="216"/>
        <n v="327"/>
        <n v="866"/>
        <n v="447"/>
        <n v="475"/>
        <n v="363"/>
        <n v="345"/>
        <n v="671"/>
        <n v="578"/>
        <n v="756"/>
        <n v="662"/>
        <n v="697"/>
        <n v="686"/>
        <n v="879"/>
        <n v="780"/>
        <n v="1007"/>
        <n v="1349"/>
        <n v="1884"/>
        <n v="1806"/>
        <n v="1815"/>
        <n v="2736"/>
        <n v="3521"/>
        <n v="6819"/>
        <n v="2498"/>
        <n v="1856"/>
        <n v="1891"/>
        <n v="1635"/>
        <n v="1514"/>
        <n v="1832"/>
        <n v="1522"/>
        <n v="1755"/>
        <n v="1412"/>
        <n v="1362"/>
        <n v="1370"/>
        <n v="1417"/>
        <n v="1513"/>
        <n v="1424"/>
        <n v="1282"/>
        <n v="2708"/>
        <n v="1904"/>
        <n v="1537"/>
        <n v="2002"/>
        <n v="2197"/>
        <n v="1487"/>
        <n v="1351"/>
        <n v="965"/>
        <n v="1063"/>
        <n v="1061"/>
        <n v="1077"/>
        <n v="895"/>
        <n v="797"/>
        <n v="718"/>
        <n v="794"/>
        <n v="619"/>
        <n v="910"/>
        <n v="835"/>
        <n v="749"/>
        <n v="1197"/>
        <n v="1156"/>
        <n v="1152"/>
        <n v="739"/>
        <n v="2123"/>
        <n v="979"/>
        <n v="1026"/>
        <n v="1369"/>
        <n v="1158"/>
        <n v="982"/>
        <n v="851"/>
        <n v="969"/>
        <n v="1131"/>
        <n v="900"/>
        <n v="757"/>
        <n v="785"/>
        <n v="715"/>
        <n v="688"/>
        <n v="781"/>
        <n v="863"/>
        <n v="999"/>
        <n v="1204"/>
        <n v="1286"/>
        <n v="1114"/>
        <n v="1248"/>
        <n v="1305"/>
        <n v="1335"/>
        <n v="1187"/>
        <n v="1474"/>
        <n v="1914"/>
        <n v="891"/>
        <n v="951"/>
        <n v="848"/>
        <n v="1023"/>
        <n v="598"/>
        <n v="512"/>
        <n v="730"/>
        <n v="606"/>
        <n v="645"/>
        <n v="600"/>
        <n v="567"/>
        <n v="509"/>
        <n v="641"/>
        <n v="525"/>
        <n v="442"/>
        <n v="366"/>
        <n v="330"/>
        <n v="799"/>
        <n v="2084"/>
        <n v="857"/>
        <n v="664"/>
        <n v="993"/>
        <n v="660"/>
        <n v="648"/>
        <n v="703"/>
        <n v="617"/>
        <n v="340"/>
        <n v="644"/>
        <n v="312"/>
        <n v="498"/>
        <n v="412"/>
        <n v="422"/>
        <n v="402"/>
        <n v="329"/>
        <n v="302"/>
        <n v="397"/>
        <n v="365"/>
        <n v="320"/>
        <n v="324"/>
        <n v="346"/>
        <n v="482"/>
        <n v="264"/>
        <n v="608"/>
        <n v="424"/>
        <n v="398"/>
        <n v="328"/>
        <n v="326"/>
        <n v="521"/>
        <n v="337"/>
        <n v="653"/>
        <n v="547"/>
        <n v="463"/>
        <n v="437"/>
        <n v="448"/>
        <n v="693"/>
        <n v="657"/>
        <n v="675"/>
        <n v="508"/>
        <n v="429"/>
        <n v="417"/>
        <n v="368"/>
        <n v="445"/>
        <n v="388"/>
        <n v="306"/>
        <n v="285"/>
        <n v="315"/>
        <n v="789"/>
        <n v="400"/>
      </sharedItems>
    </cacheField>
    <cacheField name="Instagram reach" numFmtId="0">
      <sharedItems containsSemiMixedTypes="0" containsString="0" containsNumber="1" containsInteger="1" minValue="0" maxValue="149297" count="331">
        <n v="35414"/>
        <n v="30583"/>
        <n v="32112"/>
        <n v="30851"/>
        <n v="39611"/>
        <n v="62370"/>
        <n v="66801"/>
        <n v="51602"/>
        <n v="39309"/>
        <n v="39655"/>
        <n v="38036"/>
        <n v="32650"/>
        <n v="29979"/>
        <n v="29539"/>
        <n v="49355"/>
        <n v="48435"/>
        <n v="40130"/>
        <n v="49953"/>
        <n v="75025"/>
        <n v="88250"/>
        <n v="83710"/>
        <n v="73061"/>
        <n v="79516"/>
        <n v="68559"/>
        <n v="81265"/>
        <n v="87274"/>
        <n v="90302"/>
        <n v="89972"/>
        <n v="73967"/>
        <n v="80209"/>
        <n v="53681"/>
        <n v="46612"/>
        <n v="45428"/>
        <n v="48226"/>
        <n v="42266"/>
        <n v="34559"/>
        <n v="31635"/>
        <n v="31593"/>
        <n v="25577"/>
        <n v="22213"/>
        <n v="22909"/>
        <n v="19496"/>
        <n v="20459"/>
        <n v="18941"/>
        <n v="17122"/>
        <n v="15259"/>
        <n v="30096"/>
        <n v="16417"/>
        <n v="35283"/>
        <n v="14660"/>
        <n v="23009"/>
        <n v="26388"/>
        <n v="41960"/>
        <n v="18761"/>
        <n v="47536"/>
        <n v="22538"/>
        <n v="32494"/>
        <n v="16880"/>
        <n v="27016"/>
        <n v="17937"/>
        <n v="36689"/>
        <n v="14542"/>
        <n v="18567"/>
        <n v="14265"/>
        <n v="16450"/>
        <n v="16016"/>
        <n v="15320"/>
        <n v="13084"/>
        <n v="12947"/>
        <n v="24953"/>
        <n v="14073"/>
        <n v="5135"/>
        <n v="10927"/>
        <n v="13279"/>
        <n v="7768"/>
        <n v="9803"/>
        <n v="14248"/>
        <n v="11959"/>
        <n v="7123"/>
        <n v="8088"/>
        <n v="6175"/>
        <n v="8274"/>
        <n v="8569"/>
        <n v="14626"/>
        <n v="12427"/>
        <n v="5799"/>
        <n v="14537"/>
        <n v="13187"/>
        <n v="12025"/>
        <n v="9454"/>
        <n v="45333"/>
        <n v="25792"/>
        <n v="30247"/>
        <n v="21611"/>
        <n v="21416"/>
        <n v="18954"/>
        <n v="19478"/>
        <n v="14656"/>
        <n v="17568"/>
        <n v="31855"/>
        <n v="22575"/>
        <n v="9970"/>
        <n v="19647"/>
        <n v="11301"/>
        <n v="39830"/>
        <n v="30813"/>
        <n v="24163"/>
        <n v="21989"/>
        <n v="11606"/>
        <n v="24835"/>
        <n v="29430"/>
        <n v="12958"/>
        <n v="15583"/>
        <n v="13152"/>
        <n v="13969"/>
        <n v="8820"/>
        <n v="19409"/>
        <n v="13453"/>
        <n v="15033"/>
        <n v="11399"/>
        <n v="10892"/>
        <n v="53287"/>
        <n v="19234"/>
        <n v="13231"/>
        <n v="10090"/>
        <n v="17425"/>
        <n v="19269"/>
        <n v="14805"/>
        <n v="19689"/>
        <n v="20627"/>
        <n v="10261"/>
        <n v="9437"/>
        <n v="16290"/>
        <n v="13132"/>
        <n v="7681"/>
        <n v="7970"/>
        <n v="11249"/>
        <n v="8920"/>
        <n v="15262"/>
        <n v="16960"/>
        <n v="15615"/>
        <n v="6747"/>
        <n v="8060"/>
        <n v="8212"/>
        <n v="15545"/>
        <n v="31035"/>
        <n v="32378"/>
        <n v="31429"/>
        <n v="20506"/>
        <n v="13472"/>
        <n v="27194"/>
        <n v="34448"/>
        <n v="36602"/>
        <n v="38631"/>
        <n v="33286"/>
        <n v="30533"/>
        <n v="30105"/>
        <n v="52220"/>
        <n v="44324"/>
        <n v="33778"/>
        <n v="56328"/>
        <n v="71004"/>
        <n v="122326"/>
        <n v="136843"/>
        <n v="111135"/>
        <n v="113277"/>
        <n v="145184"/>
        <n v="149297"/>
        <n v="111666"/>
        <n v="89277"/>
        <n v="88908"/>
        <n v="77750"/>
        <n v="61852"/>
        <n v="86286"/>
        <n v="72052"/>
        <n v="65697"/>
        <n v="55178"/>
        <n v="57814"/>
        <n v="57986"/>
        <n v="61982"/>
        <n v="65789"/>
        <n v="62652"/>
        <n v="55588"/>
        <n v="76732"/>
        <n v="68820"/>
        <n v="47200"/>
        <n v="67243"/>
        <n v="85915"/>
        <n v="64532"/>
        <n v="50737"/>
        <n v="39000"/>
        <n v="34812"/>
        <n v="30806"/>
        <n v="45574"/>
        <n v="43369"/>
        <n v="33570"/>
        <n v="25482"/>
        <n v="21212"/>
        <n v="20688"/>
        <n v="17429"/>
        <n v="29480"/>
        <n v="25027"/>
        <n v="24432"/>
        <n v="29089"/>
        <n v="54387"/>
        <n v="36281"/>
        <n v="40275"/>
        <n v="28641"/>
        <n v="51944"/>
        <n v="38020"/>
        <n v="32260"/>
        <n v="51256"/>
        <n v="42683"/>
        <n v="33826"/>
        <n v="29306"/>
        <n v="30808"/>
        <n v="31820"/>
        <n v="40212"/>
        <n v="30461"/>
        <n v="26904"/>
        <n v="20941"/>
        <n v="19903"/>
        <n v="17637"/>
        <n v="22851"/>
        <n v="32651"/>
        <n v="42303"/>
        <n v="56211"/>
        <n v="63221"/>
        <n v="56787"/>
        <n v="55747"/>
        <n v="63188"/>
        <n v="63648"/>
        <n v="46059"/>
        <n v="43595"/>
        <n v="42336"/>
        <n v="35546"/>
        <n v="40656"/>
        <n v="32341"/>
        <n v="36382"/>
        <n v="18998"/>
        <n v="17594"/>
        <n v="25899"/>
        <n v="17090"/>
        <n v="32754"/>
        <n v="22673"/>
        <n v="26812"/>
        <n v="24858"/>
        <n v="22806"/>
        <n v="15137"/>
        <n v="30244"/>
        <n v="21086"/>
        <n v="16546"/>
        <n v="13998"/>
        <n v="10048"/>
        <n v="9056"/>
        <n v="24522"/>
        <n v="12135"/>
        <n v="12081"/>
        <n v="29039"/>
        <n v="33961"/>
        <n v="67344"/>
        <n v="29297"/>
        <n v="37633"/>
        <n v="29320"/>
        <n v="40166"/>
        <n v="23411"/>
        <n v="26870"/>
        <n v="21009"/>
        <n v="20279"/>
        <n v="30034"/>
        <n v="24183"/>
        <n v="23679"/>
        <n v="10308"/>
        <n v="39899"/>
        <n v="18694"/>
        <n v="10932"/>
        <n v="13218"/>
        <n v="11405"/>
        <n v="13906"/>
        <n v="11514"/>
        <n v="9858"/>
        <n v="12009"/>
        <n v="8473"/>
        <n v="12521"/>
        <n v="10587"/>
        <n v="13253"/>
        <n v="5623"/>
        <n v="10955"/>
        <n v="8647"/>
        <n v="24127"/>
        <n v="14249"/>
        <n v="18856"/>
        <n v="12454"/>
        <n v="12272"/>
        <n v="7631"/>
        <n v="13894"/>
        <n v="16117"/>
        <n v="9389"/>
        <n v="8876"/>
        <n v="15398"/>
        <n v="11442"/>
        <n v="8577"/>
        <n v="11137"/>
        <n v="36920"/>
        <n v="22259"/>
        <n v="20191"/>
        <n v="14103"/>
        <n v="28613"/>
        <n v="24945"/>
        <n v="22726"/>
        <n v="13564"/>
        <n v="15087"/>
        <n v="30832"/>
        <n v="28063"/>
        <n v="25559"/>
        <n v="23405"/>
        <n v="21080"/>
        <n v="15354"/>
        <n v="14221"/>
        <n v="12806"/>
        <n v="16433"/>
        <n v="13642"/>
        <n v="23721"/>
        <n v="16616"/>
        <n v="17400"/>
        <n v="13543"/>
        <n v="19379"/>
        <n v="24288"/>
        <n v="18571"/>
        <n v="35736"/>
        <n v="18118"/>
      </sharedItems>
    </cacheField>
    <cacheField name="New Instagram followers" numFmtId="0"/>
    <cacheField name="Quarters" numFmtId="0" databaseField="0">
      <fieldGroup base="0">
        <rangePr groupBy="quarters" startDate="2022-12-01T00:00:00" endDate="2023-10-28T00:00:00" groupInterval="1"/>
        <groupItems count="6">
          <s v="&lt;12/1/2022"/>
          <s v="Qtr1"/>
          <s v="Qtr2"/>
          <s v="Qtr3"/>
          <s v="Qtr4"/>
          <s v="&gt;10/28/2023"/>
        </groupItems>
      </fieldGroup>
    </cacheField>
    <cacheField name="Years" numFmtId="0" databaseField="0">
      <fieldGroup base="0">
        <rangePr groupBy="years" startDate="2022-12-01T00:00:00" endDate="2023-10-28T00:00:00" groupInterval="1"/>
        <groupItems count="4">
          <s v="&lt;12/1/2022"/>
          <s v="2022"/>
          <s v="2023"/>
          <s v="&gt;10/28/2023"/>
        </groupItems>
      </fieldGroup>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6" refreshedVersion="6" minRefreshableVersion="3" refreshedDate="45248.5556347222" refreshedBy="admin" recordCount="331">
  <cacheSource type="worksheet">
    <worksheetSource ref="A1:E332" sheet="dailystat data"/>
  </cacheSource>
  <cacheFields count="7">
    <cacheField name="Date" numFmtId="58">
      <sharedItems containsSemiMixedTypes="0" containsString="0" containsNonDate="0" containsDate="1" minDate="2022-12-01T00:00:00" maxDate="2023-10-27T00:00:00" count="331">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base="0">
        <rangePr groupBy="months" startDate="2022-12-01T00:00:00" endDate="2023-10-28T00:00:00" groupInterval="1"/>
        <groupItems count="14">
          <s v="&lt;12/1/2022"/>
          <s v="Jan"/>
          <s v="Feb"/>
          <s v="Mar"/>
          <s v="Apr"/>
          <s v="May"/>
          <s v="Jun"/>
          <s v="Jul"/>
          <s v="Aug"/>
          <s v="Sep"/>
          <s v="Oct"/>
          <s v="Nov"/>
          <s v="Dec"/>
          <s v="&gt;10/28/2023"/>
        </groupItems>
      </fieldGroup>
    </cacheField>
    <cacheField name="Instagram reach" numFmtId="0">
      <sharedItems containsSemiMixedTypes="0" containsString="0" containsNumber="1" containsInteger="1" minValue="0" maxValue="149297" count="331">
        <n v="35414"/>
        <n v="30583"/>
        <n v="32112"/>
        <n v="30851"/>
        <n v="39611"/>
        <n v="62370"/>
        <n v="66801"/>
        <n v="51602"/>
        <n v="39309"/>
        <n v="39655"/>
        <n v="38036"/>
        <n v="32650"/>
        <n v="29979"/>
        <n v="29539"/>
        <n v="49355"/>
        <n v="48435"/>
        <n v="40130"/>
        <n v="49953"/>
        <n v="75025"/>
        <n v="88250"/>
        <n v="83710"/>
        <n v="73061"/>
        <n v="79516"/>
        <n v="68559"/>
        <n v="81265"/>
        <n v="87274"/>
        <n v="90302"/>
        <n v="89972"/>
        <n v="73967"/>
        <n v="80209"/>
        <n v="53681"/>
        <n v="46612"/>
        <n v="45428"/>
        <n v="48226"/>
        <n v="42266"/>
        <n v="34559"/>
        <n v="31635"/>
        <n v="31593"/>
        <n v="25577"/>
        <n v="22213"/>
        <n v="22909"/>
        <n v="19496"/>
        <n v="20459"/>
        <n v="18941"/>
        <n v="17122"/>
        <n v="15259"/>
        <n v="30096"/>
        <n v="16417"/>
        <n v="35283"/>
        <n v="14660"/>
        <n v="23009"/>
        <n v="26388"/>
        <n v="41960"/>
        <n v="18761"/>
        <n v="47536"/>
        <n v="22538"/>
        <n v="32494"/>
        <n v="16880"/>
        <n v="27016"/>
        <n v="17937"/>
        <n v="36689"/>
        <n v="14542"/>
        <n v="18567"/>
        <n v="14265"/>
        <n v="16450"/>
        <n v="16016"/>
        <n v="15320"/>
        <n v="13084"/>
        <n v="12947"/>
        <n v="24953"/>
        <n v="14073"/>
        <n v="5135"/>
        <n v="10927"/>
        <n v="13279"/>
        <n v="7768"/>
        <n v="9803"/>
        <n v="14248"/>
        <n v="11959"/>
        <n v="7123"/>
        <n v="8088"/>
        <n v="6175"/>
        <n v="8274"/>
        <n v="8569"/>
        <n v="14626"/>
        <n v="12427"/>
        <n v="5799"/>
        <n v="14537"/>
        <n v="13187"/>
        <n v="12025"/>
        <n v="9454"/>
        <n v="45333"/>
        <n v="25792"/>
        <n v="30247"/>
        <n v="21611"/>
        <n v="21416"/>
        <n v="18954"/>
        <n v="19478"/>
        <n v="14656"/>
        <n v="17568"/>
        <n v="31855"/>
        <n v="22575"/>
        <n v="9970"/>
        <n v="19647"/>
        <n v="11301"/>
        <n v="39830"/>
        <n v="30813"/>
        <n v="24163"/>
        <n v="21989"/>
        <n v="11606"/>
        <n v="24835"/>
        <n v="29430"/>
        <n v="12958"/>
        <n v="15583"/>
        <n v="13152"/>
        <n v="13969"/>
        <n v="8820"/>
        <n v="19409"/>
        <n v="13453"/>
        <n v="15033"/>
        <n v="11399"/>
        <n v="10892"/>
        <n v="53287"/>
        <n v="19234"/>
        <n v="13231"/>
        <n v="10090"/>
        <n v="17425"/>
        <n v="19269"/>
        <n v="14805"/>
        <n v="19689"/>
        <n v="20627"/>
        <n v="10261"/>
        <n v="9437"/>
        <n v="16290"/>
        <n v="13132"/>
        <n v="7681"/>
        <n v="7970"/>
        <n v="11249"/>
        <n v="8920"/>
        <n v="15262"/>
        <n v="16960"/>
        <n v="15615"/>
        <n v="6747"/>
        <n v="8060"/>
        <n v="8212"/>
        <n v="15545"/>
        <n v="31035"/>
        <n v="32378"/>
        <n v="31429"/>
        <n v="20506"/>
        <n v="13472"/>
        <n v="27194"/>
        <n v="34448"/>
        <n v="36602"/>
        <n v="38631"/>
        <n v="33286"/>
        <n v="30533"/>
        <n v="30105"/>
        <n v="52220"/>
        <n v="44324"/>
        <n v="33778"/>
        <n v="56328"/>
        <n v="71004"/>
        <n v="122326"/>
        <n v="136843"/>
        <n v="111135"/>
        <n v="113277"/>
        <n v="145184"/>
        <n v="149297"/>
        <n v="111666"/>
        <n v="89277"/>
        <n v="88908"/>
        <n v="77750"/>
        <n v="61852"/>
        <n v="86286"/>
        <n v="72052"/>
        <n v="65697"/>
        <n v="55178"/>
        <n v="57814"/>
        <n v="57986"/>
        <n v="61982"/>
        <n v="65789"/>
        <n v="62652"/>
        <n v="55588"/>
        <n v="76732"/>
        <n v="68820"/>
        <n v="47200"/>
        <n v="67243"/>
        <n v="85915"/>
        <n v="64532"/>
        <n v="50737"/>
        <n v="39000"/>
        <n v="34812"/>
        <n v="30806"/>
        <n v="45574"/>
        <n v="43369"/>
        <n v="33570"/>
        <n v="25482"/>
        <n v="21212"/>
        <n v="20688"/>
        <n v="17429"/>
        <n v="29480"/>
        <n v="25027"/>
        <n v="24432"/>
        <n v="29089"/>
        <n v="54387"/>
        <n v="36281"/>
        <n v="40275"/>
        <n v="28641"/>
        <n v="51944"/>
        <n v="38020"/>
        <n v="32260"/>
        <n v="51256"/>
        <n v="42683"/>
        <n v="33826"/>
        <n v="29306"/>
        <n v="30808"/>
        <n v="31820"/>
        <n v="40212"/>
        <n v="30461"/>
        <n v="26904"/>
        <n v="20941"/>
        <n v="19903"/>
        <n v="17637"/>
        <n v="22851"/>
        <n v="32651"/>
        <n v="42303"/>
        <n v="56211"/>
        <n v="63221"/>
        <n v="56787"/>
        <n v="55747"/>
        <n v="63188"/>
        <n v="63648"/>
        <n v="46059"/>
        <n v="43595"/>
        <n v="42336"/>
        <n v="35546"/>
        <n v="40656"/>
        <n v="32341"/>
        <n v="36382"/>
        <n v="18998"/>
        <n v="17594"/>
        <n v="25899"/>
        <n v="17090"/>
        <n v="32754"/>
        <n v="22673"/>
        <n v="26812"/>
        <n v="24858"/>
        <n v="22806"/>
        <n v="15137"/>
        <n v="30244"/>
        <n v="21086"/>
        <n v="16546"/>
        <n v="13998"/>
        <n v="10048"/>
        <n v="9056"/>
        <n v="24522"/>
        <n v="12135"/>
        <n v="12081"/>
        <n v="29039"/>
        <n v="33961"/>
        <n v="67344"/>
        <n v="29297"/>
        <n v="37633"/>
        <n v="29320"/>
        <n v="40166"/>
        <n v="23411"/>
        <n v="26870"/>
        <n v="21009"/>
        <n v="20279"/>
        <n v="30034"/>
        <n v="24183"/>
        <n v="23679"/>
        <n v="10308"/>
        <n v="39899"/>
        <n v="18694"/>
        <n v="10932"/>
        <n v="13218"/>
        <n v="11405"/>
        <n v="13906"/>
        <n v="11514"/>
        <n v="9858"/>
        <n v="12009"/>
        <n v="8473"/>
        <n v="12521"/>
        <n v="10587"/>
        <n v="13253"/>
        <n v="5623"/>
        <n v="10955"/>
        <n v="8647"/>
        <n v="24127"/>
        <n v="14249"/>
        <n v="18856"/>
        <n v="12454"/>
        <n v="12272"/>
        <n v="7631"/>
        <n v="13894"/>
        <n v="16117"/>
        <n v="9389"/>
        <n v="8876"/>
        <n v="15398"/>
        <n v="11442"/>
        <n v="8577"/>
        <n v="11137"/>
        <n v="36920"/>
        <n v="22259"/>
        <n v="20191"/>
        <n v="14103"/>
        <n v="28613"/>
        <n v="24945"/>
        <n v="22726"/>
        <n v="13564"/>
        <n v="15087"/>
        <n v="30832"/>
        <n v="28063"/>
        <n v="25559"/>
        <n v="23405"/>
        <n v="21080"/>
        <n v="15354"/>
        <n v="14221"/>
        <n v="12806"/>
        <n v="16433"/>
        <n v="13642"/>
        <n v="23721"/>
        <n v="16616"/>
        <n v="17400"/>
        <n v="13543"/>
        <n v="19379"/>
        <n v="24288"/>
        <n v="18571"/>
        <n v="35736"/>
        <n v="18118"/>
      </sharedItems>
    </cacheField>
    <cacheField name="Instagram followers visit" numFmtId="0">
      <sharedItems containsSemiMixedTypes="0" containsString="0" containsNumber="1" containsInteger="1" minValue="0" maxValue="6819" count="290">
        <n v="1002"/>
        <n v="1024"/>
        <n v="875"/>
        <n v="829"/>
        <n v="1069"/>
        <n v="1399"/>
        <n v="1482"/>
        <n v="1287"/>
        <n v="985"/>
        <n v="933"/>
        <n v="954"/>
        <n v="825"/>
        <n v="726"/>
        <n v="706"/>
        <n v="1074"/>
        <n v="1215"/>
        <n v="966"/>
        <n v="1290"/>
        <n v="1679"/>
        <n v="1852"/>
        <n v="1738"/>
        <n v="1624"/>
        <n v="1342"/>
        <n v="1233"/>
        <n v="1271"/>
        <n v="1874"/>
        <n v="2007"/>
        <n v="1842"/>
        <n v="1564"/>
        <n v="1467"/>
        <n v="1137"/>
        <n v="1115"/>
        <n v="1127"/>
        <n v="1261"/>
        <n v="972"/>
        <n v="885"/>
        <n v="816"/>
        <n v="720"/>
        <n v="658"/>
        <n v="624"/>
        <n v="634"/>
        <n v="588"/>
        <n v="538"/>
        <n v="474"/>
        <n v="564"/>
        <n v="842"/>
        <n v="519"/>
        <n v="601"/>
        <n v="436"/>
        <n v="597"/>
        <n v="609"/>
        <n v="928"/>
        <n v="577"/>
        <n v="855"/>
        <n v="558"/>
        <n v="628"/>
        <n v="533"/>
        <n v="503"/>
        <n v="738"/>
        <n v="441"/>
        <n v="492"/>
        <n v="469"/>
        <n v="433"/>
        <n v="426"/>
        <n v="435"/>
        <n v="399"/>
        <n v="378"/>
        <n v="497"/>
        <n v="356"/>
        <n v="272"/>
        <n v="370"/>
        <n v="464"/>
        <n v="339"/>
        <n v="338"/>
        <n v="446"/>
        <n v="318"/>
        <n v="313"/>
        <n v="283"/>
        <n v="317"/>
        <n v="354"/>
        <n v="462"/>
        <n v="375"/>
        <n v="258"/>
        <n v="444"/>
        <n v="627"/>
        <n v="465"/>
        <n v="406"/>
        <n v="1015"/>
        <n v="642"/>
        <n v="630"/>
        <n v="542"/>
        <n v="545"/>
        <n v="491"/>
        <n v="546"/>
        <n v="451"/>
        <n v="650"/>
        <n v="637"/>
        <n v="488"/>
        <n v="362"/>
        <n v="559"/>
        <n v="536"/>
        <n v="921"/>
        <n v="912"/>
        <n v="544"/>
        <n v="543"/>
        <n v="460"/>
        <n v="854"/>
        <n v="382"/>
        <n v="480"/>
        <n v="407"/>
        <n v="458"/>
        <n v="341"/>
        <n v="572"/>
        <n v="643"/>
        <n v="502"/>
        <n v="486"/>
        <n v="1587"/>
        <n v="661"/>
        <n v="570"/>
        <n v="534"/>
        <n v="532"/>
        <n v="565"/>
        <n v="1035"/>
        <n v="984"/>
        <n v="695"/>
        <n v="587"/>
        <n v="583"/>
        <n v="529"/>
        <n v="494"/>
        <n v="459"/>
        <n v="604"/>
        <n v="455"/>
        <n v="396"/>
        <n v="432"/>
        <n v="260"/>
        <n v="216"/>
        <n v="327"/>
        <n v="866"/>
        <n v="447"/>
        <n v="475"/>
        <n v="363"/>
        <n v="345"/>
        <n v="671"/>
        <n v="578"/>
        <n v="756"/>
        <n v="662"/>
        <n v="697"/>
        <n v="686"/>
        <n v="879"/>
        <n v="780"/>
        <n v="1007"/>
        <n v="1349"/>
        <n v="1884"/>
        <n v="1806"/>
        <n v="1815"/>
        <n v="2736"/>
        <n v="3521"/>
        <n v="6819"/>
        <n v="2498"/>
        <n v="1856"/>
        <n v="1891"/>
        <n v="1635"/>
        <n v="1514"/>
        <n v="1832"/>
        <n v="1522"/>
        <n v="1755"/>
        <n v="1412"/>
        <n v="1362"/>
        <n v="1370"/>
        <n v="1417"/>
        <n v="1513"/>
        <n v="1424"/>
        <n v="1282"/>
        <n v="2708"/>
        <n v="1904"/>
        <n v="1537"/>
        <n v="2002"/>
        <n v="2197"/>
        <n v="1487"/>
        <n v="1351"/>
        <n v="965"/>
        <n v="1063"/>
        <n v="1061"/>
        <n v="1077"/>
        <n v="895"/>
        <n v="797"/>
        <n v="718"/>
        <n v="794"/>
        <n v="619"/>
        <n v="910"/>
        <n v="835"/>
        <n v="749"/>
        <n v="1197"/>
        <n v="1156"/>
        <n v="1152"/>
        <n v="739"/>
        <n v="2123"/>
        <n v="979"/>
        <n v="1026"/>
        <n v="1369"/>
        <n v="1158"/>
        <n v="982"/>
        <n v="851"/>
        <n v="969"/>
        <n v="1131"/>
        <n v="900"/>
        <n v="757"/>
        <n v="785"/>
        <n v="715"/>
        <n v="688"/>
        <n v="781"/>
        <n v="863"/>
        <n v="999"/>
        <n v="1204"/>
        <n v="1286"/>
        <n v="1114"/>
        <n v="1248"/>
        <n v="1305"/>
        <n v="1335"/>
        <n v="1187"/>
        <n v="1474"/>
        <n v="1914"/>
        <n v="891"/>
        <n v="951"/>
        <n v="848"/>
        <n v="1023"/>
        <n v="598"/>
        <n v="512"/>
        <n v="730"/>
        <n v="606"/>
        <n v="645"/>
        <n v="600"/>
        <n v="567"/>
        <n v="509"/>
        <n v="641"/>
        <n v="525"/>
        <n v="442"/>
        <n v="366"/>
        <n v="330"/>
        <n v="799"/>
        <n v="2084"/>
        <n v="857"/>
        <n v="664"/>
        <n v="993"/>
        <n v="660"/>
        <n v="648"/>
        <n v="703"/>
        <n v="617"/>
        <n v="340"/>
        <n v="644"/>
        <n v="312"/>
        <n v="498"/>
        <n v="412"/>
        <n v="422"/>
        <n v="402"/>
        <n v="329"/>
        <n v="302"/>
        <n v="397"/>
        <n v="365"/>
        <n v="320"/>
        <n v="324"/>
        <n v="346"/>
        <n v="482"/>
        <n v="264"/>
        <n v="608"/>
        <n v="424"/>
        <n v="398"/>
        <n v="328"/>
        <n v="326"/>
        <n v="521"/>
        <n v="337"/>
        <n v="653"/>
        <n v="547"/>
        <n v="463"/>
        <n v="437"/>
        <n v="448"/>
        <n v="693"/>
        <n v="657"/>
        <n v="675"/>
        <n v="508"/>
        <n v="429"/>
        <n v="417"/>
        <n v="368"/>
        <n v="445"/>
        <n v="388"/>
        <n v="306"/>
        <n v="285"/>
        <n v="315"/>
        <n v="789"/>
        <n v="400"/>
      </sharedItems>
    </cacheField>
    <cacheField name="New Instagram followers" numFmtId="0">
      <sharedItems containsSemiMixedTypes="0" containsString="0" containsNumber="1" containsInteger="1" minValue="0" maxValue="1427" count="218">
        <n v="568"/>
        <n v="504"/>
        <n v="421"/>
        <n v="475"/>
        <n v="823"/>
        <n v="1418"/>
        <n v="1427"/>
        <n v="1148"/>
        <n v="738"/>
        <n v="526"/>
        <n v="394"/>
        <n v="379"/>
        <n v="425"/>
        <n v="474"/>
        <n v="544"/>
        <n v="640"/>
        <n v="699"/>
        <n v="835"/>
        <n v="1069"/>
        <n v="1216"/>
        <n v="976"/>
        <n v="998"/>
        <n v="893"/>
        <n v="964"/>
        <n v="1037"/>
        <n v="1181"/>
        <n v="1149"/>
        <n v="1018"/>
        <n v="790"/>
        <n v="676"/>
        <n v="619"/>
        <n v="707"/>
        <n v="721"/>
        <n v="637"/>
        <n v="527"/>
        <n v="465"/>
        <n v="484"/>
        <n v="428"/>
        <n v="340"/>
        <n v="355"/>
        <n v="361"/>
        <n v="348"/>
        <n v="303"/>
        <n v="327"/>
        <n v="264"/>
        <n v="276"/>
        <n v="153"/>
        <n v="171"/>
        <n v="146"/>
        <n v="178"/>
        <n v="173"/>
        <n v="211"/>
        <n v="210"/>
        <n v="265"/>
        <n v="177"/>
        <n v="144"/>
        <n v="176"/>
        <n v="187"/>
        <n v="218"/>
        <n v="174"/>
        <n v="165"/>
        <n v="184"/>
        <n v="155"/>
        <n v="170"/>
        <n v="162"/>
        <n v="152"/>
        <n v="185"/>
        <n v="148"/>
        <n v="113"/>
        <n v="122"/>
        <n v="123"/>
        <n v="124"/>
        <n v="114"/>
        <n v="119"/>
        <n v="147"/>
        <n v="130"/>
        <n v="103"/>
        <n v="136"/>
        <n v="197"/>
        <n v="167"/>
        <n v="118"/>
        <n v="143"/>
        <n v="157"/>
        <n v="125"/>
        <n v="134"/>
        <n v="115"/>
        <n v="145"/>
        <n v="158"/>
        <n v="151"/>
        <n v="135"/>
        <n v="193"/>
        <n v="141"/>
        <n v="156"/>
        <n v="104"/>
        <n v="99"/>
        <n v="100"/>
        <n v="117"/>
        <n v="139"/>
        <n v="111"/>
        <n v="164"/>
        <n v="192"/>
        <n v="128"/>
        <n v="126"/>
        <n v="160"/>
        <n v="175"/>
        <n v="116"/>
        <n v="87"/>
        <n v="97"/>
        <n v="112"/>
        <n v="93"/>
        <n v="88"/>
        <n v="81"/>
        <n v="61"/>
        <n v="67"/>
        <n v="78"/>
        <n v="91"/>
        <n v="89"/>
        <n v="59"/>
        <n v="96"/>
        <n v="191"/>
        <n v="216"/>
        <n v="183"/>
        <n v="198"/>
        <n v="236"/>
        <n v="329"/>
        <n v="470"/>
        <n v="554"/>
        <n v="741"/>
        <n v="1026"/>
        <n v="1006"/>
        <n v="714"/>
        <n v="583"/>
        <n v="574"/>
        <n v="417"/>
        <n v="431"/>
        <n v="381"/>
        <n v="330"/>
        <n v="258"/>
        <n v="309"/>
        <n v="489"/>
        <n v="427"/>
        <n v="353"/>
        <n v="410"/>
        <n v="481"/>
        <n v="389"/>
        <n v="452"/>
        <n v="602"/>
        <n v="390"/>
        <n v="423"/>
        <n v="335"/>
        <n v="233"/>
        <n v="310"/>
        <n v="244"/>
        <n v="273"/>
        <n v="274"/>
        <n v="255"/>
        <n v="217"/>
        <n v="186"/>
        <n v="257"/>
        <n v="240"/>
        <n v="291"/>
        <n v="190"/>
        <n v="332"/>
        <n v="289"/>
        <n v="418"/>
        <n v="393"/>
        <n v="292"/>
        <n v="373"/>
        <n v="383"/>
        <n v="282"/>
        <n v="287"/>
        <n v="268"/>
        <n v="263"/>
        <n v="272"/>
        <n v="248"/>
        <n v="406"/>
        <n v="500"/>
        <n v="451"/>
        <n v="480"/>
        <n v="507"/>
        <n v="446"/>
        <n v="380"/>
        <n v="407"/>
        <n v="370"/>
        <n v="321"/>
        <n v="316"/>
        <n v="207"/>
        <n v="195"/>
        <n v="149"/>
        <n v="154"/>
        <n v="161"/>
        <n v="179"/>
        <n v="133"/>
        <n v="109"/>
        <n v="129"/>
        <n v="505"/>
        <n v="906"/>
        <n v="260"/>
        <n v="234"/>
        <n v="242"/>
        <n v="201"/>
        <n v="181"/>
        <n v="98"/>
        <n v="110"/>
        <n v="107"/>
        <n v="159"/>
        <n v="131"/>
        <n v="121"/>
        <n v="132"/>
        <n v="95"/>
        <n v="85"/>
        <n v="102"/>
        <n v="101"/>
        <n v="105"/>
        <n v="120"/>
        <n v="127"/>
        <n v="94"/>
        <n v="0"/>
      </sharedItems>
    </cacheField>
    <cacheField name="Total No of followers" numFmtId="0"/>
    <cacheField name="Quarters" numFmtId="0" databaseField="0">
      <fieldGroup base="0">
        <rangePr groupBy="quarters" startDate="2022-12-01T00:00:00" endDate="2023-10-28T00:00:00" groupInterval="1"/>
        <groupItems count="6">
          <s v="&lt;12/1/2022"/>
          <s v="Qtr1"/>
          <s v="Qtr2"/>
          <s v="Qtr3"/>
          <s v="Qtr4"/>
          <s v="&gt;10/28/2023"/>
        </groupItems>
      </fieldGroup>
    </cacheField>
    <cacheField name="Years" numFmtId="0" databaseField="0">
      <fieldGroup base="0">
        <rangePr groupBy="years" startDate="2022-12-01T00:00:00" endDate="2023-10-28T00:00:00" groupInterval="1"/>
        <groupItems count="4">
          <s v="&lt;12/1/2022"/>
          <s v="2022"/>
          <s v="2023"/>
          <s v="&gt;10/28/2023"/>
        </groupItems>
      </fieldGroup>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createdVersion="6" refreshedVersion="6" minRefreshableVersion="3" refreshedDate="45250.6480833333" refreshedBy="admin" recordCount="173">
  <cacheSource type="worksheet">
    <worksheetSource ref="A1:W174" sheet="content_data"/>
  </cacheSource>
  <cacheFields count="24">
    <cacheField name="Date" numFmtId="58">
      <sharedItems containsSemiMixedTypes="0" containsString="0" containsNonDate="0" containsDate="1" minDate="2022-12-01T00:00:00" maxDate="2023-10-27T00:00:00" count="168">
        <d v="2022-12-01T00:00:00"/>
        <d v="2022-12-02T00:00:00"/>
        <d v="2022-12-03T00:00:00"/>
        <d v="2022-12-05T00:00:00"/>
        <d v="2022-12-06T00:00:00"/>
        <d v="2022-12-07T00:00:00"/>
        <d v="2022-12-08T00:00:00"/>
        <d v="2022-12-09T00:00:00"/>
        <d v="2022-12-10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3-01-02T00:00:00"/>
        <d v="2023-01-03T00:00:00"/>
        <d v="2023-01-04T00:00:00"/>
        <d v="2023-01-05T00:00:00"/>
        <d v="2023-01-06T00:00:00"/>
        <d v="2023-01-08T00:00:00"/>
        <d v="2023-01-16T00:00:00"/>
        <d v="2023-01-18T00:00:00"/>
        <d v="2023-01-20T00:00:00"/>
        <d v="2023-01-21T00:00:00"/>
        <d v="2023-01-22T00:00:00"/>
        <d v="2023-01-24T00:00:00"/>
        <d v="2023-01-26T00:00:00"/>
        <d v="2023-01-28T00:00:00"/>
        <d v="2023-01-30T00:00:00"/>
        <d v="2023-02-03T00:00:00"/>
        <d v="2023-02-06T00:00:00"/>
        <d v="2023-03-02T00:00:00"/>
        <d v="2023-03-03T00:00:00"/>
        <d v="2023-03-05T00:00:00"/>
        <d v="2023-03-06T00:00:00"/>
        <d v="2023-03-08T00:00:00"/>
        <d v="2023-03-09T00:00:00"/>
        <d v="2023-03-10T00:00:00"/>
        <d v="2023-03-11T00:00:00"/>
        <d v="2023-03-13T00:00:00"/>
        <d v="2023-03-15T00:00:00"/>
        <d v="2023-03-16T00:00:00"/>
        <d v="2023-03-17T00:00:00"/>
        <d v="2023-03-18T00:00:00"/>
        <d v="2023-03-20T00:00:00"/>
        <d v="2023-03-21T00:00:00"/>
        <d v="2023-03-23T00:00:00"/>
        <d v="2023-03-25T00:00:00"/>
        <d v="2023-03-27T00:00:00"/>
        <d v="2023-03-28T00:00:00"/>
        <d v="2023-04-03T00:00:00"/>
        <d v="2023-04-05T00:00:00"/>
        <d v="2023-04-12T00:00:00"/>
        <d v="2023-04-16T00:00:00"/>
        <d v="2023-04-18T00:00:00"/>
        <d v="2023-04-24T00:00:00"/>
        <d v="2023-04-25T00:00:00"/>
        <d v="2023-04-26T00:00:00"/>
        <d v="2023-04-27T00:00:00"/>
        <d v="2023-04-28T00:00:00"/>
        <d v="2023-04-29T00:00:00"/>
        <d v="2023-04-30T00:00:00"/>
        <d v="2023-05-04T00:00:00"/>
        <d v="2023-05-05T00:00:00"/>
        <d v="2023-05-06T00:00:00"/>
        <d v="2023-05-08T00:00:00"/>
        <d v="2023-05-09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3T00:00:00"/>
        <d v="2023-06-05T00:00:00"/>
        <d v="2023-06-06T00:00:00"/>
        <d v="2023-06-07T00:00:00"/>
        <d v="2023-06-09T00:00:00"/>
        <d v="2023-06-10T00:00:00"/>
        <d v="2023-06-11T00:00:00"/>
        <d v="2023-06-12T00:00:00"/>
        <d v="2023-06-13T00:00:00"/>
        <d v="2023-06-14T00:00:00"/>
        <d v="2023-06-19T00:00:00"/>
        <d v="2023-06-21T00:00:00"/>
        <d v="2023-06-22T00:00:00"/>
        <d v="2023-06-23T00:00:00"/>
        <d v="2023-06-25T00:00:00"/>
        <d v="2023-06-27T00:00:00"/>
        <d v="2023-06-30T00:00:00"/>
        <d v="2023-07-05T00:00:00"/>
        <d v="2023-07-06T00:00:00"/>
        <d v="2023-07-08T00:00:00"/>
        <d v="2023-07-13T00:00:00"/>
        <d v="2023-07-14T00:00:00"/>
        <d v="2023-07-15T00:00:00"/>
        <d v="2023-07-17T00:00:00"/>
        <d v="2023-07-18T00:00:00"/>
        <d v="2023-07-19T00:00:00"/>
        <d v="2023-07-20T00:00:00"/>
        <d v="2023-08-04T00:00:00"/>
        <d v="2023-08-05T00:00:00"/>
        <d v="2023-08-06T00:00:00"/>
        <d v="2023-08-09T00:00:00"/>
        <d v="2023-08-13T00:00:00"/>
        <d v="2023-08-16T00:00:00"/>
        <d v="2023-08-19T00:00:00"/>
        <d v="2023-08-24T00:00:00"/>
        <d v="2023-08-27T00:00:00"/>
        <d v="2023-08-28T00:00:00"/>
        <d v="2023-08-30T00:00:00"/>
        <d v="2023-09-01T00:00:00"/>
        <d v="2023-09-16T00:00:00"/>
        <d v="2023-09-18T00:00:00"/>
        <d v="2023-09-22T00:00:00"/>
        <d v="2023-09-26T00:00:00"/>
        <d v="2023-09-27T00:00:00"/>
        <d v="2023-09-30T00:00:00"/>
        <d v="2023-10-02T00:00:00"/>
        <d v="2023-10-03T00:00:00"/>
        <d v="2023-10-04T00:00:00"/>
        <d v="2023-10-05T00:00:00"/>
        <d v="2023-10-06T00:00:00"/>
        <d v="2023-10-09T00:00:00"/>
        <d v="2023-10-10T00:00:00"/>
        <d v="2023-10-11T00:00:00"/>
        <d v="2023-10-13T00:00:00"/>
        <d v="2023-10-14T00:00:00"/>
        <d v="2023-10-15T00:00:00"/>
        <d v="2023-10-16T00:00:00"/>
        <d v="2023-10-17T00:00:00"/>
        <d v="2023-10-18T00:00:00"/>
        <d v="2023-10-19T00:00:00"/>
        <d v="2023-10-20T00:00:00"/>
        <d v="2023-10-23T00:00:00"/>
        <d v="2023-10-24T00:00:00"/>
        <d v="2023-10-25T00:00:00"/>
        <d v="2023-10-26T00:00:00"/>
        <d v="2023-10-27T00:00:00"/>
      </sharedItems>
      <fieldGroup base="0">
        <rangePr groupBy="months" startDate="2022-12-01T00:00:00" endDate="2023-10-28T00:00:00" groupInterval="1"/>
        <groupItems count="14">
          <s v="&lt;12/1/2022"/>
          <s v="Jan"/>
          <s v="Feb"/>
          <s v="Mar"/>
          <s v="Apr"/>
          <s v="May"/>
          <s v="Jun"/>
          <s v="Jul"/>
          <s v="Aug"/>
          <s v="Sep"/>
          <s v="Oct"/>
          <s v="Nov"/>
          <s v="Dec"/>
          <s v="&gt;10/28/2023"/>
        </groupItems>
      </fieldGroup>
    </cacheField>
    <cacheField name="Instagram reach" numFmtId="0">
      <sharedItems containsSemiMixedTypes="0" containsString="0" containsNumber="1" containsInteger="1" minValue="0" maxValue="149297" count="168">
        <n v="35414"/>
        <n v="30583"/>
        <n v="32112"/>
        <n v="39611"/>
        <n v="62370"/>
        <n v="66801"/>
        <n v="51602"/>
        <n v="39309"/>
        <n v="39655"/>
        <n v="32650"/>
        <n v="29979"/>
        <n v="29539"/>
        <n v="49355"/>
        <n v="48435"/>
        <n v="40130"/>
        <n v="49953"/>
        <n v="75025"/>
        <n v="88250"/>
        <n v="83710"/>
        <n v="73061"/>
        <n v="79516"/>
        <n v="68559"/>
        <n v="81265"/>
        <n v="87274"/>
        <n v="90302"/>
        <n v="89972"/>
        <n v="73967"/>
        <n v="80209"/>
        <n v="45428"/>
        <n v="48226"/>
        <n v="42266"/>
        <n v="34559"/>
        <n v="31635"/>
        <n v="25577"/>
        <n v="30096"/>
        <n v="35283"/>
        <n v="23009"/>
        <n v="26388"/>
        <n v="41960"/>
        <n v="47536"/>
        <n v="32494"/>
        <n v="27016"/>
        <n v="36689"/>
        <n v="16450"/>
        <n v="13084"/>
        <n v="25792"/>
        <n v="30247"/>
        <n v="21416"/>
        <n v="18954"/>
        <n v="14656"/>
        <n v="17568"/>
        <n v="31855"/>
        <n v="22575"/>
        <n v="19647"/>
        <n v="39830"/>
        <n v="30813"/>
        <n v="24163"/>
        <n v="21989"/>
        <n v="24835"/>
        <n v="29430"/>
        <n v="15583"/>
        <n v="13969"/>
        <n v="19409"/>
        <n v="13453"/>
        <n v="13231"/>
        <n v="17425"/>
        <n v="16290"/>
        <n v="11249"/>
        <n v="15262"/>
        <n v="15545"/>
        <n v="31035"/>
        <n v="32378"/>
        <n v="31429"/>
        <n v="20506"/>
        <n v="13472"/>
        <n v="27194"/>
        <n v="33286"/>
        <n v="30533"/>
        <n v="30105"/>
        <n v="44324"/>
        <n v="33778"/>
        <n v="71004"/>
        <n v="122326"/>
        <n v="136843"/>
        <n v="111135"/>
        <n v="113277"/>
        <n v="145184"/>
        <n v="149297"/>
        <n v="111666"/>
        <n v="89277"/>
        <n v="88908"/>
        <n v="77750"/>
        <n v="61852"/>
        <n v="86286"/>
        <n v="72052"/>
        <n v="65697"/>
        <n v="55178"/>
        <n v="57814"/>
        <n v="57986"/>
        <n v="61982"/>
        <n v="65789"/>
        <n v="62652"/>
        <n v="68820"/>
        <n v="67243"/>
        <n v="85915"/>
        <n v="64532"/>
        <n v="39000"/>
        <n v="34812"/>
        <n v="30806"/>
        <n v="45574"/>
        <n v="43369"/>
        <n v="33570"/>
        <n v="29480"/>
        <n v="24432"/>
        <n v="29089"/>
        <n v="54387"/>
        <n v="40275"/>
        <n v="51944"/>
        <n v="51256"/>
        <n v="31820"/>
        <n v="40212"/>
        <n v="26904"/>
        <n v="32651"/>
        <n v="42303"/>
        <n v="56211"/>
        <n v="56787"/>
        <n v="55747"/>
        <n v="63188"/>
        <n v="63648"/>
        <n v="24858"/>
        <n v="22806"/>
        <n v="15137"/>
        <n v="16546"/>
        <n v="24522"/>
        <n v="29039"/>
        <n v="29297"/>
        <n v="26870"/>
        <n v="30034"/>
        <n v="24183"/>
        <n v="10308"/>
        <n v="18694"/>
        <n v="24127"/>
        <n v="18856"/>
        <n v="13894"/>
        <n v="15398"/>
        <n v="11442"/>
        <n v="36920"/>
        <n v="20191"/>
        <n v="14103"/>
        <n v="28613"/>
        <n v="24945"/>
        <n v="22726"/>
        <n v="30832"/>
        <n v="28063"/>
        <n v="25559"/>
        <n v="21080"/>
        <n v="15354"/>
        <n v="14221"/>
        <n v="12806"/>
        <n v="16433"/>
        <n v="13642"/>
        <n v="23721"/>
        <n v="16616"/>
        <n v="19379"/>
        <n v="24288"/>
        <n v="18571"/>
        <n v="35736"/>
        <n v="18118"/>
      </sharedItems>
    </cacheField>
    <cacheField name="Instagram followers visit" numFmtId="0"/>
    <cacheField name="New Instagram followers" numFmtId="0">
      <sharedItems containsSemiMixedTypes="0" containsString="0" containsNumber="1" containsInteger="1" minValue="0" maxValue="1427" count="135">
        <n v="568"/>
        <n v="504"/>
        <n v="421"/>
        <n v="823"/>
        <n v="1418"/>
        <n v="1427"/>
        <n v="1148"/>
        <n v="738"/>
        <n v="526"/>
        <n v="379"/>
        <n v="394"/>
        <n v="425"/>
        <n v="474"/>
        <n v="544"/>
        <n v="640"/>
        <n v="699"/>
        <n v="835"/>
        <n v="1069"/>
        <n v="1216"/>
        <n v="976"/>
        <n v="998"/>
        <n v="893"/>
        <n v="964"/>
        <n v="1037"/>
        <n v="1181"/>
        <n v="1149"/>
        <n v="1018"/>
        <n v="790"/>
        <n v="707"/>
        <n v="721"/>
        <n v="637"/>
        <n v="527"/>
        <n v="465"/>
        <n v="428"/>
        <n v="276"/>
        <n v="171"/>
        <n v="178"/>
        <n v="173"/>
        <n v="211"/>
        <n v="265"/>
        <n v="177"/>
        <n v="176"/>
        <n v="218"/>
        <n v="155"/>
        <n v="153"/>
        <n v="148"/>
        <n v="125"/>
        <n v="113"/>
        <n v="118"/>
        <n v="136"/>
        <n v="144"/>
        <n v="185"/>
        <n v="158"/>
        <n v="151"/>
        <n v="193"/>
        <n v="152"/>
        <n v="141"/>
        <n v="156"/>
        <n v="99"/>
        <n v="100"/>
        <n v="117"/>
        <n v="139"/>
        <n v="146"/>
        <n v="119"/>
        <n v="112"/>
        <n v="88"/>
        <n v="87"/>
        <n v="91"/>
        <n v="89"/>
        <n v="128"/>
        <n v="78"/>
        <n v="59"/>
        <n v="115"/>
        <n v="191"/>
        <n v="183"/>
        <n v="198"/>
        <n v="329"/>
        <n v="470"/>
        <n v="554"/>
        <n v="741"/>
        <n v="1026"/>
        <n v="1006"/>
        <n v="714"/>
        <n v="583"/>
        <n v="574"/>
        <n v="417"/>
        <n v="431"/>
        <n v="381"/>
        <n v="330"/>
        <n v="258"/>
        <n v="309"/>
        <n v="489"/>
        <n v="427"/>
        <n v="481"/>
        <n v="452"/>
        <n v="602"/>
        <n v="390"/>
        <n v="335"/>
        <n v="233"/>
        <n v="310"/>
        <n v="244"/>
        <n v="264"/>
        <n v="186"/>
        <n v="257"/>
        <n v="291"/>
        <n v="418"/>
        <n v="383"/>
        <n v="282"/>
        <n v="236"/>
        <n v="248"/>
        <n v="406"/>
        <n v="451"/>
        <n v="480"/>
        <n v="484"/>
        <n v="507"/>
        <n v="149"/>
        <n v="161"/>
        <n v="133"/>
        <n v="164"/>
        <n v="135"/>
        <n v="98"/>
        <n v="103"/>
        <n v="110"/>
        <n v="85"/>
        <n v="101"/>
        <n v="105"/>
        <n v="96"/>
        <n v="120"/>
        <n v="114"/>
        <n v="160"/>
        <n v="195"/>
        <n v="134"/>
        <n v="127"/>
        <n v="145"/>
        <n v="0"/>
      </sharedItems>
    </cacheField>
    <cacheField name="Total No of followers" numFmtId="0">
      <sharedItems containsSemiMixedTypes="0" containsString="0" containsNumber="1" containsInteger="1" minValue="0" maxValue="106031" count="167">
        <n v="13845"/>
        <n v="14413"/>
        <n v="14917"/>
        <n v="15813"/>
        <n v="16636"/>
        <n v="18054"/>
        <n v="19481"/>
        <n v="20629"/>
        <n v="21367"/>
        <n v="22287"/>
        <n v="22666"/>
        <n v="23060"/>
        <n v="23485"/>
        <n v="23959"/>
        <n v="24503"/>
        <n v="25143"/>
        <n v="25842"/>
        <n v="26677"/>
        <n v="27746"/>
        <n v="28962"/>
        <n v="29938"/>
        <n v="30936"/>
        <n v="31829"/>
        <n v="32793"/>
        <n v="33830"/>
        <n v="35011"/>
        <n v="36160"/>
        <n v="37178"/>
        <n v="39263"/>
        <n v="39970"/>
        <n v="40691"/>
        <n v="41328"/>
        <n v="41855"/>
        <n v="42804"/>
        <n v="45530"/>
        <n v="45959"/>
        <n v="46276"/>
        <n v="46454"/>
        <n v="46627"/>
        <n v="47048"/>
        <n v="47491"/>
        <n v="47812"/>
        <n v="48175"/>
        <n v="48916"/>
        <n v="49403"/>
        <n v="52697"/>
        <n v="52845"/>
        <n v="53085"/>
        <n v="53198"/>
        <n v="53461"/>
        <n v="53597"/>
        <n v="53741"/>
        <n v="53926"/>
        <n v="54218"/>
        <n v="54504"/>
        <n v="54681"/>
        <n v="54874"/>
        <n v="55025"/>
        <n v="55335"/>
        <n v="55476"/>
        <n v="55736"/>
        <n v="55950"/>
        <n v="56153"/>
        <n v="56270"/>
        <n v="57185"/>
        <n v="57452"/>
        <n v="58477"/>
        <n v="58896"/>
        <n v="59101"/>
        <n v="59557"/>
        <n v="59644"/>
        <n v="59735"/>
        <n v="59824"/>
        <n v="59952"/>
        <n v="60041"/>
        <n v="60119"/>
        <n v="60481"/>
        <n v="60596"/>
        <n v="60773"/>
        <n v="61180"/>
        <n v="61363"/>
        <n v="61797"/>
        <n v="62126"/>
        <n v="62596"/>
        <n v="63233"/>
        <n v="63787"/>
        <n v="64528"/>
        <n v="65554"/>
        <n v="66560"/>
        <n v="67274"/>
        <n v="67857"/>
        <n v="68431"/>
        <n v="68856"/>
        <n v="69273"/>
        <n v="69704"/>
        <n v="70085"/>
        <n v="70415"/>
        <n v="70673"/>
        <n v="70931"/>
        <n v="71240"/>
        <n v="71657"/>
        <n v="72146"/>
        <n v="73336"/>
        <n v="74206"/>
        <n v="74658"/>
        <n v="75260"/>
        <n v="76073"/>
        <n v="76408"/>
        <n v="76641"/>
        <n v="76906"/>
        <n v="77216"/>
        <n v="77460"/>
        <n v="78737"/>
        <n v="79259"/>
        <n v="79445"/>
        <n v="79689"/>
        <n v="80186"/>
        <n v="80667"/>
        <n v="81598"/>
        <n v="83492"/>
        <n v="83875"/>
        <n v="84444"/>
        <n v="85762"/>
        <n v="85998"/>
        <n v="86246"/>
        <n v="87152"/>
        <n v="87603"/>
        <n v="88083"/>
        <n v="88567"/>
        <n v="93108"/>
        <n v="93293"/>
        <n v="93442"/>
        <n v="93937"/>
        <n v="94538"/>
        <n v="94909"/>
        <n v="96461"/>
        <n v="97780"/>
        <n v="98326"/>
        <n v="98474"/>
        <n v="98723"/>
        <n v="98931"/>
        <n v="100766"/>
        <n v="101013"/>
        <n v="101468"/>
        <n v="101874"/>
        <n v="101975"/>
        <n v="102303"/>
        <n v="102501"/>
        <n v="102621"/>
        <n v="102735"/>
        <n v="102838"/>
        <n v="102993"/>
        <n v="103472"/>
        <n v="103667"/>
        <n v="103911"/>
        <n v="104408"/>
        <n v="104556"/>
        <n v="104697"/>
        <n v="104798"/>
        <n v="104910"/>
        <n v="105044"/>
        <n v="105171"/>
        <n v="105296"/>
        <n v="105644"/>
        <n v="105742"/>
        <n v="105887"/>
        <n v="106031"/>
      </sharedItems>
    </cacheField>
    <cacheField name="Description" numFmtId="0"/>
    <cacheField name="Publish time_new" numFmtId="177"/>
    <cacheField name="Post type" numFmtId="0">
      <sharedItems count="3">
        <s v="IG reel"/>
        <s v="IG carousel"/>
        <s v="IG image"/>
      </sharedItems>
    </cacheField>
    <cacheField name="Duration (secs)" numFmtId="0"/>
    <cacheField name="Impressions" numFmtId="0">
      <sharedItems containsSemiMixedTypes="0" containsString="0" containsNumber="1" containsInteger="1" minValue="0" maxValue="389084" count="173">
        <n v="18340"/>
        <n v="75594"/>
        <n v="11883"/>
        <n v="24512"/>
        <n v="20807"/>
        <n v="24877"/>
        <n v="59832"/>
        <n v="17541"/>
        <n v="14610"/>
        <n v="86819"/>
        <n v="42772"/>
        <n v="43838"/>
        <n v="22953"/>
        <n v="25279"/>
        <n v="246432"/>
        <n v="304733"/>
        <n v="17149"/>
        <n v="236463"/>
        <n v="389084"/>
        <n v="29250"/>
        <n v="62319"/>
        <n v="30114"/>
        <n v="60244"/>
        <n v="50652"/>
        <n v="74359"/>
        <n v="191103"/>
        <n v="136912"/>
        <n v="58345"/>
        <n v="32944"/>
        <n v="63899"/>
        <n v="18829"/>
        <n v="88355"/>
        <n v="99797"/>
        <n v="41525"/>
        <n v="148434"/>
        <n v="15085"/>
        <n v="25040"/>
        <n v="29888"/>
        <n v="43219"/>
        <n v="27829"/>
        <n v="31456"/>
        <n v="74418"/>
        <n v="104609"/>
        <n v="39776"/>
        <n v="35373"/>
        <n v="48944"/>
        <n v="24140"/>
        <n v="152370"/>
        <n v="33510"/>
        <n v="40967"/>
        <n v="62991"/>
        <n v="21674"/>
        <n v="17293"/>
        <n v="32229"/>
        <n v="57839"/>
        <n v="24751"/>
        <n v="25195"/>
        <n v="67237"/>
        <n v="31258"/>
        <n v="36106"/>
        <n v="26244"/>
        <n v="23680"/>
        <n v="36274"/>
        <n v="18471"/>
        <n v="19758"/>
        <n v="23204"/>
        <n v="17735"/>
        <n v="19990"/>
        <n v="295607"/>
        <n v="26489"/>
        <n v="16440"/>
        <n v="15428"/>
        <n v="21921"/>
        <n v="26337"/>
        <n v="43984"/>
        <n v="86409"/>
        <n v="22012"/>
        <n v="16407"/>
        <n v="16499"/>
        <n v="246585"/>
        <n v="21236"/>
        <n v="22801"/>
        <n v="24443"/>
        <n v="17144"/>
        <n v="18497"/>
        <n v="285104"/>
        <n v="39119"/>
        <n v="30883"/>
        <n v="18706"/>
        <n v="29721"/>
        <n v="235457"/>
        <n v="37495"/>
        <n v="18857"/>
        <n v="44978"/>
        <n v="58896"/>
        <n v="215716"/>
        <n v="20558"/>
        <n v="114270"/>
        <n v="31451"/>
        <n v="28203"/>
        <n v="106159"/>
        <n v="35231"/>
        <n v="32891"/>
        <n v="19294"/>
        <n v="70127"/>
        <n v="32666"/>
        <n v="22375"/>
        <n v="20187"/>
        <n v="44986"/>
        <n v="36438"/>
        <n v="20910"/>
        <n v="22564"/>
        <n v="13977"/>
        <n v="61558"/>
        <n v="39497"/>
        <n v="13220"/>
        <n v="20970"/>
        <n v="19091"/>
        <n v="19056"/>
        <n v="73673"/>
        <n v="32992"/>
        <n v="45330"/>
        <n v="23137"/>
        <n v="48599"/>
        <n v="36231"/>
        <n v="26530"/>
        <n v="20637"/>
        <n v="28170"/>
        <n v="308394"/>
        <n v="65986"/>
        <n v="37084"/>
        <n v="27261"/>
        <n v="21299"/>
        <n v="22606"/>
        <n v="35057"/>
        <n v="62193"/>
        <n v="14478"/>
        <n v="9277"/>
        <n v="31921"/>
        <n v="174471"/>
        <n v="258864"/>
        <n v="8085"/>
        <n v="41113"/>
        <n v="16253"/>
        <n v="52939"/>
        <n v="15304"/>
        <n v="33294"/>
        <n v="14518"/>
        <n v="7883"/>
        <n v="15979"/>
        <n v="8991"/>
        <n v="109308"/>
        <n v="15816"/>
        <n v="14522"/>
        <n v="78792"/>
        <n v="19559"/>
        <n v="23458"/>
        <n v="33700"/>
        <n v="23876"/>
        <n v="21033"/>
        <n v="15213"/>
        <n v="11510"/>
        <n v="13486"/>
        <n v="12690"/>
        <n v="18740"/>
        <n v="10339"/>
        <n v="31735"/>
        <n v="8518"/>
        <n v="17614"/>
        <n v="14284"/>
        <n v="15897"/>
        <n v="37991"/>
        <n v="5962"/>
      </sharedItems>
    </cacheField>
    <cacheField name="Reach" numFmtId="0"/>
    <cacheField name="Shares" numFmtId="0"/>
    <cacheField name="Follows" numFmtId="0"/>
    <cacheField name="3s views" numFmtId="0"/>
    <cacheField name="Likes" numFmtId="0"/>
    <cacheField name="Comments" numFmtId="0"/>
    <cacheField name="Saves" numFmtId="0"/>
    <cacheField name="Engagement Rate" numFmtId="9">
      <sharedItems containsSemiMixedTypes="0" containsString="0" containsNumber="1" minValue="0" maxValue="1.35109511647705" count="173">
        <n v="0.0733116648609606"/>
        <n v="0.339346423367793"/>
        <n v="0.0402225648588858"/>
        <n v="0.109087459685069"/>
        <n v="0.0801871877569089"/>
        <n v="0.115953354171676"/>
        <n v="0.232136922565636"/>
        <n v="0.0334171757096658"/>
        <n v="0.0187599980609821"/>
        <n v="0.305845462629288"/>
        <n v="0.212757991294988"/>
        <n v="0.144344236550455"/>
        <n v="0.0619429983234801"/>
        <n v="0.0749783174327841"/>
        <n v="0.960144773259527"/>
        <n v="1.14512291831879"/>
        <n v="0.0395461780190181"/>
        <n v="0.835660024658951"/>
        <n v="1.35109511647705"/>
        <n v="0.0739963264235109"/>
        <n v="0.165753622143732"/>
        <n v="0.0792072370692632"/>
        <n v="0.109726768655221"/>
        <n v="0.144750452547194"/>
        <n v="0.224889251940055"/>
        <n v="0.389869789284299"/>
        <n v="0.28022465267514"/>
        <n v="0.118105738196567"/>
        <n v="0.0651272123893805"/>
        <n v="0.126741621388994"/>
        <n v="0.0227440592924636"/>
        <n v="0.228321240930698"/>
        <n v="0.33439826988769"/>
        <n v="0.053281068524971"/>
        <n v="0.224762872628726"/>
        <n v="0.00924620714371043"/>
        <n v="0.0472385758340342"/>
        <n v="0.0570832418185812"/>
        <n v="0.0699101372962858"/>
        <n v="0.0334514651223096"/>
        <n v="0.0308261936539372"/>
        <n v="0.172625302936067"/>
        <n v="0.182175650399592"/>
        <n v="0.0567475942810217"/>
        <n v="0.044319417719401"/>
        <n v="0.102729631551635"/>
        <n v="0.0270054787799493"/>
        <n v="0.240612918243831"/>
        <n v="0.0210258648499915"/>
        <n v="0.0528148358406661"/>
        <n v="0.0674390129038335"/>
        <n v="0.0239294710327456"/>
        <n v="0.0150015899440714"/>
        <n v="0.0422225124540553"/>
        <n v="0.0973558363260825"/>
        <n v="0.0187108259466677"/>
        <n v="0.0234055110848796"/>
        <n v="0.116872156172024"/>
        <n v="0.0575154075455826"/>
        <n v="0.050351714837628"/>
        <n v="0.0292957746478873"/>
        <n v="0.0297099484955272"/>
        <n v="0.0516439541423318"/>
        <n v="0.0183723266829338"/>
        <n v="0.0151563896336014"/>
        <n v="0.0293661959289798"/>
        <n v="0.0090989870268349"/>
        <n v="0.0185887907668095"/>
        <n v="0.453874538745387"/>
        <n v="0.0210339107683363"/>
        <n v="0.00697840260798696"/>
        <n v="0.0103720749225901"/>
        <n v="0.0138745537300553"/>
        <n v="0.0252699094984637"/>
        <n v="0.048571524377976"/>
        <n v="0.121252197204319"/>
        <n v="0.0216301150040118"/>
        <n v="0.00573792367227115"/>
        <n v="0.00789460535300878"/>
        <n v="0.158801709941948"/>
        <n v="0.0263553843355765"/>
        <n v="0.025298699584131"/>
        <n v="0.0233327299952281"/>
        <n v="0.0165576985943119"/>
        <n v="0.00744748464058146"/>
        <n v="0.311762706927521"/>
        <n v="0.0131667900717896"/>
        <n v="0.00974503163141415"/>
        <n v="0.0129995413787105"/>
        <n v="0.015003057049242"/>
        <n v="0.212868832134887"/>
        <n v="0.0217225493486286"/>
        <n v="0.0106670673076923"/>
        <n v="0.0541814073787793"/>
        <n v="0.0649896105044432"/>
        <n v="0.194721690461925"/>
        <n v="0.00634657836644592"/>
        <n v="0.114864377174368"/>
        <n v="0.0247044645931367"/>
        <n v="0.0352857244774203"/>
        <n v="0.100830788894412"/>
        <n v="0.0276484654677175"/>
        <n v="0.0230787666887539"/>
        <n v="0.0100505334081976"/>
        <n v="0.0572309753408599"/>
        <n v="0.0249355473622931"/>
        <n v="0.0155448892767536"/>
        <n v="0.00884025550494569"/>
        <n v="0.0531222374025557"/>
        <n v="0.0357161838958278"/>
        <n v="0.0142889067080304"/>
        <n v="0.00596796147000314"/>
        <n v="0.0101381766939367"/>
        <n v="0.0308558499986997"/>
        <n v="0.0418048072938251"/>
        <n v="0.0054867028143558"/>
        <n v="0.0158883371223186"/>
        <n v="0.0124654613356212"/>
        <n v="0.00626848763295362"/>
        <n v="0.0682904792380379"/>
        <n v="0.025790038161275"/>
        <n v="0.0341031648629551"/>
        <n v="0.0179007524762294"/>
        <n v="0.0374641535331748"/>
        <n v="0.0105279547741101"/>
        <n v="0.0121847988077496"/>
        <n v="0.0154185022026432"/>
        <n v="0.0248478347053474"/>
        <n v="0.269227191330031"/>
        <n v="0.0581128400157689"/>
        <n v="0.0257825408481733"/>
        <n v="0.0206956382772279"/>
        <n v="0.0107171644925809"/>
        <n v="0.0147797712466268"/>
        <n v="0.00954805172487864"/>
        <n v="0.0590719560953126"/>
        <n v="0.00305002033346889"/>
        <n v="0.00382171029519785"/>
        <n v="0.0279675897522689"/>
        <n v="0.138227143895732"/>
        <n v="0.211173427602865"/>
        <n v="0.00308856616895071"/>
        <n v="0.0285275512072087"/>
        <n v="0.00645855758880517"/>
        <n v="0.0421684916382201"/>
        <n v="0.00512478394032204"/>
        <n v="0.0211976261834349"/>
        <n v="0.00429647669111896"/>
        <n v="0.00194149879765049"/>
        <n v="0.0112786383179221"/>
        <n v="0.00189262074037754"/>
        <n v="0.106761287547775"/>
        <n v="0.00947307831143111"/>
        <n v="0.0086142212607556"/>
        <n v="0.0517350464788047"/>
        <n v="0.0162974775861063"/>
        <n v="0.0159137028730108"/>
        <n v="0.0238808566568734"/>
        <n v="0.00986813547223321"/>
        <n v="0.00974872727622677"/>
        <n v="0.0084955175848594"/>
        <n v="0.00548988102069704"/>
        <n v="0.00911200894008424"/>
        <n v="0.00605927594038054"/>
        <n v="0.00728243256124297"/>
        <n v="0.0056166939568181"/>
        <n v="0.0207661807912828"/>
        <n v="0.0017664488679532"/>
        <n v="0.014359547158381"/>
        <n v="0.00471903311834465"/>
        <n v="0.00641249634043839"/>
        <n v="0.0261527289189011"/>
        <n v="0.00355556393884807"/>
      </sharedItems>
    </cacheField>
    <cacheField name="Growth Rate" numFmtId="9">
      <sharedItems containsSemiMixedTypes="0" containsString="0" containsNumber="1" minValue="0" maxValue="0.0785421513238064" count="167">
        <n v="0"/>
        <n v="0.0394088669950739"/>
        <n v="0.0337869544814641"/>
        <n v="0.0566622399291722"/>
        <n v="0.049471026689108"/>
        <n v="0.0785421513238064"/>
        <n v="0.0732508598121246"/>
        <n v="0.0556498133695283"/>
        <n v="0.0345392427575233"/>
        <n v="0.0412796697626419"/>
        <n v="0.0167210800317656"/>
        <n v="0.0170858629661752"/>
        <n v="0.0180966574409197"/>
        <n v="0.0197837973204224"/>
        <n v="0.0222013630983961"/>
        <n v="0.025454400827268"/>
        <n v="0.0270489900162526"/>
        <n v="0.0313003711061964"/>
        <n v="0.0385280761190802"/>
        <n v="0.0419860506871072"/>
        <n v="0.0326007081301356"/>
        <n v="0.0322601499870701"/>
        <n v="0.028056175186151"/>
        <n v="0.029396517549477"/>
        <n v="0.0306532663316583"/>
        <n v="0.0337322555768187"/>
        <n v="0.0317754424778761"/>
        <n v="0.0273817849265695"/>
        <n v="0.0531034307108474"/>
        <n v="0.0176882661996497"/>
        <n v="0.0177189059005677"/>
        <n v="0.0154132791327913"/>
        <n v="0.01259108828097"/>
        <n v="0.0221708251565274"/>
        <n v="0.0598726114649682"/>
        <n v="0.00933440675384582"/>
        <n v="0.00685020312905178"/>
        <n v="0.00383174753519611"/>
        <n v="0.00371029660926073"/>
        <n v="0.0089483081108655"/>
        <n v="0.0093280832157672"/>
        <n v="0.00671379569982431"/>
        <n v="0.00753502854177478"/>
        <n v="0.0151484176956415"/>
        <n v="0.00985770094933506"/>
        <n v="0.0625083021803898"/>
        <n v="0.0028006433910493"/>
        <n v="0.00452105114439107"/>
        <n v="0.00212414000526336"/>
        <n v="0.00491947400909074"/>
        <n v="0.00253745545459634"/>
        <n v="0.0026795184309931"/>
        <n v="0.00343062715573193"/>
        <n v="0.00538566527721421"/>
        <n v="0.00524732129751945"/>
        <n v="0.00323695616393263"/>
        <n v="0.00351714837628021"/>
        <n v="0.0027442071785552"/>
        <n v="0.00560224089635854"/>
        <n v="0.00254163962794722"/>
        <n v="0.00466484857183867"/>
        <n v="0.0038248436103664"/>
        <n v="0.00361512296760636"/>
        <n v="0.00207926070730407"/>
        <n v="0.0160006994841305"/>
        <n v="0.00464735779433266"/>
        <n v="0.0175282589736136"/>
        <n v="0.00711423526215702"/>
        <n v="0.00346863843251383"/>
        <n v="0.00765653071847138"/>
        <n v="0.00145865468446114"/>
        <n v="0.0015233949945593"/>
        <n v="0.00148769724525274"/>
        <n v="0.00213504136642647"/>
        <n v="0.0014823204143835"/>
        <n v="0.00129742677023903"/>
        <n v="0.00598535077131661"/>
        <n v="0.00189781503729619"/>
        <n v="0.0029124775805045"/>
        <n v="0.00665250081726054"/>
        <n v="0.00298225314929192"/>
        <n v="0.00702299464375293"/>
        <n v="0.00529568940540193"/>
        <n v="0.00750846699469615"/>
        <n v="0.0100738538421394"/>
        <n v="0.00868515528242432"/>
        <n v="0.0114833870567816"/>
        <n v="0.015651218842481"/>
        <n v="0.0151141826923077"/>
        <n v="0.0106133127211107"/>
        <n v="0.00859159703494113"/>
        <n v="0.00838801128143678"/>
        <n v="0.00617230161496456"/>
        <n v="0.00601966133991598"/>
        <n v="0.00618328933777115"/>
        <n v="0.00543625597488764"/>
        <n v="0.00468650145565576"/>
        <n v="0.00365061621835779"/>
        <n v="0.00363733769437904"/>
        <n v="0.00433745087029759"/>
        <n v="0.00581938959208451"/>
        <n v="0.00677792254594849"/>
        <n v="0.0162266826660849"/>
        <n v="0.0117241193434493"/>
        <n v="0.00605427415682177"/>
        <n v="0.00799893701833643"/>
        <n v="0.0106871031772114"/>
        <n v="0.00438435765888389"/>
        <n v="0.00304014822353571"/>
        <n v="0.00344576495982108"/>
        <n v="0.00401471197679237"/>
        <n v="0.00315001290988898"/>
        <n v="0.0162185503638696"/>
        <n v="0.0065860028514112"/>
        <n v="0.00234124236893448"/>
        <n v="0.00306190314848975"/>
        <n v="0.00619808944204724"/>
        <n v="0.00596278527774679"/>
        <n v="0.0114095933723866"/>
        <n v="0.0226848081253294"/>
        <n v="0.00456631892697466"/>
        <n v="0.00673819335891242"/>
        <n v="0.0153681117511252"/>
        <n v="0.00274424986627596"/>
        <n v="0.00287549567516175"/>
        <n v="0.0103956306223609"/>
        <n v="0.00514822551739096"/>
        <n v="0.00544940567419366"/>
        <n v="0.00546478936850068"/>
        <n v="0.0487713193280921"/>
        <n v="0.00198299979634056"/>
        <n v="0.001594572033989"/>
        <n v="0.00526948912569062"/>
        <n v="0.00635723201252406"/>
        <n v="0.00390900757567775"/>
        <n v="0.0160894040078374"/>
        <n v="0.0134894661484966"/>
        <n v="0.00555295649167057"/>
        <n v="0.0015029347848163"/>
        <n v="0.00252220860387144"/>
        <n v="0.00210247546269622"/>
        <n v="0.0182105075124546"/>
        <n v="0.00244522982190411"/>
        <n v="0.00448417234990342"/>
        <n v="0.00398531519327797"/>
        <n v="0.000990438833047316"/>
        <n v="0.00320616208713332"/>
        <n v="0.00193168847133199"/>
        <n v="0.00116935130236501"/>
        <n v="0.00110965104394802"/>
        <n v="0.00100157529317956"/>
        <n v="0.00150495664753915"/>
        <n v="0.00462927168702644"/>
        <n v="0.00188102289060164"/>
        <n v="0.00234816333208226"/>
        <n v="0.00476017163435752"/>
        <n v="0.0014155093920961"/>
        <n v="0.00134674345969799"/>
        <n v="0.00096375885035974"/>
        <n v="0.00106758173672672"/>
        <n v="0.00127565591561631"/>
        <n v="0.00120755721634291"/>
        <n v="0.00118712961555995"/>
        <n v="0.00329408201128318"/>
        <n v="0.00092678405931418"/>
        <n v="0.00136938434368714"/>
        <n v="0.00135809338778282"/>
      </sharedItems>
    </cacheField>
    <cacheField name="Retention Rate" numFmtId="9"/>
    <cacheField name="Duration bucket" numFmtId="0"/>
    <cacheField name="impressions bucket" numFmtId="0">
      <sharedItems count="4">
        <s v="below 1 Lac"/>
        <s v="b/w 2-3 Lac"/>
        <s v="b/w 3-4 Lac"/>
        <s v="b/w 1 -2 Lac"/>
      </sharedItems>
    </cacheField>
    <cacheField name="Quarters" numFmtId="0" databaseField="0">
      <fieldGroup base="0">
        <rangePr groupBy="quarters" startDate="2022-12-01T00:00:00" endDate="2023-10-28T00:00:00" groupInterval="1"/>
        <groupItems count="6">
          <s v="&lt;12/1/2022"/>
          <s v="Qtr1"/>
          <s v="Qtr2"/>
          <s v="Qtr3"/>
          <s v="Qtr4"/>
          <s v="&gt;10/28/2023"/>
        </groupItems>
      </fieldGroup>
    </cacheField>
    <cacheField name="Years" numFmtId="0" databaseField="0">
      <fieldGroup base="0">
        <rangePr groupBy="years" startDate="2022-12-01T00:00:00" endDate="2023-10-28T00:00:00" groupInterval="1"/>
        <groupItems count="4">
          <s v="&lt;12/1/2022"/>
          <s v="2022"/>
          <s v="2023"/>
          <s v="&gt;10/28/2023"/>
        </groupItems>
      </fieldGroup>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createdVersion="6" refreshedVersion="6" minRefreshableVersion="3" refreshedDate="45250.6634159722" refreshedBy="admin" recordCount="173">
  <cacheSource type="worksheet">
    <worksheetSource ref="A1:V174" sheet="content_data"/>
  </cacheSource>
  <cacheFields count="21">
    <cacheField name="Date" numFmtId="58"/>
    <cacheField name="Instagram reach" numFmtId="0"/>
    <cacheField name="Instagram followers visit" numFmtId="0"/>
    <cacheField name="New Instagram followers" numFmtId="0"/>
    <cacheField name="Total No of followers" numFmtId="0"/>
    <cacheField name="Description" numFmtId="0"/>
    <cacheField name="Publish time_new" numFmtId="177"/>
    <cacheField name="Post type" numFmtId="0">
      <sharedItems count="3">
        <s v="IG reel"/>
        <s v="IG carousel"/>
        <s v="IG image"/>
      </sharedItems>
    </cacheField>
    <cacheField name="Duration (secs)" numFmtId="0"/>
    <cacheField name="Impressions" numFmtId="0"/>
    <cacheField name="Reach" numFmtId="0"/>
    <cacheField name="Shares" numFmtId="0"/>
    <cacheField name="Follows" numFmtId="0"/>
    <cacheField name="3s views" numFmtId="0"/>
    <cacheField name="Likes" numFmtId="0"/>
    <cacheField name="Comments" numFmtId="0"/>
    <cacheField name="Saves" numFmtId="0"/>
    <cacheField name="Engagement Rate" numFmtId="9"/>
    <cacheField name="Growth Rate" numFmtId="9"/>
    <cacheField name="Retention Rate" numFmtId="9"/>
    <cacheField name="Duration bucket" numFmtId="0">
      <sharedItems count="5">
        <s v="duration b/w 40-50s"/>
        <s v="duration b/w 30-40s"/>
        <s v="duration above 50s"/>
        <s v="duration below 20s"/>
        <s v="duration b/w 20-30s"/>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createdVersion="8" refreshedVersion="8" minRefreshableVersion="3" refreshedDate="45234.3787511574" refreshedBy="Yukta" recordCount="657">
  <cacheSource type="worksheet">
    <worksheetSource ref="A1:B658" sheet="reach" r:id="rId2"/>
  </cacheSource>
  <cacheFields count="5">
    <cacheField name="Date" numFmtId="58">
      <sharedItems containsSemiMixedTypes="0" containsString="0" containsNonDate="0" containsDate="1" minDate="2022-01-09T00:00:00" maxDate="2023-10-27T00:00:00" count="657">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cacheField>
    <cacheField name="Instagram reach" numFmtId="0"/>
    <cacheField name="Months (Date)" numFmtId="0" databaseField="0">
      <fieldGroup base="0">
        <rangePr groupBy="months" startDate="2022-01-09T00:00:00" endDate="2023-10-28T00:00:00" groupInterval="1"/>
        <groupItems count="14">
          <s v="&lt;09-01-2022"/>
          <s v="Jan"/>
          <s v="Feb"/>
          <s v="Mar"/>
          <s v="Apr"/>
          <s v="May"/>
          <s v="Jun"/>
          <s v="Jul"/>
          <s v="Aug"/>
          <s v="Sep"/>
          <s v="Oct"/>
          <s v="Nov"/>
          <s v="Dec"/>
          <s v="&gt;28-10-2023"/>
        </groupItems>
      </fieldGroup>
    </cacheField>
    <cacheField name="Quarters (Date)" numFmtId="0" databaseField="0">
      <fieldGroup base="0">
        <rangePr groupBy="quarters" startDate="2022-01-09T00:00:00" endDate="2023-10-28T00:00:00" groupInterval="1"/>
        <groupItems count="6">
          <s v="&lt;09-01-2022"/>
          <s v="Qtr1"/>
          <s v="Qtr2"/>
          <s v="Qtr3"/>
          <s v="Qtr4"/>
          <s v="&gt;28-10-2023"/>
        </groupItems>
      </fieldGroup>
    </cacheField>
    <cacheField name="Years (Date)" numFmtId="0" databaseField="0">
      <fieldGroup base="0">
        <rangePr groupBy="years" startDate="2022-01-09T00:00:00" endDate="2023-10-28T00:00:00" groupInterval="1"/>
        <groupItems count="4">
          <s v="&lt;09-01-2022"/>
          <s v="2022"/>
          <s v="2023"/>
          <s v="&gt;28-10-2023"/>
        </groupItems>
      </fieldGroup>
    </cacheField>
  </cacheFields>
</pivotCacheDefinition>
</file>

<file path=xl/pivotCache/pivotCacheDefinition6.xml><?xml version="1.0" encoding="utf-8"?>
<pivotCacheDefinition xmlns="http://schemas.openxmlformats.org/spreadsheetml/2006/main" xmlns:r="http://schemas.openxmlformats.org/officeDocument/2006/relationships" r:id="rId1" createdVersion="8" refreshedVersion="8" minRefreshableVersion="3" refreshedDate="45234.3826224537" refreshedBy="Yukta" recordCount="657">
  <cacheSource type="worksheet">
    <worksheetSource ref="A1:B658" sheet="profile_visits" r:id="rId2"/>
  </cacheSource>
  <cacheFields count="5">
    <cacheField name="Date" numFmtId="58">
      <sharedItems containsSemiMixedTypes="0" containsString="0" containsNonDate="0" containsDate="1" minDate="2022-01-09T00:00:00" maxDate="2023-10-27T00:00:00" count="657">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cacheField>
    <cacheField name="Instagram followers visit" numFmtId="0"/>
    <cacheField name="Months (Date)" numFmtId="0" databaseField="0">
      <fieldGroup base="0">
        <rangePr groupBy="months" startDate="2022-01-09T00:00:00" endDate="2023-10-28T00:00:00" groupInterval="1"/>
        <groupItems count="14">
          <s v="&lt;09-01-2022"/>
          <s v="Jan"/>
          <s v="Feb"/>
          <s v="Mar"/>
          <s v="Apr"/>
          <s v="May"/>
          <s v="Jun"/>
          <s v="Jul"/>
          <s v="Aug"/>
          <s v="Sep"/>
          <s v="Oct"/>
          <s v="Nov"/>
          <s v="Dec"/>
          <s v="&gt;28-10-2023"/>
        </groupItems>
      </fieldGroup>
    </cacheField>
    <cacheField name="Quarters (Date)" numFmtId="0" databaseField="0">
      <fieldGroup base="0">
        <rangePr groupBy="quarters" startDate="2022-01-09T00:00:00" endDate="2023-10-28T00:00:00" groupInterval="1"/>
        <groupItems count="6">
          <s v="&lt;09-01-2022"/>
          <s v="Qtr1"/>
          <s v="Qtr2"/>
          <s v="Qtr3"/>
          <s v="Qtr4"/>
          <s v="&gt;28-10-2023"/>
        </groupItems>
      </fieldGroup>
    </cacheField>
    <cacheField name="Years (Date)" numFmtId="0" databaseField="0">
      <fieldGroup base="0">
        <rangePr groupBy="years" startDate="2022-01-09T00:00:00" endDate="2023-10-28T00:00:00" groupInterval="1"/>
        <groupItems count="4">
          <s v="&lt;09-01-2022"/>
          <s v="2022"/>
          <s v="2023"/>
          <s v="&gt;28-10-2023"/>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x v="0"/>
    <x v="0"/>
    <x v="0"/>
    <n v="568"/>
  </r>
  <r>
    <x v="1"/>
    <x v="1"/>
    <x v="1"/>
    <n v="504"/>
  </r>
  <r>
    <x v="2"/>
    <x v="2"/>
    <x v="2"/>
    <n v="421"/>
  </r>
  <r>
    <x v="3"/>
    <x v="3"/>
    <x v="3"/>
    <n v="475"/>
  </r>
  <r>
    <x v="4"/>
    <x v="4"/>
    <x v="4"/>
    <n v="823"/>
  </r>
  <r>
    <x v="5"/>
    <x v="5"/>
    <x v="5"/>
    <n v="1418"/>
  </r>
  <r>
    <x v="6"/>
    <x v="6"/>
    <x v="6"/>
    <n v="1427"/>
  </r>
  <r>
    <x v="7"/>
    <x v="7"/>
    <x v="7"/>
    <n v="1148"/>
  </r>
  <r>
    <x v="8"/>
    <x v="8"/>
    <x v="8"/>
    <n v="738"/>
  </r>
  <r>
    <x v="9"/>
    <x v="9"/>
    <x v="9"/>
    <n v="526"/>
  </r>
  <r>
    <x v="10"/>
    <x v="10"/>
    <x v="10"/>
    <n v="394"/>
  </r>
  <r>
    <x v="11"/>
    <x v="11"/>
    <x v="11"/>
    <n v="379"/>
  </r>
  <r>
    <x v="12"/>
    <x v="12"/>
    <x v="12"/>
    <n v="394"/>
  </r>
  <r>
    <x v="13"/>
    <x v="13"/>
    <x v="13"/>
    <n v="425"/>
  </r>
  <r>
    <x v="14"/>
    <x v="14"/>
    <x v="14"/>
    <n v="474"/>
  </r>
  <r>
    <x v="15"/>
    <x v="15"/>
    <x v="15"/>
    <n v="544"/>
  </r>
  <r>
    <x v="16"/>
    <x v="16"/>
    <x v="16"/>
    <n v="640"/>
  </r>
  <r>
    <x v="17"/>
    <x v="17"/>
    <x v="17"/>
    <n v="699"/>
  </r>
  <r>
    <x v="18"/>
    <x v="18"/>
    <x v="18"/>
    <n v="835"/>
  </r>
  <r>
    <x v="19"/>
    <x v="19"/>
    <x v="19"/>
    <n v="1069"/>
  </r>
  <r>
    <x v="20"/>
    <x v="20"/>
    <x v="20"/>
    <n v="1216"/>
  </r>
  <r>
    <x v="21"/>
    <x v="21"/>
    <x v="21"/>
    <n v="976"/>
  </r>
  <r>
    <x v="22"/>
    <x v="22"/>
    <x v="22"/>
    <n v="998"/>
  </r>
  <r>
    <x v="23"/>
    <x v="23"/>
    <x v="23"/>
    <n v="893"/>
  </r>
  <r>
    <x v="24"/>
    <x v="24"/>
    <x v="24"/>
    <n v="964"/>
  </r>
  <r>
    <x v="25"/>
    <x v="25"/>
    <x v="25"/>
    <n v="1037"/>
  </r>
  <r>
    <x v="26"/>
    <x v="26"/>
    <x v="26"/>
    <n v="1181"/>
  </r>
  <r>
    <x v="27"/>
    <x v="27"/>
    <x v="27"/>
    <n v="1149"/>
  </r>
  <r>
    <x v="28"/>
    <x v="28"/>
    <x v="28"/>
    <n v="1018"/>
  </r>
  <r>
    <x v="29"/>
    <x v="29"/>
    <x v="29"/>
    <n v="790"/>
  </r>
  <r>
    <x v="30"/>
    <x v="30"/>
    <x v="30"/>
    <n v="676"/>
  </r>
  <r>
    <x v="31"/>
    <x v="31"/>
    <x v="31"/>
    <n v="619"/>
  </r>
  <r>
    <x v="32"/>
    <x v="32"/>
    <x v="32"/>
    <n v="707"/>
  </r>
  <r>
    <x v="33"/>
    <x v="33"/>
    <x v="33"/>
    <n v="721"/>
  </r>
  <r>
    <x v="34"/>
    <x v="34"/>
    <x v="34"/>
    <n v="637"/>
  </r>
  <r>
    <x v="35"/>
    <x v="35"/>
    <x v="35"/>
    <n v="527"/>
  </r>
  <r>
    <x v="36"/>
    <x v="36"/>
    <x v="36"/>
    <n v="465"/>
  </r>
  <r>
    <x v="37"/>
    <x v="2"/>
    <x v="37"/>
    <n v="484"/>
  </r>
  <r>
    <x v="38"/>
    <x v="37"/>
    <x v="38"/>
    <n v="428"/>
  </r>
  <r>
    <x v="39"/>
    <x v="38"/>
    <x v="39"/>
    <n v="340"/>
  </r>
  <r>
    <x v="40"/>
    <x v="39"/>
    <x v="40"/>
    <n v="355"/>
  </r>
  <r>
    <x v="41"/>
    <x v="40"/>
    <x v="41"/>
    <n v="361"/>
  </r>
  <r>
    <x v="42"/>
    <x v="41"/>
    <x v="42"/>
    <n v="348"/>
  </r>
  <r>
    <x v="43"/>
    <x v="42"/>
    <x v="43"/>
    <n v="303"/>
  </r>
  <r>
    <x v="44"/>
    <x v="43"/>
    <x v="44"/>
    <n v="327"/>
  </r>
  <r>
    <x v="45"/>
    <x v="44"/>
    <x v="45"/>
    <n v="264"/>
  </r>
  <r>
    <x v="46"/>
    <x v="45"/>
    <x v="46"/>
    <n v="276"/>
  </r>
  <r>
    <x v="47"/>
    <x v="46"/>
    <x v="47"/>
    <n v="153"/>
  </r>
  <r>
    <x v="48"/>
    <x v="47"/>
    <x v="48"/>
    <n v="171"/>
  </r>
  <r>
    <x v="49"/>
    <x v="48"/>
    <x v="49"/>
    <n v="146"/>
  </r>
  <r>
    <x v="50"/>
    <x v="49"/>
    <x v="50"/>
    <n v="178"/>
  </r>
  <r>
    <x v="51"/>
    <x v="50"/>
    <x v="51"/>
    <n v="173"/>
  </r>
  <r>
    <x v="52"/>
    <x v="51"/>
    <x v="52"/>
    <n v="211"/>
  </r>
  <r>
    <x v="53"/>
    <x v="52"/>
    <x v="53"/>
    <n v="210"/>
  </r>
  <r>
    <x v="54"/>
    <x v="53"/>
    <x v="54"/>
    <n v="265"/>
  </r>
  <r>
    <x v="55"/>
    <x v="54"/>
    <x v="55"/>
    <n v="178"/>
  </r>
  <r>
    <x v="56"/>
    <x v="55"/>
    <x v="56"/>
    <n v="177"/>
  </r>
  <r>
    <x v="57"/>
    <x v="48"/>
    <x v="57"/>
    <n v="144"/>
  </r>
  <r>
    <x v="58"/>
    <x v="56"/>
    <x v="58"/>
    <n v="176"/>
  </r>
  <r>
    <x v="59"/>
    <x v="57"/>
    <x v="59"/>
    <n v="187"/>
  </r>
  <r>
    <x v="60"/>
    <x v="58"/>
    <x v="60"/>
    <n v="218"/>
  </r>
  <r>
    <x v="61"/>
    <x v="59"/>
    <x v="61"/>
    <n v="174"/>
  </r>
  <r>
    <x v="62"/>
    <x v="60"/>
    <x v="62"/>
    <n v="165"/>
  </r>
  <r>
    <x v="63"/>
    <x v="61"/>
    <x v="63"/>
    <n v="184"/>
  </r>
  <r>
    <x v="64"/>
    <x v="62"/>
    <x v="64"/>
    <n v="155"/>
  </r>
  <r>
    <x v="65"/>
    <x v="63"/>
    <x v="65"/>
    <n v="170"/>
  </r>
  <r>
    <x v="66"/>
    <x v="64"/>
    <x v="66"/>
    <n v="162"/>
  </r>
  <r>
    <x v="67"/>
    <x v="65"/>
    <x v="67"/>
    <n v="153"/>
  </r>
  <r>
    <x v="68"/>
    <x v="66"/>
    <x v="68"/>
    <n v="152"/>
  </r>
  <r>
    <x v="69"/>
    <x v="67"/>
    <x v="69"/>
    <n v="185"/>
  </r>
  <r>
    <x v="70"/>
    <x v="68"/>
    <x v="70"/>
    <n v="148"/>
  </r>
  <r>
    <x v="71"/>
    <x v="69"/>
    <x v="71"/>
    <n v="113"/>
  </r>
  <r>
    <x v="72"/>
    <x v="70"/>
    <x v="72"/>
    <n v="122"/>
  </r>
  <r>
    <x v="73"/>
    <x v="71"/>
    <x v="73"/>
    <n v="123"/>
  </r>
  <r>
    <x v="74"/>
    <x v="72"/>
    <x v="74"/>
    <n v="124"/>
  </r>
  <r>
    <x v="75"/>
    <x v="73"/>
    <x v="75"/>
    <n v="114"/>
  </r>
  <r>
    <x v="76"/>
    <x v="74"/>
    <x v="76"/>
    <n v="119"/>
  </r>
  <r>
    <x v="77"/>
    <x v="74"/>
    <x v="77"/>
    <n v="147"/>
  </r>
  <r>
    <x v="78"/>
    <x v="75"/>
    <x v="78"/>
    <n v="130"/>
  </r>
  <r>
    <x v="79"/>
    <x v="76"/>
    <x v="79"/>
    <n v="103"/>
  </r>
  <r>
    <x v="80"/>
    <x v="77"/>
    <x v="80"/>
    <n v="113"/>
  </r>
  <r>
    <x v="81"/>
    <x v="78"/>
    <x v="81"/>
    <n v="123"/>
  </r>
  <r>
    <x v="82"/>
    <x v="79"/>
    <x v="82"/>
    <n v="136"/>
  </r>
  <r>
    <x v="83"/>
    <x v="80"/>
    <x v="83"/>
    <n v="197"/>
  </r>
  <r>
    <x v="84"/>
    <x v="81"/>
    <x v="84"/>
    <n v="167"/>
  </r>
  <r>
    <x v="85"/>
    <x v="82"/>
    <x v="85"/>
    <n v="118"/>
  </r>
  <r>
    <x v="86"/>
    <x v="83"/>
    <x v="86"/>
    <n v="143"/>
  </r>
  <r>
    <x v="87"/>
    <x v="84"/>
    <x v="87"/>
    <n v="157"/>
  </r>
  <r>
    <x v="88"/>
    <x v="85"/>
    <x v="88"/>
    <n v="125"/>
  </r>
  <r>
    <x v="89"/>
    <x v="86"/>
    <x v="89"/>
    <n v="134"/>
  </r>
  <r>
    <x v="90"/>
    <x v="87"/>
    <x v="90"/>
    <n v="148"/>
  </r>
  <r>
    <x v="91"/>
    <x v="88"/>
    <x v="91"/>
    <n v="148"/>
  </r>
  <r>
    <x v="92"/>
    <x v="89"/>
    <x v="92"/>
    <n v="125"/>
  </r>
  <r>
    <x v="93"/>
    <x v="90"/>
    <x v="93"/>
    <n v="115"/>
  </r>
  <r>
    <x v="94"/>
    <x v="91"/>
    <x v="94"/>
    <n v="113"/>
  </r>
  <r>
    <x v="95"/>
    <x v="92"/>
    <x v="95"/>
    <n v="118"/>
  </r>
  <r>
    <x v="96"/>
    <x v="93"/>
    <x v="96"/>
    <n v="145"/>
  </r>
  <r>
    <x v="97"/>
    <x v="94"/>
    <x v="97"/>
    <n v="136"/>
  </r>
  <r>
    <x v="98"/>
    <x v="95"/>
    <x v="98"/>
    <n v="144"/>
  </r>
  <r>
    <x v="99"/>
    <x v="96"/>
    <x v="99"/>
    <n v="185"/>
  </r>
  <r>
    <x v="100"/>
    <x v="97"/>
    <x v="100"/>
    <n v="158"/>
  </r>
  <r>
    <x v="101"/>
    <x v="98"/>
    <x v="101"/>
    <n v="134"/>
  </r>
  <r>
    <x v="102"/>
    <x v="99"/>
    <x v="102"/>
    <n v="151"/>
  </r>
  <r>
    <x v="103"/>
    <x v="100"/>
    <x v="103"/>
    <n v="135"/>
  </r>
  <r>
    <x v="104"/>
    <x v="101"/>
    <x v="104"/>
    <n v="177"/>
  </r>
  <r>
    <x v="105"/>
    <x v="102"/>
    <x v="105"/>
    <n v="193"/>
  </r>
  <r>
    <x v="106"/>
    <x v="103"/>
    <x v="106"/>
    <n v="151"/>
  </r>
  <r>
    <x v="107"/>
    <x v="104"/>
    <x v="107"/>
    <n v="152"/>
  </r>
  <r>
    <x v="108"/>
    <x v="105"/>
    <x v="108"/>
    <n v="158"/>
  </r>
  <r>
    <x v="109"/>
    <x v="106"/>
    <x v="109"/>
    <n v="141"/>
  </r>
  <r>
    <x v="110"/>
    <x v="102"/>
    <x v="110"/>
    <n v="156"/>
  </r>
  <r>
    <x v="111"/>
    <x v="107"/>
    <x v="111"/>
    <n v="104"/>
  </r>
  <r>
    <x v="112"/>
    <x v="108"/>
    <x v="112"/>
    <n v="99"/>
  </r>
  <r>
    <x v="113"/>
    <x v="109"/>
    <x v="113"/>
    <n v="115"/>
  </r>
  <r>
    <x v="114"/>
    <x v="110"/>
    <x v="114"/>
    <n v="100"/>
  </r>
  <r>
    <x v="115"/>
    <x v="111"/>
    <x v="115"/>
    <n v="103"/>
  </r>
  <r>
    <x v="116"/>
    <x v="96"/>
    <x v="116"/>
    <n v="117"/>
  </r>
  <r>
    <x v="117"/>
    <x v="112"/>
    <x v="117"/>
    <n v="139"/>
  </r>
  <r>
    <x v="118"/>
    <x v="113"/>
    <x v="118"/>
    <n v="111"/>
  </r>
  <r>
    <x v="119"/>
    <x v="114"/>
    <x v="119"/>
    <n v="164"/>
  </r>
  <r>
    <x v="120"/>
    <x v="115"/>
    <x v="120"/>
    <n v="173"/>
  </r>
  <r>
    <x v="121"/>
    <x v="116"/>
    <x v="121"/>
    <n v="192"/>
  </r>
  <r>
    <x v="122"/>
    <x v="117"/>
    <x v="122"/>
    <n v="136"/>
  </r>
  <r>
    <x v="123"/>
    <x v="118"/>
    <x v="123"/>
    <n v="139"/>
  </r>
  <r>
    <x v="124"/>
    <x v="119"/>
    <x v="124"/>
    <n v="128"/>
  </r>
  <r>
    <x v="125"/>
    <x v="120"/>
    <x v="125"/>
    <n v="146"/>
  </r>
  <r>
    <x v="126"/>
    <x v="121"/>
    <x v="126"/>
    <n v="128"/>
  </r>
  <r>
    <x v="127"/>
    <x v="122"/>
    <x v="127"/>
    <n v="134"/>
  </r>
  <r>
    <x v="128"/>
    <x v="123"/>
    <x v="128"/>
    <n v="126"/>
  </r>
  <r>
    <x v="129"/>
    <x v="124"/>
    <x v="129"/>
    <n v="160"/>
  </r>
  <r>
    <x v="130"/>
    <x v="125"/>
    <x v="130"/>
    <n v="175"/>
  </r>
  <r>
    <x v="131"/>
    <x v="126"/>
    <x v="131"/>
    <n v="156"/>
  </r>
  <r>
    <x v="132"/>
    <x v="127"/>
    <x v="132"/>
    <n v="119"/>
  </r>
  <r>
    <x v="133"/>
    <x v="128"/>
    <x v="133"/>
    <n v="116"/>
  </r>
  <r>
    <x v="134"/>
    <x v="129"/>
    <x v="134"/>
    <n v="87"/>
  </r>
  <r>
    <x v="135"/>
    <x v="75"/>
    <x v="135"/>
    <n v="97"/>
  </r>
  <r>
    <x v="136"/>
    <x v="130"/>
    <x v="136"/>
    <n v="112"/>
  </r>
  <r>
    <x v="137"/>
    <x v="131"/>
    <x v="137"/>
    <n v="93"/>
  </r>
  <r>
    <x v="138"/>
    <x v="132"/>
    <x v="138"/>
    <n v="88"/>
  </r>
  <r>
    <x v="139"/>
    <x v="133"/>
    <x v="139"/>
    <n v="81"/>
  </r>
  <r>
    <x v="140"/>
    <x v="70"/>
    <x v="140"/>
    <n v="61"/>
  </r>
  <r>
    <x v="141"/>
    <x v="134"/>
    <x v="141"/>
    <n v="81"/>
  </r>
  <r>
    <x v="142"/>
    <x v="135"/>
    <x v="142"/>
    <n v="67"/>
  </r>
  <r>
    <x v="143"/>
    <x v="136"/>
    <x v="143"/>
    <n v="78"/>
  </r>
  <r>
    <x v="144"/>
    <x v="85"/>
    <x v="144"/>
    <n v="87"/>
  </r>
  <r>
    <x v="145"/>
    <x v="137"/>
    <x v="145"/>
    <n v="91"/>
  </r>
  <r>
    <x v="146"/>
    <x v="138"/>
    <x v="146"/>
    <n v="89"/>
  </r>
  <r>
    <x v="147"/>
    <x v="139"/>
    <x v="147"/>
    <n v="128"/>
  </r>
  <r>
    <x v="148"/>
    <x v="140"/>
    <x v="148"/>
    <n v="89"/>
  </r>
  <r>
    <x v="149"/>
    <x v="141"/>
    <x v="149"/>
    <n v="78"/>
  </r>
  <r>
    <x v="150"/>
    <x v="142"/>
    <x v="150"/>
    <n v="59"/>
  </r>
  <r>
    <x v="151"/>
    <x v="84"/>
    <x v="151"/>
    <n v="119"/>
  </r>
  <r>
    <x v="152"/>
    <x v="143"/>
    <x v="152"/>
    <n v="88"/>
  </r>
  <r>
    <x v="153"/>
    <x v="144"/>
    <x v="153"/>
    <n v="96"/>
  </r>
  <r>
    <x v="154"/>
    <x v="145"/>
    <x v="154"/>
    <n v="115"/>
  </r>
  <r>
    <x v="155"/>
    <x v="146"/>
    <x v="155"/>
    <n v="177"/>
  </r>
  <r>
    <x v="156"/>
    <x v="147"/>
    <x v="156"/>
    <n v="191"/>
  </r>
  <r>
    <x v="157"/>
    <x v="148"/>
    <x v="157"/>
    <n v="216"/>
  </r>
  <r>
    <x v="158"/>
    <x v="149"/>
    <x v="158"/>
    <n v="183"/>
  </r>
  <r>
    <x v="159"/>
    <x v="88"/>
    <x v="159"/>
    <n v="198"/>
  </r>
  <r>
    <x v="160"/>
    <x v="150"/>
    <x v="160"/>
    <n v="236"/>
  </r>
  <r>
    <x v="161"/>
    <x v="151"/>
    <x v="161"/>
    <n v="329"/>
  </r>
  <r>
    <x v="162"/>
    <x v="152"/>
    <x v="162"/>
    <n v="470"/>
  </r>
  <r>
    <x v="163"/>
    <x v="153"/>
    <x v="163"/>
    <n v="637"/>
  </r>
  <r>
    <x v="164"/>
    <x v="154"/>
    <x v="164"/>
    <n v="554"/>
  </r>
  <r>
    <x v="165"/>
    <x v="155"/>
    <x v="165"/>
    <n v="741"/>
  </r>
  <r>
    <x v="166"/>
    <x v="156"/>
    <x v="166"/>
    <n v="1026"/>
  </r>
  <r>
    <x v="167"/>
    <x v="157"/>
    <x v="167"/>
    <n v="1006"/>
  </r>
  <r>
    <x v="168"/>
    <x v="158"/>
    <x v="168"/>
    <n v="714"/>
  </r>
  <r>
    <x v="169"/>
    <x v="159"/>
    <x v="169"/>
    <n v="583"/>
  </r>
  <r>
    <x v="170"/>
    <x v="160"/>
    <x v="170"/>
    <n v="574"/>
  </r>
  <r>
    <x v="171"/>
    <x v="161"/>
    <x v="171"/>
    <n v="425"/>
  </r>
  <r>
    <x v="172"/>
    <x v="162"/>
    <x v="172"/>
    <n v="417"/>
  </r>
  <r>
    <x v="173"/>
    <x v="163"/>
    <x v="173"/>
    <n v="431"/>
  </r>
  <r>
    <x v="174"/>
    <x v="164"/>
    <x v="174"/>
    <n v="381"/>
  </r>
  <r>
    <x v="175"/>
    <x v="165"/>
    <x v="175"/>
    <n v="330"/>
  </r>
  <r>
    <x v="176"/>
    <x v="166"/>
    <x v="176"/>
    <n v="258"/>
  </r>
  <r>
    <x v="177"/>
    <x v="167"/>
    <x v="177"/>
    <n v="258"/>
  </r>
  <r>
    <x v="178"/>
    <x v="168"/>
    <x v="178"/>
    <n v="309"/>
  </r>
  <r>
    <x v="179"/>
    <x v="169"/>
    <x v="179"/>
    <n v="417"/>
  </r>
  <r>
    <x v="180"/>
    <x v="170"/>
    <x v="180"/>
    <n v="489"/>
  </r>
  <r>
    <x v="181"/>
    <x v="171"/>
    <x v="181"/>
    <n v="427"/>
  </r>
  <r>
    <x v="182"/>
    <x v="172"/>
    <x v="182"/>
    <n v="353"/>
  </r>
  <r>
    <x v="183"/>
    <x v="173"/>
    <x v="183"/>
    <n v="410"/>
  </r>
  <r>
    <x v="184"/>
    <x v="174"/>
    <x v="184"/>
    <n v="481"/>
  </r>
  <r>
    <x v="185"/>
    <x v="175"/>
    <x v="185"/>
    <n v="389"/>
  </r>
  <r>
    <x v="186"/>
    <x v="176"/>
    <x v="186"/>
    <n v="452"/>
  </r>
  <r>
    <x v="187"/>
    <x v="177"/>
    <x v="187"/>
    <n v="602"/>
  </r>
  <r>
    <x v="188"/>
    <x v="178"/>
    <x v="188"/>
    <n v="390"/>
  </r>
  <r>
    <x v="189"/>
    <x v="179"/>
    <x v="189"/>
    <n v="423"/>
  </r>
  <r>
    <x v="190"/>
    <x v="180"/>
    <x v="190"/>
    <n v="335"/>
  </r>
  <r>
    <x v="191"/>
    <x v="181"/>
    <x v="191"/>
    <n v="233"/>
  </r>
  <r>
    <x v="192"/>
    <x v="2"/>
    <x v="192"/>
    <n v="265"/>
  </r>
  <r>
    <x v="193"/>
    <x v="182"/>
    <x v="193"/>
    <n v="310"/>
  </r>
  <r>
    <x v="194"/>
    <x v="183"/>
    <x v="194"/>
    <n v="244"/>
  </r>
  <r>
    <x v="195"/>
    <x v="184"/>
    <x v="195"/>
    <n v="258"/>
  </r>
  <r>
    <x v="196"/>
    <x v="185"/>
    <x v="196"/>
    <n v="273"/>
  </r>
  <r>
    <x v="197"/>
    <x v="186"/>
    <x v="197"/>
    <n v="274"/>
  </r>
  <r>
    <x v="198"/>
    <x v="187"/>
    <x v="198"/>
    <n v="255"/>
  </r>
  <r>
    <x v="199"/>
    <x v="188"/>
    <x v="199"/>
    <n v="217"/>
  </r>
  <r>
    <x v="200"/>
    <x v="189"/>
    <x v="200"/>
    <n v="264"/>
  </r>
  <r>
    <x v="201"/>
    <x v="190"/>
    <x v="201"/>
    <n v="258"/>
  </r>
  <r>
    <x v="202"/>
    <x v="145"/>
    <x v="202"/>
    <n v="186"/>
  </r>
  <r>
    <x v="203"/>
    <x v="191"/>
    <x v="203"/>
    <n v="244"/>
  </r>
  <r>
    <x v="204"/>
    <x v="192"/>
    <x v="204"/>
    <n v="257"/>
  </r>
  <r>
    <x v="205"/>
    <x v="193"/>
    <x v="205"/>
    <n v="240"/>
  </r>
  <r>
    <x v="206"/>
    <x v="194"/>
    <x v="206"/>
    <n v="291"/>
  </r>
  <r>
    <x v="207"/>
    <x v="195"/>
    <x v="207"/>
    <n v="190"/>
  </r>
  <r>
    <x v="208"/>
    <x v="196"/>
    <x v="208"/>
    <n v="310"/>
  </r>
  <r>
    <x v="209"/>
    <x v="197"/>
    <x v="209"/>
    <n v="332"/>
  </r>
  <r>
    <x v="210"/>
    <x v="198"/>
    <x v="210"/>
    <n v="289"/>
  </r>
  <r>
    <x v="211"/>
    <x v="199"/>
    <x v="211"/>
    <n v="418"/>
  </r>
  <r>
    <x v="212"/>
    <x v="200"/>
    <x v="212"/>
    <n v="418"/>
  </r>
  <r>
    <x v="213"/>
    <x v="201"/>
    <x v="213"/>
    <n v="393"/>
  </r>
  <r>
    <x v="214"/>
    <x v="202"/>
    <x v="214"/>
    <n v="292"/>
  </r>
  <r>
    <x v="215"/>
    <x v="203"/>
    <x v="215"/>
    <n v="373"/>
  </r>
  <r>
    <x v="216"/>
    <x v="101"/>
    <x v="216"/>
    <n v="383"/>
  </r>
  <r>
    <x v="217"/>
    <x v="204"/>
    <x v="217"/>
    <n v="282"/>
  </r>
  <r>
    <x v="218"/>
    <x v="205"/>
    <x v="218"/>
    <n v="287"/>
  </r>
  <r>
    <x v="219"/>
    <x v="206"/>
    <x v="219"/>
    <n v="257"/>
  </r>
  <r>
    <x v="220"/>
    <x v="207"/>
    <x v="220"/>
    <n v="268"/>
  </r>
  <r>
    <x v="221"/>
    <x v="208"/>
    <x v="221"/>
    <n v="263"/>
  </r>
  <r>
    <x v="222"/>
    <x v="209"/>
    <x v="222"/>
    <n v="272"/>
  </r>
  <r>
    <x v="223"/>
    <x v="210"/>
    <x v="223"/>
    <n v="258"/>
  </r>
  <r>
    <x v="224"/>
    <x v="211"/>
    <x v="224"/>
    <n v="236"/>
  </r>
  <r>
    <x v="225"/>
    <x v="212"/>
    <x v="225"/>
    <n v="248"/>
  </r>
  <r>
    <x v="226"/>
    <x v="213"/>
    <x v="226"/>
    <n v="406"/>
  </r>
  <r>
    <x v="227"/>
    <x v="214"/>
    <x v="227"/>
    <n v="500"/>
  </r>
  <r>
    <x v="228"/>
    <x v="215"/>
    <x v="228"/>
    <n v="451"/>
  </r>
  <r>
    <x v="229"/>
    <x v="216"/>
    <x v="229"/>
    <n v="480"/>
  </r>
  <r>
    <x v="230"/>
    <x v="217"/>
    <x v="230"/>
    <n v="484"/>
  </r>
  <r>
    <x v="231"/>
    <x v="218"/>
    <x v="231"/>
    <n v="507"/>
  </r>
  <r>
    <x v="232"/>
    <x v="219"/>
    <x v="232"/>
    <n v="446"/>
  </r>
  <r>
    <x v="233"/>
    <x v="220"/>
    <x v="233"/>
    <n v="380"/>
  </r>
  <r>
    <x v="234"/>
    <x v="221"/>
    <x v="234"/>
    <n v="407"/>
  </r>
  <r>
    <x v="235"/>
    <x v="222"/>
    <x v="235"/>
    <n v="353"/>
  </r>
  <r>
    <x v="236"/>
    <x v="223"/>
    <x v="236"/>
    <n v="370"/>
  </r>
  <r>
    <x v="237"/>
    <x v="224"/>
    <x v="237"/>
    <n v="321"/>
  </r>
  <r>
    <x v="238"/>
    <x v="225"/>
    <x v="238"/>
    <n v="316"/>
  </r>
  <r>
    <x v="239"/>
    <x v="226"/>
    <x v="239"/>
    <n v="240"/>
  </r>
  <r>
    <x v="240"/>
    <x v="93"/>
    <x v="240"/>
    <n v="236"/>
  </r>
  <r>
    <x v="241"/>
    <x v="130"/>
    <x v="241"/>
    <n v="207"/>
  </r>
  <r>
    <x v="242"/>
    <x v="227"/>
    <x v="242"/>
    <n v="173"/>
  </r>
  <r>
    <x v="243"/>
    <x v="228"/>
    <x v="243"/>
    <n v="195"/>
  </r>
  <r>
    <x v="244"/>
    <x v="229"/>
    <x v="244"/>
    <n v="183"/>
  </r>
  <r>
    <x v="245"/>
    <x v="230"/>
    <x v="245"/>
    <n v="207"/>
  </r>
  <r>
    <x v="246"/>
    <x v="231"/>
    <x v="246"/>
    <n v="185"/>
  </r>
  <r>
    <x v="247"/>
    <x v="232"/>
    <x v="247"/>
    <n v="149"/>
  </r>
  <r>
    <x v="248"/>
    <x v="233"/>
    <x v="248"/>
    <n v="144"/>
  </r>
  <r>
    <x v="249"/>
    <x v="234"/>
    <x v="249"/>
    <n v="197"/>
  </r>
  <r>
    <x v="250"/>
    <x v="235"/>
    <x v="250"/>
    <n v="154"/>
  </r>
  <r>
    <x v="251"/>
    <x v="119"/>
    <x v="251"/>
    <n v="161"/>
  </r>
  <r>
    <x v="252"/>
    <x v="236"/>
    <x v="252"/>
    <n v="179"/>
  </r>
  <r>
    <x v="253"/>
    <x v="237"/>
    <x v="253"/>
    <n v="146"/>
  </r>
  <r>
    <x v="254"/>
    <x v="238"/>
    <x v="254"/>
    <n v="115"/>
  </r>
  <r>
    <x v="255"/>
    <x v="61"/>
    <x v="255"/>
    <n v="133"/>
  </r>
  <r>
    <x v="256"/>
    <x v="136"/>
    <x v="256"/>
    <n v="109"/>
  </r>
  <r>
    <x v="257"/>
    <x v="105"/>
    <x v="257"/>
    <n v="129"/>
  </r>
  <r>
    <x v="258"/>
    <x v="239"/>
    <x v="258"/>
    <n v="141"/>
  </r>
  <r>
    <x v="259"/>
    <x v="168"/>
    <x v="259"/>
    <n v="505"/>
  </r>
  <r>
    <x v="260"/>
    <x v="240"/>
    <x v="260"/>
    <n v="906"/>
  </r>
  <r>
    <x v="261"/>
    <x v="241"/>
    <x v="261"/>
    <n v="248"/>
  </r>
  <r>
    <x v="262"/>
    <x v="185"/>
    <x v="262"/>
    <n v="260"/>
  </r>
  <r>
    <x v="263"/>
    <x v="242"/>
    <x v="263"/>
    <n v="234"/>
  </r>
  <r>
    <x v="264"/>
    <x v="243"/>
    <x v="264"/>
    <n v="335"/>
  </r>
  <r>
    <x v="265"/>
    <x v="244"/>
    <x v="265"/>
    <n v="242"/>
  </r>
  <r>
    <x v="266"/>
    <x v="245"/>
    <x v="266"/>
    <n v="164"/>
  </r>
  <r>
    <x v="267"/>
    <x v="93"/>
    <x v="267"/>
    <n v="201"/>
  </r>
  <r>
    <x v="268"/>
    <x v="67"/>
    <x v="268"/>
    <n v="181"/>
  </r>
  <r>
    <x v="269"/>
    <x v="246"/>
    <x v="269"/>
    <n v="148"/>
  </r>
  <r>
    <x v="270"/>
    <x v="126"/>
    <x v="270"/>
    <n v="135"/>
  </r>
  <r>
    <x v="271"/>
    <x v="247"/>
    <x v="271"/>
    <n v="114"/>
  </r>
  <r>
    <x v="272"/>
    <x v="248"/>
    <x v="272"/>
    <n v="98"/>
  </r>
  <r>
    <x v="273"/>
    <x v="249"/>
    <x v="273"/>
    <n v="110"/>
  </r>
  <r>
    <x v="274"/>
    <x v="107"/>
    <x v="274"/>
    <n v="103"/>
  </r>
  <r>
    <x v="275"/>
    <x v="250"/>
    <x v="275"/>
    <n v="107"/>
  </r>
  <r>
    <x v="276"/>
    <x v="251"/>
    <x v="276"/>
    <n v="159"/>
  </r>
  <r>
    <x v="277"/>
    <x v="252"/>
    <x v="277"/>
    <n v="123"/>
  </r>
  <r>
    <x v="278"/>
    <x v="253"/>
    <x v="278"/>
    <n v="143"/>
  </r>
  <r>
    <x v="279"/>
    <x v="254"/>
    <x v="279"/>
    <n v="124"/>
  </r>
  <r>
    <x v="280"/>
    <x v="255"/>
    <x v="280"/>
    <n v="123"/>
  </r>
  <r>
    <x v="281"/>
    <x v="256"/>
    <x v="281"/>
    <n v="131"/>
  </r>
  <r>
    <x v="282"/>
    <x v="257"/>
    <x v="282"/>
    <n v="117"/>
  </r>
  <r>
    <x v="283"/>
    <x v="258"/>
    <x v="283"/>
    <n v="115"/>
  </r>
  <r>
    <x v="284"/>
    <x v="75"/>
    <x v="284"/>
    <n v="107"/>
  </r>
  <r>
    <x v="285"/>
    <x v="259"/>
    <x v="285"/>
    <n v="121"/>
  </r>
  <r>
    <x v="286"/>
    <x v="260"/>
    <x v="286"/>
    <n v="139"/>
  </r>
  <r>
    <x v="287"/>
    <x v="261"/>
    <x v="287"/>
    <n v="99"/>
  </r>
  <r>
    <x v="288"/>
    <x v="136"/>
    <x v="288"/>
    <n v="124"/>
  </r>
  <r>
    <x v="289"/>
    <x v="262"/>
    <x v="289"/>
    <n v="128"/>
  </r>
  <r>
    <x v="290"/>
    <x v="136"/>
    <x v="290"/>
    <n v="119"/>
  </r>
  <r>
    <x v="291"/>
    <x v="100"/>
    <x v="291"/>
    <n v="110"/>
  </r>
  <r>
    <x v="292"/>
    <x v="79"/>
    <x v="292"/>
    <n v="132"/>
  </r>
  <r>
    <x v="293"/>
    <x v="78"/>
    <x v="293"/>
    <n v="118"/>
  </r>
  <r>
    <x v="294"/>
    <x v="263"/>
    <x v="294"/>
    <n v="95"/>
  </r>
  <r>
    <x v="295"/>
    <x v="131"/>
    <x v="295"/>
    <n v="85"/>
  </r>
  <r>
    <x v="296"/>
    <x v="264"/>
    <x v="296"/>
    <n v="104"/>
  </r>
  <r>
    <x v="297"/>
    <x v="265"/>
    <x v="297"/>
    <n v="102"/>
  </r>
  <r>
    <x v="298"/>
    <x v="266"/>
    <x v="298"/>
    <n v="115"/>
  </r>
  <r>
    <x v="299"/>
    <x v="70"/>
    <x v="299"/>
    <n v="101"/>
  </r>
  <r>
    <x v="300"/>
    <x v="267"/>
    <x v="300"/>
    <n v="105"/>
  </r>
  <r>
    <x v="301"/>
    <x v="256"/>
    <x v="301"/>
    <n v="124"/>
  </r>
  <r>
    <x v="302"/>
    <x v="268"/>
    <x v="302"/>
    <n v="99"/>
  </r>
  <r>
    <x v="303"/>
    <x v="43"/>
    <x v="303"/>
    <n v="96"/>
  </r>
  <r>
    <x v="304"/>
    <x v="128"/>
    <x v="304"/>
    <n v="102"/>
  </r>
  <r>
    <x v="305"/>
    <x v="269"/>
    <x v="305"/>
    <n v="120"/>
  </r>
  <r>
    <x v="306"/>
    <x v="270"/>
    <x v="306"/>
    <n v="114"/>
  </r>
  <r>
    <x v="307"/>
    <x v="271"/>
    <x v="307"/>
    <n v="103"/>
  </r>
  <r>
    <x v="308"/>
    <x v="272"/>
    <x v="308"/>
    <n v="155"/>
  </r>
  <r>
    <x v="309"/>
    <x v="273"/>
    <x v="309"/>
    <n v="160"/>
  </r>
  <r>
    <x v="310"/>
    <x v="274"/>
    <x v="310"/>
    <n v="170"/>
  </r>
  <r>
    <x v="311"/>
    <x v="275"/>
    <x v="311"/>
    <n v="149"/>
  </r>
  <r>
    <x v="312"/>
    <x v="234"/>
    <x v="312"/>
    <n v="195"/>
  </r>
  <r>
    <x v="313"/>
    <x v="276"/>
    <x v="313"/>
    <n v="244"/>
  </r>
  <r>
    <x v="314"/>
    <x v="277"/>
    <x v="314"/>
    <n v="233"/>
  </r>
  <r>
    <x v="315"/>
    <x v="278"/>
    <x v="315"/>
    <n v="264"/>
  </r>
  <r>
    <x v="316"/>
    <x v="279"/>
    <x v="316"/>
    <n v="148"/>
  </r>
  <r>
    <x v="317"/>
    <x v="280"/>
    <x v="317"/>
    <n v="141"/>
  </r>
  <r>
    <x v="318"/>
    <x v="281"/>
    <x v="318"/>
    <n v="101"/>
  </r>
  <r>
    <x v="319"/>
    <x v="282"/>
    <x v="319"/>
    <n v="112"/>
  </r>
  <r>
    <x v="320"/>
    <x v="283"/>
    <x v="320"/>
    <n v="134"/>
  </r>
  <r>
    <x v="321"/>
    <x v="284"/>
    <x v="321"/>
    <n v="127"/>
  </r>
  <r>
    <x v="322"/>
    <x v="41"/>
    <x v="322"/>
    <n v="125"/>
  </r>
  <r>
    <x v="323"/>
    <x v="285"/>
    <x v="323"/>
    <n v="125"/>
  </r>
  <r>
    <x v="324"/>
    <x v="270"/>
    <x v="324"/>
    <n v="129"/>
  </r>
  <r>
    <x v="325"/>
    <x v="286"/>
    <x v="325"/>
    <n v="94"/>
  </r>
  <r>
    <x v="326"/>
    <x v="287"/>
    <x v="326"/>
    <n v="98"/>
  </r>
  <r>
    <x v="327"/>
    <x v="64"/>
    <x v="327"/>
    <n v="145"/>
  </r>
  <r>
    <x v="328"/>
    <x v="97"/>
    <x v="328"/>
    <n v="144"/>
  </r>
  <r>
    <x v="329"/>
    <x v="288"/>
    <x v="329"/>
    <n v="0"/>
  </r>
  <r>
    <x v="330"/>
    <x v="289"/>
    <x v="33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x v="0"/>
    <x v="0"/>
    <x v="0"/>
    <x v="0"/>
    <n v="13845"/>
  </r>
  <r>
    <x v="1"/>
    <x v="1"/>
    <x v="1"/>
    <x v="1"/>
    <n v="14413"/>
  </r>
  <r>
    <x v="2"/>
    <x v="2"/>
    <x v="2"/>
    <x v="2"/>
    <n v="14917"/>
  </r>
  <r>
    <x v="3"/>
    <x v="3"/>
    <x v="3"/>
    <x v="3"/>
    <n v="15338"/>
  </r>
  <r>
    <x v="4"/>
    <x v="4"/>
    <x v="4"/>
    <x v="4"/>
    <n v="15813"/>
  </r>
  <r>
    <x v="5"/>
    <x v="5"/>
    <x v="5"/>
    <x v="5"/>
    <n v="16636"/>
  </r>
  <r>
    <x v="6"/>
    <x v="6"/>
    <x v="6"/>
    <x v="6"/>
    <n v="18054"/>
  </r>
  <r>
    <x v="7"/>
    <x v="7"/>
    <x v="7"/>
    <x v="7"/>
    <n v="19481"/>
  </r>
  <r>
    <x v="8"/>
    <x v="8"/>
    <x v="8"/>
    <x v="8"/>
    <n v="20629"/>
  </r>
  <r>
    <x v="9"/>
    <x v="9"/>
    <x v="9"/>
    <x v="9"/>
    <n v="21367"/>
  </r>
  <r>
    <x v="10"/>
    <x v="10"/>
    <x v="10"/>
    <x v="10"/>
    <n v="21893"/>
  </r>
  <r>
    <x v="11"/>
    <x v="11"/>
    <x v="11"/>
    <x v="11"/>
    <n v="22287"/>
  </r>
  <r>
    <x v="12"/>
    <x v="12"/>
    <x v="12"/>
    <x v="10"/>
    <n v="22666"/>
  </r>
  <r>
    <x v="13"/>
    <x v="13"/>
    <x v="13"/>
    <x v="12"/>
    <n v="23060"/>
  </r>
  <r>
    <x v="14"/>
    <x v="14"/>
    <x v="14"/>
    <x v="13"/>
    <n v="23485"/>
  </r>
  <r>
    <x v="15"/>
    <x v="15"/>
    <x v="15"/>
    <x v="14"/>
    <n v="23959"/>
  </r>
  <r>
    <x v="16"/>
    <x v="16"/>
    <x v="16"/>
    <x v="15"/>
    <n v="24503"/>
  </r>
  <r>
    <x v="17"/>
    <x v="17"/>
    <x v="17"/>
    <x v="16"/>
    <n v="25143"/>
  </r>
  <r>
    <x v="18"/>
    <x v="18"/>
    <x v="18"/>
    <x v="17"/>
    <n v="25842"/>
  </r>
  <r>
    <x v="19"/>
    <x v="19"/>
    <x v="19"/>
    <x v="18"/>
    <n v="26677"/>
  </r>
  <r>
    <x v="20"/>
    <x v="20"/>
    <x v="20"/>
    <x v="19"/>
    <n v="27746"/>
  </r>
  <r>
    <x v="21"/>
    <x v="21"/>
    <x v="21"/>
    <x v="20"/>
    <n v="28962"/>
  </r>
  <r>
    <x v="22"/>
    <x v="22"/>
    <x v="22"/>
    <x v="21"/>
    <n v="29938"/>
  </r>
  <r>
    <x v="23"/>
    <x v="23"/>
    <x v="23"/>
    <x v="22"/>
    <n v="30936"/>
  </r>
  <r>
    <x v="24"/>
    <x v="24"/>
    <x v="24"/>
    <x v="23"/>
    <n v="31829"/>
  </r>
  <r>
    <x v="25"/>
    <x v="25"/>
    <x v="25"/>
    <x v="24"/>
    <n v="32793"/>
  </r>
  <r>
    <x v="26"/>
    <x v="26"/>
    <x v="26"/>
    <x v="25"/>
    <n v="33830"/>
  </r>
  <r>
    <x v="27"/>
    <x v="27"/>
    <x v="27"/>
    <x v="26"/>
    <n v="35011"/>
  </r>
  <r>
    <x v="28"/>
    <x v="28"/>
    <x v="28"/>
    <x v="27"/>
    <n v="36160"/>
  </r>
  <r>
    <x v="29"/>
    <x v="29"/>
    <x v="29"/>
    <x v="28"/>
    <n v="37178"/>
  </r>
  <r>
    <x v="30"/>
    <x v="30"/>
    <x v="30"/>
    <x v="29"/>
    <n v="37968"/>
  </r>
  <r>
    <x v="31"/>
    <x v="31"/>
    <x v="31"/>
    <x v="30"/>
    <n v="38644"/>
  </r>
  <r>
    <x v="32"/>
    <x v="32"/>
    <x v="32"/>
    <x v="31"/>
    <n v="39263"/>
  </r>
  <r>
    <x v="33"/>
    <x v="33"/>
    <x v="33"/>
    <x v="32"/>
    <n v="39970"/>
  </r>
  <r>
    <x v="34"/>
    <x v="34"/>
    <x v="34"/>
    <x v="33"/>
    <n v="40691"/>
  </r>
  <r>
    <x v="35"/>
    <x v="35"/>
    <x v="35"/>
    <x v="34"/>
    <n v="41328"/>
  </r>
  <r>
    <x v="36"/>
    <x v="36"/>
    <x v="36"/>
    <x v="35"/>
    <n v="41855"/>
  </r>
  <r>
    <x v="37"/>
    <x v="37"/>
    <x v="2"/>
    <x v="36"/>
    <n v="42320"/>
  </r>
  <r>
    <x v="38"/>
    <x v="38"/>
    <x v="37"/>
    <x v="37"/>
    <n v="42804"/>
  </r>
  <r>
    <x v="39"/>
    <x v="39"/>
    <x v="38"/>
    <x v="38"/>
    <n v="43232"/>
  </r>
  <r>
    <x v="40"/>
    <x v="40"/>
    <x v="39"/>
    <x v="39"/>
    <n v="43572"/>
  </r>
  <r>
    <x v="41"/>
    <x v="41"/>
    <x v="40"/>
    <x v="40"/>
    <n v="43927"/>
  </r>
  <r>
    <x v="42"/>
    <x v="42"/>
    <x v="41"/>
    <x v="41"/>
    <n v="44288"/>
  </r>
  <r>
    <x v="43"/>
    <x v="43"/>
    <x v="42"/>
    <x v="42"/>
    <n v="44636"/>
  </r>
  <r>
    <x v="44"/>
    <x v="44"/>
    <x v="43"/>
    <x v="43"/>
    <n v="44939"/>
  </r>
  <r>
    <x v="45"/>
    <x v="45"/>
    <x v="44"/>
    <x v="44"/>
    <n v="45266"/>
  </r>
  <r>
    <x v="46"/>
    <x v="46"/>
    <x v="45"/>
    <x v="45"/>
    <n v="45530"/>
  </r>
  <r>
    <x v="47"/>
    <x v="47"/>
    <x v="46"/>
    <x v="46"/>
    <n v="45806"/>
  </r>
  <r>
    <x v="48"/>
    <x v="48"/>
    <x v="47"/>
    <x v="47"/>
    <n v="45959"/>
  </r>
  <r>
    <x v="49"/>
    <x v="49"/>
    <x v="48"/>
    <x v="48"/>
    <n v="46130"/>
  </r>
  <r>
    <x v="50"/>
    <x v="50"/>
    <x v="49"/>
    <x v="49"/>
    <n v="46276"/>
  </r>
  <r>
    <x v="51"/>
    <x v="51"/>
    <x v="50"/>
    <x v="50"/>
    <n v="46454"/>
  </r>
  <r>
    <x v="52"/>
    <x v="52"/>
    <x v="51"/>
    <x v="51"/>
    <n v="46627"/>
  </r>
  <r>
    <x v="53"/>
    <x v="53"/>
    <x v="52"/>
    <x v="52"/>
    <n v="46838"/>
  </r>
  <r>
    <x v="54"/>
    <x v="54"/>
    <x v="53"/>
    <x v="53"/>
    <n v="47048"/>
  </r>
  <r>
    <x v="55"/>
    <x v="55"/>
    <x v="54"/>
    <x v="49"/>
    <n v="47313"/>
  </r>
  <r>
    <x v="56"/>
    <x v="56"/>
    <x v="55"/>
    <x v="54"/>
    <n v="47491"/>
  </r>
  <r>
    <x v="57"/>
    <x v="57"/>
    <x v="48"/>
    <x v="55"/>
    <n v="47668"/>
  </r>
  <r>
    <x v="58"/>
    <x v="58"/>
    <x v="56"/>
    <x v="56"/>
    <n v="47812"/>
  </r>
  <r>
    <x v="59"/>
    <x v="59"/>
    <x v="57"/>
    <x v="57"/>
    <n v="47988"/>
  </r>
  <r>
    <x v="60"/>
    <x v="60"/>
    <x v="58"/>
    <x v="58"/>
    <n v="48175"/>
  </r>
  <r>
    <x v="61"/>
    <x v="61"/>
    <x v="59"/>
    <x v="59"/>
    <n v="48393"/>
  </r>
  <r>
    <x v="62"/>
    <x v="62"/>
    <x v="60"/>
    <x v="60"/>
    <n v="48567"/>
  </r>
  <r>
    <x v="63"/>
    <x v="63"/>
    <x v="61"/>
    <x v="61"/>
    <n v="48732"/>
  </r>
  <r>
    <x v="64"/>
    <x v="64"/>
    <x v="62"/>
    <x v="62"/>
    <n v="48916"/>
  </r>
  <r>
    <x v="65"/>
    <x v="65"/>
    <x v="63"/>
    <x v="63"/>
    <n v="49071"/>
  </r>
  <r>
    <x v="66"/>
    <x v="66"/>
    <x v="64"/>
    <x v="64"/>
    <n v="49241"/>
  </r>
  <r>
    <x v="67"/>
    <x v="67"/>
    <x v="65"/>
    <x v="46"/>
    <n v="49403"/>
  </r>
  <r>
    <x v="68"/>
    <x v="68"/>
    <x v="66"/>
    <x v="65"/>
    <n v="49556"/>
  </r>
  <r>
    <x v="69"/>
    <x v="69"/>
    <x v="67"/>
    <x v="66"/>
    <n v="49708"/>
  </r>
  <r>
    <x v="70"/>
    <x v="70"/>
    <x v="68"/>
    <x v="67"/>
    <n v="49893"/>
  </r>
  <r>
    <x v="71"/>
    <x v="71"/>
    <x v="69"/>
    <x v="68"/>
    <n v="50041"/>
  </r>
  <r>
    <x v="72"/>
    <x v="72"/>
    <x v="70"/>
    <x v="69"/>
    <n v="50154"/>
  </r>
  <r>
    <x v="73"/>
    <x v="73"/>
    <x v="71"/>
    <x v="70"/>
    <n v="50276"/>
  </r>
  <r>
    <x v="74"/>
    <x v="74"/>
    <x v="72"/>
    <x v="71"/>
    <n v="50399"/>
  </r>
  <r>
    <x v="75"/>
    <x v="75"/>
    <x v="73"/>
    <x v="72"/>
    <n v="50523"/>
  </r>
  <r>
    <x v="76"/>
    <x v="76"/>
    <x v="74"/>
    <x v="73"/>
    <n v="50637"/>
  </r>
  <r>
    <x v="77"/>
    <x v="77"/>
    <x v="74"/>
    <x v="74"/>
    <n v="50756"/>
  </r>
  <r>
    <x v="78"/>
    <x v="78"/>
    <x v="75"/>
    <x v="75"/>
    <n v="50903"/>
  </r>
  <r>
    <x v="79"/>
    <x v="79"/>
    <x v="76"/>
    <x v="76"/>
    <n v="51033"/>
  </r>
  <r>
    <x v="80"/>
    <x v="80"/>
    <x v="77"/>
    <x v="68"/>
    <n v="51136"/>
  </r>
  <r>
    <x v="81"/>
    <x v="81"/>
    <x v="78"/>
    <x v="70"/>
    <n v="51249"/>
  </r>
  <r>
    <x v="82"/>
    <x v="82"/>
    <x v="79"/>
    <x v="77"/>
    <n v="51372"/>
  </r>
  <r>
    <x v="83"/>
    <x v="83"/>
    <x v="80"/>
    <x v="78"/>
    <n v="51508"/>
  </r>
  <r>
    <x v="84"/>
    <x v="84"/>
    <x v="81"/>
    <x v="79"/>
    <n v="51705"/>
  </r>
  <r>
    <x v="85"/>
    <x v="85"/>
    <x v="82"/>
    <x v="80"/>
    <n v="51872"/>
  </r>
  <r>
    <x v="86"/>
    <x v="86"/>
    <x v="83"/>
    <x v="81"/>
    <n v="51990"/>
  </r>
  <r>
    <x v="87"/>
    <x v="87"/>
    <x v="84"/>
    <x v="82"/>
    <n v="52133"/>
  </r>
  <r>
    <x v="88"/>
    <x v="88"/>
    <x v="85"/>
    <x v="83"/>
    <n v="52290"/>
  </r>
  <r>
    <x v="89"/>
    <x v="89"/>
    <x v="86"/>
    <x v="84"/>
    <n v="52415"/>
  </r>
  <r>
    <x v="90"/>
    <x v="90"/>
    <x v="87"/>
    <x v="67"/>
    <n v="52549"/>
  </r>
  <r>
    <x v="91"/>
    <x v="91"/>
    <x v="88"/>
    <x v="67"/>
    <n v="52697"/>
  </r>
  <r>
    <x v="92"/>
    <x v="92"/>
    <x v="89"/>
    <x v="83"/>
    <n v="52845"/>
  </r>
  <r>
    <x v="93"/>
    <x v="93"/>
    <x v="90"/>
    <x v="85"/>
    <n v="52970"/>
  </r>
  <r>
    <x v="94"/>
    <x v="94"/>
    <x v="91"/>
    <x v="68"/>
    <n v="53085"/>
  </r>
  <r>
    <x v="95"/>
    <x v="95"/>
    <x v="92"/>
    <x v="80"/>
    <n v="53198"/>
  </r>
  <r>
    <x v="96"/>
    <x v="96"/>
    <x v="93"/>
    <x v="86"/>
    <n v="53316"/>
  </r>
  <r>
    <x v="97"/>
    <x v="97"/>
    <x v="94"/>
    <x v="77"/>
    <n v="53461"/>
  </r>
  <r>
    <x v="98"/>
    <x v="98"/>
    <x v="95"/>
    <x v="55"/>
    <n v="53597"/>
  </r>
  <r>
    <x v="99"/>
    <x v="99"/>
    <x v="96"/>
    <x v="66"/>
    <n v="53741"/>
  </r>
  <r>
    <x v="100"/>
    <x v="100"/>
    <x v="97"/>
    <x v="87"/>
    <n v="53926"/>
  </r>
  <r>
    <x v="101"/>
    <x v="101"/>
    <x v="98"/>
    <x v="84"/>
    <n v="54084"/>
  </r>
  <r>
    <x v="102"/>
    <x v="102"/>
    <x v="99"/>
    <x v="88"/>
    <n v="54218"/>
  </r>
  <r>
    <x v="103"/>
    <x v="103"/>
    <x v="100"/>
    <x v="89"/>
    <n v="54369"/>
  </r>
  <r>
    <x v="104"/>
    <x v="104"/>
    <x v="101"/>
    <x v="54"/>
    <n v="54504"/>
  </r>
  <r>
    <x v="105"/>
    <x v="105"/>
    <x v="102"/>
    <x v="90"/>
    <n v="54681"/>
  </r>
  <r>
    <x v="106"/>
    <x v="106"/>
    <x v="103"/>
    <x v="88"/>
    <n v="54874"/>
  </r>
  <r>
    <x v="107"/>
    <x v="107"/>
    <x v="104"/>
    <x v="65"/>
    <n v="55025"/>
  </r>
  <r>
    <x v="108"/>
    <x v="108"/>
    <x v="105"/>
    <x v="87"/>
    <n v="55177"/>
  </r>
  <r>
    <x v="109"/>
    <x v="109"/>
    <x v="106"/>
    <x v="91"/>
    <n v="55335"/>
  </r>
  <r>
    <x v="110"/>
    <x v="110"/>
    <x v="102"/>
    <x v="92"/>
    <n v="55476"/>
  </r>
  <r>
    <x v="111"/>
    <x v="111"/>
    <x v="107"/>
    <x v="93"/>
    <n v="55632"/>
  </r>
  <r>
    <x v="112"/>
    <x v="112"/>
    <x v="108"/>
    <x v="94"/>
    <n v="55736"/>
  </r>
  <r>
    <x v="113"/>
    <x v="113"/>
    <x v="109"/>
    <x v="85"/>
    <n v="55835"/>
  </r>
  <r>
    <x v="114"/>
    <x v="114"/>
    <x v="110"/>
    <x v="95"/>
    <n v="55950"/>
  </r>
  <r>
    <x v="115"/>
    <x v="115"/>
    <x v="111"/>
    <x v="76"/>
    <n v="56050"/>
  </r>
  <r>
    <x v="116"/>
    <x v="116"/>
    <x v="96"/>
    <x v="96"/>
    <n v="56153"/>
  </r>
  <r>
    <x v="117"/>
    <x v="117"/>
    <x v="112"/>
    <x v="97"/>
    <n v="56270"/>
  </r>
  <r>
    <x v="118"/>
    <x v="118"/>
    <x v="113"/>
    <x v="98"/>
    <n v="56409"/>
  </r>
  <r>
    <x v="119"/>
    <x v="119"/>
    <x v="114"/>
    <x v="99"/>
    <n v="56520"/>
  </r>
  <r>
    <x v="120"/>
    <x v="120"/>
    <x v="115"/>
    <x v="50"/>
    <n v="56684"/>
  </r>
  <r>
    <x v="121"/>
    <x v="121"/>
    <x v="116"/>
    <x v="100"/>
    <n v="56857"/>
  </r>
  <r>
    <x v="122"/>
    <x v="122"/>
    <x v="117"/>
    <x v="77"/>
    <n v="57049"/>
  </r>
  <r>
    <x v="123"/>
    <x v="123"/>
    <x v="118"/>
    <x v="97"/>
    <n v="57185"/>
  </r>
  <r>
    <x v="124"/>
    <x v="124"/>
    <x v="119"/>
    <x v="101"/>
    <n v="57324"/>
  </r>
  <r>
    <x v="125"/>
    <x v="125"/>
    <x v="120"/>
    <x v="48"/>
    <n v="57452"/>
  </r>
  <r>
    <x v="126"/>
    <x v="126"/>
    <x v="121"/>
    <x v="101"/>
    <n v="57598"/>
  </r>
  <r>
    <x v="127"/>
    <x v="127"/>
    <x v="122"/>
    <x v="84"/>
    <n v="57726"/>
  </r>
  <r>
    <x v="128"/>
    <x v="128"/>
    <x v="123"/>
    <x v="102"/>
    <n v="57860"/>
  </r>
  <r>
    <x v="129"/>
    <x v="129"/>
    <x v="124"/>
    <x v="103"/>
    <n v="57986"/>
  </r>
  <r>
    <x v="130"/>
    <x v="130"/>
    <x v="125"/>
    <x v="104"/>
    <n v="58146"/>
  </r>
  <r>
    <x v="131"/>
    <x v="131"/>
    <x v="126"/>
    <x v="92"/>
    <n v="58321"/>
  </r>
  <r>
    <x v="132"/>
    <x v="132"/>
    <x v="127"/>
    <x v="73"/>
    <n v="58477"/>
  </r>
  <r>
    <x v="133"/>
    <x v="133"/>
    <x v="128"/>
    <x v="105"/>
    <n v="58596"/>
  </r>
  <r>
    <x v="134"/>
    <x v="134"/>
    <x v="129"/>
    <x v="106"/>
    <n v="58712"/>
  </r>
  <r>
    <x v="135"/>
    <x v="135"/>
    <x v="75"/>
    <x v="107"/>
    <n v="58799"/>
  </r>
  <r>
    <x v="136"/>
    <x v="136"/>
    <x v="130"/>
    <x v="108"/>
    <n v="58896"/>
  </r>
  <r>
    <x v="137"/>
    <x v="137"/>
    <x v="131"/>
    <x v="109"/>
    <n v="59008"/>
  </r>
  <r>
    <x v="138"/>
    <x v="138"/>
    <x v="132"/>
    <x v="110"/>
    <n v="59101"/>
  </r>
  <r>
    <x v="139"/>
    <x v="139"/>
    <x v="133"/>
    <x v="111"/>
    <n v="59189"/>
  </r>
  <r>
    <x v="140"/>
    <x v="140"/>
    <x v="70"/>
    <x v="112"/>
    <n v="59270"/>
  </r>
  <r>
    <x v="141"/>
    <x v="141"/>
    <x v="134"/>
    <x v="111"/>
    <n v="59331"/>
  </r>
  <r>
    <x v="142"/>
    <x v="142"/>
    <x v="135"/>
    <x v="113"/>
    <n v="59412"/>
  </r>
  <r>
    <x v="143"/>
    <x v="143"/>
    <x v="136"/>
    <x v="114"/>
    <n v="59479"/>
  </r>
  <r>
    <x v="144"/>
    <x v="144"/>
    <x v="85"/>
    <x v="106"/>
    <n v="59557"/>
  </r>
  <r>
    <x v="145"/>
    <x v="145"/>
    <x v="137"/>
    <x v="115"/>
    <n v="59644"/>
  </r>
  <r>
    <x v="146"/>
    <x v="146"/>
    <x v="138"/>
    <x v="116"/>
    <n v="59735"/>
  </r>
  <r>
    <x v="147"/>
    <x v="147"/>
    <x v="139"/>
    <x v="101"/>
    <n v="59824"/>
  </r>
  <r>
    <x v="148"/>
    <x v="148"/>
    <x v="140"/>
    <x v="116"/>
    <n v="59952"/>
  </r>
  <r>
    <x v="149"/>
    <x v="149"/>
    <x v="141"/>
    <x v="114"/>
    <n v="60041"/>
  </r>
  <r>
    <x v="150"/>
    <x v="150"/>
    <x v="142"/>
    <x v="117"/>
    <n v="60119"/>
  </r>
  <r>
    <x v="151"/>
    <x v="151"/>
    <x v="84"/>
    <x v="73"/>
    <n v="60178"/>
  </r>
  <r>
    <x v="152"/>
    <x v="152"/>
    <x v="143"/>
    <x v="110"/>
    <n v="60297"/>
  </r>
  <r>
    <x v="153"/>
    <x v="153"/>
    <x v="144"/>
    <x v="118"/>
    <n v="60385"/>
  </r>
  <r>
    <x v="154"/>
    <x v="154"/>
    <x v="145"/>
    <x v="85"/>
    <n v="60481"/>
  </r>
  <r>
    <x v="155"/>
    <x v="155"/>
    <x v="146"/>
    <x v="54"/>
    <n v="60596"/>
  </r>
  <r>
    <x v="156"/>
    <x v="156"/>
    <x v="147"/>
    <x v="119"/>
    <n v="60773"/>
  </r>
  <r>
    <x v="157"/>
    <x v="157"/>
    <x v="148"/>
    <x v="120"/>
    <n v="60964"/>
  </r>
  <r>
    <x v="158"/>
    <x v="158"/>
    <x v="149"/>
    <x v="121"/>
    <n v="61180"/>
  </r>
  <r>
    <x v="159"/>
    <x v="159"/>
    <x v="88"/>
    <x v="122"/>
    <n v="61363"/>
  </r>
  <r>
    <x v="160"/>
    <x v="160"/>
    <x v="150"/>
    <x v="123"/>
    <n v="61561"/>
  </r>
  <r>
    <x v="161"/>
    <x v="161"/>
    <x v="151"/>
    <x v="124"/>
    <n v="61797"/>
  </r>
  <r>
    <x v="162"/>
    <x v="162"/>
    <x v="152"/>
    <x v="125"/>
    <n v="62126"/>
  </r>
  <r>
    <x v="163"/>
    <x v="163"/>
    <x v="153"/>
    <x v="33"/>
    <n v="62596"/>
  </r>
  <r>
    <x v="164"/>
    <x v="164"/>
    <x v="154"/>
    <x v="126"/>
    <n v="63233"/>
  </r>
  <r>
    <x v="165"/>
    <x v="165"/>
    <x v="155"/>
    <x v="127"/>
    <n v="63787"/>
  </r>
  <r>
    <x v="166"/>
    <x v="166"/>
    <x v="156"/>
    <x v="128"/>
    <n v="64528"/>
  </r>
  <r>
    <x v="167"/>
    <x v="167"/>
    <x v="157"/>
    <x v="129"/>
    <n v="65554"/>
  </r>
  <r>
    <x v="168"/>
    <x v="168"/>
    <x v="158"/>
    <x v="130"/>
    <n v="66560"/>
  </r>
  <r>
    <x v="169"/>
    <x v="169"/>
    <x v="159"/>
    <x v="131"/>
    <n v="67274"/>
  </r>
  <r>
    <x v="170"/>
    <x v="170"/>
    <x v="160"/>
    <x v="132"/>
    <n v="67857"/>
  </r>
  <r>
    <x v="171"/>
    <x v="171"/>
    <x v="161"/>
    <x v="12"/>
    <n v="68431"/>
  </r>
  <r>
    <x v="172"/>
    <x v="172"/>
    <x v="162"/>
    <x v="133"/>
    <n v="68856"/>
  </r>
  <r>
    <x v="173"/>
    <x v="173"/>
    <x v="163"/>
    <x v="134"/>
    <n v="69273"/>
  </r>
  <r>
    <x v="174"/>
    <x v="174"/>
    <x v="164"/>
    <x v="135"/>
    <n v="69704"/>
  </r>
  <r>
    <x v="175"/>
    <x v="175"/>
    <x v="165"/>
    <x v="136"/>
    <n v="70085"/>
  </r>
  <r>
    <x v="176"/>
    <x v="176"/>
    <x v="166"/>
    <x v="137"/>
    <n v="70415"/>
  </r>
  <r>
    <x v="177"/>
    <x v="177"/>
    <x v="167"/>
    <x v="137"/>
    <n v="70673"/>
  </r>
  <r>
    <x v="178"/>
    <x v="178"/>
    <x v="168"/>
    <x v="138"/>
    <n v="70931"/>
  </r>
  <r>
    <x v="179"/>
    <x v="179"/>
    <x v="169"/>
    <x v="133"/>
    <n v="71240"/>
  </r>
  <r>
    <x v="180"/>
    <x v="180"/>
    <x v="170"/>
    <x v="139"/>
    <n v="71657"/>
  </r>
  <r>
    <x v="181"/>
    <x v="181"/>
    <x v="171"/>
    <x v="140"/>
    <n v="72146"/>
  </r>
  <r>
    <x v="182"/>
    <x v="182"/>
    <x v="172"/>
    <x v="141"/>
    <n v="72573"/>
  </r>
  <r>
    <x v="183"/>
    <x v="183"/>
    <x v="173"/>
    <x v="142"/>
    <n v="72926"/>
  </r>
  <r>
    <x v="184"/>
    <x v="184"/>
    <x v="174"/>
    <x v="143"/>
    <n v="73336"/>
  </r>
  <r>
    <x v="185"/>
    <x v="185"/>
    <x v="175"/>
    <x v="144"/>
    <n v="73817"/>
  </r>
  <r>
    <x v="186"/>
    <x v="186"/>
    <x v="176"/>
    <x v="145"/>
    <n v="74206"/>
  </r>
  <r>
    <x v="187"/>
    <x v="187"/>
    <x v="177"/>
    <x v="146"/>
    <n v="74658"/>
  </r>
  <r>
    <x v="188"/>
    <x v="188"/>
    <x v="178"/>
    <x v="147"/>
    <n v="75260"/>
  </r>
  <r>
    <x v="189"/>
    <x v="189"/>
    <x v="179"/>
    <x v="148"/>
    <n v="75650"/>
  </r>
  <r>
    <x v="190"/>
    <x v="190"/>
    <x v="180"/>
    <x v="149"/>
    <n v="76073"/>
  </r>
  <r>
    <x v="191"/>
    <x v="191"/>
    <x v="181"/>
    <x v="150"/>
    <n v="76408"/>
  </r>
  <r>
    <x v="192"/>
    <x v="192"/>
    <x v="2"/>
    <x v="53"/>
    <n v="76641"/>
  </r>
  <r>
    <x v="193"/>
    <x v="193"/>
    <x v="182"/>
    <x v="151"/>
    <n v="76906"/>
  </r>
  <r>
    <x v="194"/>
    <x v="194"/>
    <x v="183"/>
    <x v="152"/>
    <n v="77216"/>
  </r>
  <r>
    <x v="195"/>
    <x v="195"/>
    <x v="184"/>
    <x v="137"/>
    <n v="77460"/>
  </r>
  <r>
    <x v="196"/>
    <x v="196"/>
    <x v="185"/>
    <x v="153"/>
    <n v="77718"/>
  </r>
  <r>
    <x v="197"/>
    <x v="197"/>
    <x v="186"/>
    <x v="154"/>
    <n v="77991"/>
  </r>
  <r>
    <x v="198"/>
    <x v="198"/>
    <x v="187"/>
    <x v="155"/>
    <n v="78265"/>
  </r>
  <r>
    <x v="199"/>
    <x v="199"/>
    <x v="188"/>
    <x v="156"/>
    <n v="78520"/>
  </r>
  <r>
    <x v="200"/>
    <x v="200"/>
    <x v="189"/>
    <x v="44"/>
    <n v="78737"/>
  </r>
  <r>
    <x v="201"/>
    <x v="201"/>
    <x v="190"/>
    <x v="137"/>
    <n v="79001"/>
  </r>
  <r>
    <x v="202"/>
    <x v="202"/>
    <x v="145"/>
    <x v="157"/>
    <n v="79259"/>
  </r>
  <r>
    <x v="203"/>
    <x v="203"/>
    <x v="191"/>
    <x v="152"/>
    <n v="79445"/>
  </r>
  <r>
    <x v="204"/>
    <x v="204"/>
    <x v="192"/>
    <x v="158"/>
    <n v="79689"/>
  </r>
  <r>
    <x v="205"/>
    <x v="205"/>
    <x v="193"/>
    <x v="159"/>
    <n v="79946"/>
  </r>
  <r>
    <x v="206"/>
    <x v="206"/>
    <x v="194"/>
    <x v="160"/>
    <n v="80186"/>
  </r>
  <r>
    <x v="207"/>
    <x v="207"/>
    <x v="195"/>
    <x v="161"/>
    <n v="80477"/>
  </r>
  <r>
    <x v="208"/>
    <x v="208"/>
    <x v="196"/>
    <x v="151"/>
    <n v="80667"/>
  </r>
  <r>
    <x v="209"/>
    <x v="209"/>
    <x v="197"/>
    <x v="162"/>
    <n v="80977"/>
  </r>
  <r>
    <x v="210"/>
    <x v="210"/>
    <x v="198"/>
    <x v="163"/>
    <n v="81309"/>
  </r>
  <r>
    <x v="211"/>
    <x v="211"/>
    <x v="199"/>
    <x v="164"/>
    <n v="81598"/>
  </r>
  <r>
    <x v="212"/>
    <x v="212"/>
    <x v="200"/>
    <x v="164"/>
    <n v="82016"/>
  </r>
  <r>
    <x v="213"/>
    <x v="213"/>
    <x v="201"/>
    <x v="165"/>
    <n v="82434"/>
  </r>
  <r>
    <x v="214"/>
    <x v="214"/>
    <x v="202"/>
    <x v="166"/>
    <n v="82827"/>
  </r>
  <r>
    <x v="215"/>
    <x v="215"/>
    <x v="203"/>
    <x v="167"/>
    <n v="83119"/>
  </r>
  <r>
    <x v="216"/>
    <x v="216"/>
    <x v="101"/>
    <x v="168"/>
    <n v="83492"/>
  </r>
  <r>
    <x v="217"/>
    <x v="217"/>
    <x v="204"/>
    <x v="169"/>
    <n v="83875"/>
  </r>
  <r>
    <x v="218"/>
    <x v="218"/>
    <x v="205"/>
    <x v="170"/>
    <n v="84157"/>
  </r>
  <r>
    <x v="219"/>
    <x v="219"/>
    <x v="206"/>
    <x v="158"/>
    <n v="84444"/>
  </r>
  <r>
    <x v="220"/>
    <x v="220"/>
    <x v="207"/>
    <x v="171"/>
    <n v="84701"/>
  </r>
  <r>
    <x v="221"/>
    <x v="221"/>
    <x v="208"/>
    <x v="172"/>
    <n v="84969"/>
  </r>
  <r>
    <x v="222"/>
    <x v="222"/>
    <x v="209"/>
    <x v="173"/>
    <n v="85232"/>
  </r>
  <r>
    <x v="223"/>
    <x v="223"/>
    <x v="210"/>
    <x v="137"/>
    <n v="85504"/>
  </r>
  <r>
    <x v="224"/>
    <x v="224"/>
    <x v="211"/>
    <x v="123"/>
    <n v="85762"/>
  </r>
  <r>
    <x v="225"/>
    <x v="225"/>
    <x v="212"/>
    <x v="174"/>
    <n v="85998"/>
  </r>
  <r>
    <x v="226"/>
    <x v="226"/>
    <x v="213"/>
    <x v="175"/>
    <n v="86246"/>
  </r>
  <r>
    <x v="227"/>
    <x v="227"/>
    <x v="214"/>
    <x v="176"/>
    <n v="86652"/>
  </r>
  <r>
    <x v="228"/>
    <x v="228"/>
    <x v="215"/>
    <x v="177"/>
    <n v="87152"/>
  </r>
  <r>
    <x v="229"/>
    <x v="229"/>
    <x v="216"/>
    <x v="178"/>
    <n v="87603"/>
  </r>
  <r>
    <x v="230"/>
    <x v="230"/>
    <x v="217"/>
    <x v="36"/>
    <n v="88083"/>
  </r>
  <r>
    <x v="231"/>
    <x v="231"/>
    <x v="218"/>
    <x v="179"/>
    <n v="88567"/>
  </r>
  <r>
    <x v="232"/>
    <x v="232"/>
    <x v="219"/>
    <x v="180"/>
    <n v="89074"/>
  </r>
  <r>
    <x v="233"/>
    <x v="233"/>
    <x v="220"/>
    <x v="181"/>
    <n v="89520"/>
  </r>
  <r>
    <x v="234"/>
    <x v="234"/>
    <x v="221"/>
    <x v="182"/>
    <n v="89900"/>
  </r>
  <r>
    <x v="235"/>
    <x v="235"/>
    <x v="222"/>
    <x v="141"/>
    <n v="90307"/>
  </r>
  <r>
    <x v="236"/>
    <x v="236"/>
    <x v="223"/>
    <x v="183"/>
    <n v="90660"/>
  </r>
  <r>
    <x v="237"/>
    <x v="237"/>
    <x v="224"/>
    <x v="184"/>
    <n v="91030"/>
  </r>
  <r>
    <x v="238"/>
    <x v="238"/>
    <x v="225"/>
    <x v="185"/>
    <n v="91351"/>
  </r>
  <r>
    <x v="239"/>
    <x v="239"/>
    <x v="226"/>
    <x v="159"/>
    <n v="91667"/>
  </r>
  <r>
    <x v="240"/>
    <x v="240"/>
    <x v="93"/>
    <x v="123"/>
    <n v="91907"/>
  </r>
  <r>
    <x v="241"/>
    <x v="241"/>
    <x v="130"/>
    <x v="186"/>
    <n v="92143"/>
  </r>
  <r>
    <x v="242"/>
    <x v="242"/>
    <x v="227"/>
    <x v="50"/>
    <n v="92350"/>
  </r>
  <r>
    <x v="243"/>
    <x v="243"/>
    <x v="228"/>
    <x v="187"/>
    <n v="92523"/>
  </r>
  <r>
    <x v="244"/>
    <x v="244"/>
    <x v="229"/>
    <x v="121"/>
    <n v="92718"/>
  </r>
  <r>
    <x v="245"/>
    <x v="245"/>
    <x v="230"/>
    <x v="186"/>
    <n v="92901"/>
  </r>
  <r>
    <x v="246"/>
    <x v="246"/>
    <x v="231"/>
    <x v="66"/>
    <n v="93108"/>
  </r>
  <r>
    <x v="247"/>
    <x v="247"/>
    <x v="232"/>
    <x v="188"/>
    <n v="93293"/>
  </r>
  <r>
    <x v="248"/>
    <x v="248"/>
    <x v="233"/>
    <x v="55"/>
    <n v="93442"/>
  </r>
  <r>
    <x v="249"/>
    <x v="249"/>
    <x v="234"/>
    <x v="78"/>
    <n v="93586"/>
  </r>
  <r>
    <x v="250"/>
    <x v="250"/>
    <x v="235"/>
    <x v="189"/>
    <n v="93783"/>
  </r>
  <r>
    <x v="251"/>
    <x v="251"/>
    <x v="119"/>
    <x v="190"/>
    <n v="93937"/>
  </r>
  <r>
    <x v="252"/>
    <x v="252"/>
    <x v="236"/>
    <x v="191"/>
    <n v="94098"/>
  </r>
  <r>
    <x v="253"/>
    <x v="253"/>
    <x v="237"/>
    <x v="48"/>
    <n v="94277"/>
  </r>
  <r>
    <x v="254"/>
    <x v="254"/>
    <x v="238"/>
    <x v="85"/>
    <n v="94423"/>
  </r>
  <r>
    <x v="255"/>
    <x v="255"/>
    <x v="61"/>
    <x v="192"/>
    <n v="94538"/>
  </r>
  <r>
    <x v="256"/>
    <x v="256"/>
    <x v="136"/>
    <x v="193"/>
    <n v="94671"/>
  </r>
  <r>
    <x v="257"/>
    <x v="257"/>
    <x v="105"/>
    <x v="194"/>
    <n v="94780"/>
  </r>
  <r>
    <x v="258"/>
    <x v="258"/>
    <x v="239"/>
    <x v="91"/>
    <n v="94909"/>
  </r>
  <r>
    <x v="259"/>
    <x v="259"/>
    <x v="168"/>
    <x v="195"/>
    <n v="95050"/>
  </r>
  <r>
    <x v="260"/>
    <x v="260"/>
    <x v="240"/>
    <x v="196"/>
    <n v="95555"/>
  </r>
  <r>
    <x v="261"/>
    <x v="261"/>
    <x v="241"/>
    <x v="174"/>
    <n v="96461"/>
  </r>
  <r>
    <x v="262"/>
    <x v="262"/>
    <x v="185"/>
    <x v="197"/>
    <n v="96709"/>
  </r>
  <r>
    <x v="263"/>
    <x v="263"/>
    <x v="242"/>
    <x v="198"/>
    <n v="96969"/>
  </r>
  <r>
    <x v="264"/>
    <x v="264"/>
    <x v="243"/>
    <x v="149"/>
    <n v="97203"/>
  </r>
  <r>
    <x v="265"/>
    <x v="265"/>
    <x v="244"/>
    <x v="199"/>
    <n v="97538"/>
  </r>
  <r>
    <x v="266"/>
    <x v="266"/>
    <x v="245"/>
    <x v="99"/>
    <n v="97780"/>
  </r>
  <r>
    <x v="267"/>
    <x v="267"/>
    <x v="93"/>
    <x v="200"/>
    <n v="97944"/>
  </r>
  <r>
    <x v="268"/>
    <x v="268"/>
    <x v="67"/>
    <x v="201"/>
    <n v="98145"/>
  </r>
  <r>
    <x v="269"/>
    <x v="269"/>
    <x v="246"/>
    <x v="67"/>
    <n v="98326"/>
  </r>
  <r>
    <x v="270"/>
    <x v="270"/>
    <x v="126"/>
    <x v="89"/>
    <n v="98474"/>
  </r>
  <r>
    <x v="271"/>
    <x v="271"/>
    <x v="247"/>
    <x v="72"/>
    <n v="98609"/>
  </r>
  <r>
    <x v="272"/>
    <x v="272"/>
    <x v="248"/>
    <x v="202"/>
    <n v="98723"/>
  </r>
  <r>
    <x v="273"/>
    <x v="273"/>
    <x v="249"/>
    <x v="203"/>
    <n v="98821"/>
  </r>
  <r>
    <x v="274"/>
    <x v="274"/>
    <x v="107"/>
    <x v="76"/>
    <n v="98931"/>
  </r>
  <r>
    <x v="275"/>
    <x v="275"/>
    <x v="250"/>
    <x v="204"/>
    <n v="99034"/>
  </r>
  <r>
    <x v="276"/>
    <x v="276"/>
    <x v="251"/>
    <x v="205"/>
    <n v="99141"/>
  </r>
  <r>
    <x v="277"/>
    <x v="277"/>
    <x v="252"/>
    <x v="70"/>
    <n v="99300"/>
  </r>
  <r>
    <x v="278"/>
    <x v="278"/>
    <x v="253"/>
    <x v="81"/>
    <n v="99423"/>
  </r>
  <r>
    <x v="279"/>
    <x v="279"/>
    <x v="254"/>
    <x v="71"/>
    <n v="99566"/>
  </r>
  <r>
    <x v="280"/>
    <x v="280"/>
    <x v="255"/>
    <x v="70"/>
    <n v="99690"/>
  </r>
  <r>
    <x v="281"/>
    <x v="281"/>
    <x v="256"/>
    <x v="206"/>
    <n v="99813"/>
  </r>
  <r>
    <x v="282"/>
    <x v="282"/>
    <x v="257"/>
    <x v="96"/>
    <n v="99944"/>
  </r>
  <r>
    <x v="283"/>
    <x v="283"/>
    <x v="258"/>
    <x v="85"/>
    <n v="100061"/>
  </r>
  <r>
    <x v="284"/>
    <x v="284"/>
    <x v="75"/>
    <x v="204"/>
    <n v="100176"/>
  </r>
  <r>
    <x v="285"/>
    <x v="285"/>
    <x v="259"/>
    <x v="207"/>
    <n v="100283"/>
  </r>
  <r>
    <x v="286"/>
    <x v="286"/>
    <x v="260"/>
    <x v="97"/>
    <n v="100404"/>
  </r>
  <r>
    <x v="287"/>
    <x v="287"/>
    <x v="261"/>
    <x v="94"/>
    <n v="100543"/>
  </r>
  <r>
    <x v="288"/>
    <x v="288"/>
    <x v="136"/>
    <x v="71"/>
    <n v="100642"/>
  </r>
  <r>
    <x v="289"/>
    <x v="289"/>
    <x v="262"/>
    <x v="101"/>
    <n v="100766"/>
  </r>
  <r>
    <x v="290"/>
    <x v="290"/>
    <x v="136"/>
    <x v="73"/>
    <n v="100894"/>
  </r>
  <r>
    <x v="291"/>
    <x v="291"/>
    <x v="100"/>
    <x v="203"/>
    <n v="101013"/>
  </r>
  <r>
    <x v="292"/>
    <x v="292"/>
    <x v="79"/>
    <x v="208"/>
    <n v="101123"/>
  </r>
  <r>
    <x v="293"/>
    <x v="293"/>
    <x v="78"/>
    <x v="80"/>
    <n v="101255"/>
  </r>
  <r>
    <x v="294"/>
    <x v="294"/>
    <x v="263"/>
    <x v="209"/>
    <n v="101373"/>
  </r>
  <r>
    <x v="295"/>
    <x v="295"/>
    <x v="131"/>
    <x v="210"/>
    <n v="101468"/>
  </r>
  <r>
    <x v="296"/>
    <x v="296"/>
    <x v="264"/>
    <x v="93"/>
    <n v="101553"/>
  </r>
  <r>
    <x v="297"/>
    <x v="297"/>
    <x v="265"/>
    <x v="211"/>
    <n v="101657"/>
  </r>
  <r>
    <x v="298"/>
    <x v="298"/>
    <x v="266"/>
    <x v="85"/>
    <n v="101759"/>
  </r>
  <r>
    <x v="299"/>
    <x v="299"/>
    <x v="70"/>
    <x v="212"/>
    <n v="101874"/>
  </r>
  <r>
    <x v="300"/>
    <x v="300"/>
    <x v="267"/>
    <x v="213"/>
    <n v="101975"/>
  </r>
  <r>
    <x v="301"/>
    <x v="301"/>
    <x v="256"/>
    <x v="71"/>
    <n v="102080"/>
  </r>
  <r>
    <x v="302"/>
    <x v="302"/>
    <x v="268"/>
    <x v="94"/>
    <n v="102204"/>
  </r>
  <r>
    <x v="303"/>
    <x v="303"/>
    <x v="43"/>
    <x v="118"/>
    <n v="102303"/>
  </r>
  <r>
    <x v="304"/>
    <x v="304"/>
    <x v="128"/>
    <x v="211"/>
    <n v="102399"/>
  </r>
  <r>
    <x v="305"/>
    <x v="305"/>
    <x v="269"/>
    <x v="214"/>
    <n v="102501"/>
  </r>
  <r>
    <x v="306"/>
    <x v="306"/>
    <x v="270"/>
    <x v="72"/>
    <n v="102621"/>
  </r>
  <r>
    <x v="307"/>
    <x v="307"/>
    <x v="271"/>
    <x v="76"/>
    <n v="102735"/>
  </r>
  <r>
    <x v="308"/>
    <x v="308"/>
    <x v="272"/>
    <x v="62"/>
    <n v="102838"/>
  </r>
  <r>
    <x v="309"/>
    <x v="309"/>
    <x v="273"/>
    <x v="103"/>
    <n v="102993"/>
  </r>
  <r>
    <x v="310"/>
    <x v="310"/>
    <x v="274"/>
    <x v="63"/>
    <n v="103153"/>
  </r>
  <r>
    <x v="311"/>
    <x v="311"/>
    <x v="275"/>
    <x v="188"/>
    <n v="103323"/>
  </r>
  <r>
    <x v="312"/>
    <x v="312"/>
    <x v="234"/>
    <x v="187"/>
    <n v="103472"/>
  </r>
  <r>
    <x v="313"/>
    <x v="313"/>
    <x v="276"/>
    <x v="152"/>
    <n v="103667"/>
  </r>
  <r>
    <x v="314"/>
    <x v="314"/>
    <x v="277"/>
    <x v="150"/>
    <n v="103911"/>
  </r>
  <r>
    <x v="315"/>
    <x v="315"/>
    <x v="278"/>
    <x v="44"/>
    <n v="104144"/>
  </r>
  <r>
    <x v="316"/>
    <x v="316"/>
    <x v="279"/>
    <x v="67"/>
    <n v="104408"/>
  </r>
  <r>
    <x v="317"/>
    <x v="317"/>
    <x v="280"/>
    <x v="91"/>
    <n v="104556"/>
  </r>
  <r>
    <x v="318"/>
    <x v="318"/>
    <x v="281"/>
    <x v="212"/>
    <n v="104697"/>
  </r>
  <r>
    <x v="319"/>
    <x v="319"/>
    <x v="282"/>
    <x v="108"/>
    <n v="104798"/>
  </r>
  <r>
    <x v="320"/>
    <x v="320"/>
    <x v="283"/>
    <x v="84"/>
    <n v="104910"/>
  </r>
  <r>
    <x v="321"/>
    <x v="321"/>
    <x v="284"/>
    <x v="215"/>
    <n v="105044"/>
  </r>
  <r>
    <x v="322"/>
    <x v="322"/>
    <x v="41"/>
    <x v="83"/>
    <n v="105171"/>
  </r>
  <r>
    <x v="323"/>
    <x v="323"/>
    <x v="285"/>
    <x v="83"/>
    <n v="105296"/>
  </r>
  <r>
    <x v="324"/>
    <x v="324"/>
    <x v="270"/>
    <x v="194"/>
    <n v="105421"/>
  </r>
  <r>
    <x v="325"/>
    <x v="325"/>
    <x v="286"/>
    <x v="216"/>
    <n v="105550"/>
  </r>
  <r>
    <x v="326"/>
    <x v="326"/>
    <x v="287"/>
    <x v="202"/>
    <n v="105644"/>
  </r>
  <r>
    <x v="327"/>
    <x v="327"/>
    <x v="64"/>
    <x v="86"/>
    <n v="105742"/>
  </r>
  <r>
    <x v="328"/>
    <x v="328"/>
    <x v="97"/>
    <x v="55"/>
    <n v="105887"/>
  </r>
  <r>
    <x v="329"/>
    <x v="329"/>
    <x v="288"/>
    <x v="217"/>
    <n v="106031"/>
  </r>
  <r>
    <x v="330"/>
    <x v="330"/>
    <x v="289"/>
    <x v="217"/>
    <n v="1060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n v="1002"/>
    <x v="0"/>
    <x v="0"/>
    <s v="How to find a good project idea❓_x000a__x000a_Follow @dataanalystduo _x000a_._x000a_._x000a_#data #dataanalytics #datascience #reels #trendingreels"/>
    <d v="2022-12-01T00:00:00"/>
    <x v="0"/>
    <n v="46"/>
    <x v="0"/>
    <n v="14582"/>
    <n v="52"/>
    <n v="33"/>
    <n v="6634"/>
    <n v="658"/>
    <n v="0"/>
    <n v="357"/>
    <x v="0"/>
    <x v="0"/>
    <n v="0.36172300981461286"/>
    <s v="duration b/w 40-50s"/>
    <x v="0"/>
  </r>
  <r>
    <x v="1"/>
    <x v="1"/>
    <n v="1024"/>
    <x v="1"/>
    <x v="1"/>
    <s v="What is Data Analytics❓_x000a__x000a_Follow @dataanalystduo _x000a_._x000a_._x000a_#data #dataanalytics #datascience #reels #trendingreels"/>
    <d v="2022-12-02T00:00:00"/>
    <x v="0"/>
    <n v="39"/>
    <x v="1"/>
    <n v="67063"/>
    <n v="745"/>
    <n v="514"/>
    <n v="29253"/>
    <n v="2779"/>
    <n v="38"/>
    <n v="2074"/>
    <x v="1"/>
    <x v="1"/>
    <n v="0.38697515675847288"/>
    <s v="duration b/w 30-40s"/>
    <x v="0"/>
  </r>
  <r>
    <x v="2"/>
    <x v="2"/>
    <n v="875"/>
    <x v="2"/>
    <x v="2"/>
    <s v="Why data is considered as valuable resource?_x000a_._x000a_._x000a_._x000a__x000a_Follow @dataanalystduo _x000a_._x000a_._x000a_#data #dataanalytics #datascience #reels #trendingreels"/>
    <d v="2022-12-03T00:00:00"/>
    <x v="0"/>
    <n v="36"/>
    <x v="2"/>
    <n v="10646"/>
    <n v="26"/>
    <n v="13"/>
    <n v="4620"/>
    <n v="453"/>
    <n v="3"/>
    <n v="144"/>
    <x v="2"/>
    <x v="2"/>
    <n v="0.38879070941681393"/>
    <s v="duration b/w 30-40s"/>
    <x v="0"/>
  </r>
  <r>
    <x v="3"/>
    <x v="3"/>
    <n v="1069"/>
    <x v="3"/>
    <x v="3"/>
    <s v="Coding Blocks - CAREER BOOTCAMP_x000a__x000a_PAY AFTER PLACEMENT PROGRAM:-_x000a_✅ 100% Placement Guarantee _x000a_✅ Zero upfront fees_x000a_✅ Landing you to Minimum 5 LPA job if not then no fees charged_x000a__x000a_For more details, check link in bio. _x000a_._x000a_._x000a_._x000a_Follow @dataanalystduo _x000a_._x000a_._x000a_#data #dataanalytics #datascience #reels #trending"/>
    <d v="2022-12-05T00:00:00"/>
    <x v="0"/>
    <n v="45"/>
    <x v="3"/>
    <n v="21258"/>
    <n v="273"/>
    <n v="45"/>
    <n v="10576"/>
    <n v="720"/>
    <n v="7"/>
    <n v="998"/>
    <x v="3"/>
    <x v="3"/>
    <n v="0.43146214099216712"/>
    <s v="duration b/w 40-50s"/>
    <x v="0"/>
  </r>
  <r>
    <x v="3"/>
    <x v="3"/>
    <n v="1069"/>
    <x v="3"/>
    <x v="3"/>
    <s v="Is MEDIAN better than MEAN?🤔_x000a__x000a_In general, the mean is a better measure of central tendency when the dataset is symmetrical and does not have outliers. _x000a__x000a_The median is a better measure when the dataset is skewed or has outliers. It is important to carefully consider the characteristics of the dataset when deciding which measure of central tendency to use._x000a_._x000a_._x000a_._x000a_Follow @dataanalystduo _x000a_._x000a_._x000a_#data #dataanalytics #datascience #reels #trendingreels"/>
    <d v="2022-12-05T00:00:00"/>
    <x v="0"/>
    <n v="62"/>
    <x v="4"/>
    <n v="17167"/>
    <n v="50"/>
    <n v="34"/>
    <n v="7620"/>
    <n v="890"/>
    <n v="16"/>
    <n v="362"/>
    <x v="4"/>
    <x v="0"/>
    <n v="0.36622290575287164"/>
    <s v="duration above 50s"/>
    <x v="0"/>
  </r>
  <r>
    <x v="4"/>
    <x v="4"/>
    <n v="1399"/>
    <x v="4"/>
    <x v="4"/>
    <s v="ChatGPT is a large language model, which uses algorithms to analyze a massive corpus of text, often scraped from the internet, to respond to user requests in language that can sound surprisingly human._x000a__x000a_ChatGPT has been developed by OpenAI, which is a research institute and company that focuses on developing artificial intelligence technology in a responsible and safe way. _x000a_._x000a_._x000a_._x000a__x000a_Follow @dataanalystduo _x000a_._x000a_._x000a_#data #dataanalytics #datascience #reels #trendingreels #chatgpt #openai #ai"/>
    <d v="2022-12-06T00:00:00"/>
    <x v="0"/>
    <n v="42"/>
    <x v="5"/>
    <n v="22810"/>
    <n v="211"/>
    <n v="19"/>
    <n v="11387"/>
    <n v="1025"/>
    <n v="21"/>
    <n v="883"/>
    <x v="5"/>
    <x v="4"/>
    <n v="0.4577320416448929"/>
    <s v="duration b/w 40-50s"/>
    <x v="0"/>
  </r>
  <r>
    <x v="5"/>
    <x v="5"/>
    <n v="1482"/>
    <x v="5"/>
    <x v="5"/>
    <s v="✅ Checklist to do your first project: _x000a_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reels"/>
    <d v="2022-12-07T00:00:00"/>
    <x v="0"/>
    <n v="42"/>
    <x v="6"/>
    <n v="54148"/>
    <n v="517"/>
    <n v="432"/>
    <n v="24647"/>
    <n v="1939"/>
    <n v="17"/>
    <n v="2235"/>
    <x v="6"/>
    <x v="5"/>
    <n v="0.4119367562508357"/>
    <s v="duration b/w 40-50s"/>
    <x v="0"/>
  </r>
  <r>
    <x v="6"/>
    <x v="6"/>
    <n v="1287"/>
    <x v="6"/>
    <x v="6"/>
    <s v="Can Descriptive Statistics be misleading? 🤔 - Part 1_x000a__x000a_Let’s find out today. _x000a_._x000a_._x000a_._x000a__x000a_Follow @dataanalystduo _x000a_._x000a_._x000a_#data #dataanalytics #datascience #reels #trending #statistics #dataanalystduo"/>
    <d v="2022-12-08T00:00:00"/>
    <x v="0"/>
    <n v="46"/>
    <x v="7"/>
    <n v="13075"/>
    <n v="17"/>
    <n v="4"/>
    <n v="5815"/>
    <n v="492"/>
    <n v="17"/>
    <n v="142"/>
    <x v="7"/>
    <x v="6"/>
    <n v="0.33150903597286357"/>
    <s v="duration b/w 40-50s"/>
    <x v="0"/>
  </r>
  <r>
    <x v="7"/>
    <x v="7"/>
    <n v="985"/>
    <x v="7"/>
    <x v="7"/>
    <s v="Can Descriptive Statistics be misleading? 🤔 - Part 2_x000a__x000a_What do you think? Comment below!_x000a_._x000a_._x000a_._x000a__x000a_Follow @dataanalystduo _x000a_._x000a_._x000a_#data #dataanalytics #datascience #reels #trending"/>
    <d v="2022-12-09T00:00:00"/>
    <x v="0"/>
    <n v="51"/>
    <x v="8"/>
    <n v="11252"/>
    <n v="9"/>
    <n v="6"/>
    <n v="3964"/>
    <n v="319"/>
    <n v="7"/>
    <n v="61"/>
    <x v="8"/>
    <x v="7"/>
    <n v="0.27132101300479122"/>
    <s v="duration above 50s"/>
    <x v="0"/>
  </r>
  <r>
    <x v="8"/>
    <x v="8"/>
    <n v="933"/>
    <x v="8"/>
    <x v="8"/>
    <s v="Four Myths about starting in Data Science ✅_x000a_._x000a_._x000a_._x000a__x000a_Follow @dataanalystduo _x000a_._x000a_._x000a_#data #dataanalytics #datascience #reels #trendingreels"/>
    <d v="2022-12-10T00:00:00"/>
    <x v="0"/>
    <n v="46"/>
    <x v="9"/>
    <n v="78856"/>
    <n v="954"/>
    <n v="646"/>
    <n v="34044"/>
    <n v="3439"/>
    <n v="28"/>
    <n v="3068"/>
    <x v="9"/>
    <x v="8"/>
    <n v="0.39212614750227487"/>
    <s v="duration b/w 40-50s"/>
    <x v="0"/>
  </r>
  <r>
    <x v="8"/>
    <x v="8"/>
    <n v="933"/>
    <x v="8"/>
    <x v="8"/>
    <s v="Three books to learn Statistics for Data Science 📈📊📉_x000a_._x000a_._x000a_._x000a__x000a_Follow @dataanalystduo _x000a_._x000a_._x000a_#data #dataanalytics #datascience #reels #trending #statistics #dataanalystduo"/>
    <d v="2022-12-10T00:00:00"/>
    <x v="0"/>
    <n v="43"/>
    <x v="10"/>
    <n v="39406"/>
    <n v="483"/>
    <n v="138"/>
    <n v="16043"/>
    <n v="1879"/>
    <n v="33"/>
    <n v="2634"/>
    <x v="10"/>
    <x v="0"/>
    <n v="0.37508182923407835"/>
    <s v="duration b/w 40-50s"/>
    <x v="0"/>
  </r>
  <r>
    <x v="9"/>
    <x v="9"/>
    <n v="825"/>
    <x v="9"/>
    <x v="9"/>
    <s v="Tools I use as a Statistical Analyst 🛠️_x000a_._x000a_._x000a_._x000a__x000a_Follow @dataanalystduo _x000a_._x000a_._x000a_._x000a_#data #dataanalytics #datascience #reels #trending"/>
    <d v="2022-12-12T00:00:00"/>
    <x v="0"/>
    <n v="52"/>
    <x v="11"/>
    <n v="37928"/>
    <n v="206"/>
    <n v="281"/>
    <n v="15172"/>
    <n v="1666"/>
    <n v="20"/>
    <n v="1531"/>
    <x v="11"/>
    <x v="9"/>
    <n v="0.3460924312240522"/>
    <s v="duration above 50s"/>
    <x v="0"/>
  </r>
  <r>
    <x v="10"/>
    <x v="10"/>
    <n v="726"/>
    <x v="10"/>
    <x v="10"/>
    <s v="My first real-world machine learning project 🎥🎬🍿_x000a_._x000a_._x000a_._x000a__x000a_Follow @dataanalystduo _x000a_._x000a_._x000a_#data #dataanalytics #datascience #reels #trendingreels #dataanalystduo"/>
    <d v="2022-12-13T00:00:00"/>
    <x v="0"/>
    <n v="49"/>
    <x v="12"/>
    <n v="20114"/>
    <n v="90"/>
    <n v="64"/>
    <n v="7736"/>
    <n v="856"/>
    <n v="29"/>
    <n v="519"/>
    <x v="12"/>
    <x v="10"/>
    <n v="0.33703655295604062"/>
    <s v="duration b/w 40-50s"/>
    <x v="0"/>
  </r>
  <r>
    <x v="11"/>
    <x v="11"/>
    <n v="706"/>
    <x v="11"/>
    <x v="11"/>
    <s v="Right course/institute for learning Data Science is difficult to find. We understand that there are tons of option in the market but these tips will definitely help you narrow down. _x000a__x000a_All the best. Happy Learning !_x000a_#education #datascience #dataanalytics #dataanalyst #dataenthusiast #datascientist #job #career #certificate #course #institute #college #university"/>
    <d v="2022-12-14T00:00:00"/>
    <x v="0"/>
    <n v="60"/>
    <x v="13"/>
    <n v="21347"/>
    <n v="177"/>
    <n v="40"/>
    <n v="9912"/>
    <n v="1029"/>
    <n v="15"/>
    <n v="685"/>
    <x v="13"/>
    <x v="11"/>
    <n v="0.39210411804264411"/>
    <s v="duration above 50s"/>
    <x v="0"/>
  </r>
  <r>
    <x v="12"/>
    <x v="12"/>
    <n v="1074"/>
    <x v="12"/>
    <x v="12"/>
    <s v="Data Analyst vs Business Analyst 👨🏽‍💻_x000a_._x000a_._x000a_._x000a__x000a_Follow @dataanalystduo _x000a_._x000a_._x000a_#data #dataanalytics #datascience #reels #trendingreels"/>
    <d v="2022-12-15T00:00:00"/>
    <x v="0"/>
    <n v="45"/>
    <x v="14"/>
    <n v="223091"/>
    <n v="4385"/>
    <n v="3253"/>
    <n v="120820"/>
    <n v="9495"/>
    <n v="126"/>
    <n v="12928"/>
    <x v="14"/>
    <x v="12"/>
    <n v="0.49027723672250356"/>
    <s v="duration b/w 40-50s"/>
    <x v="1"/>
  </r>
  <r>
    <x v="13"/>
    <x v="13"/>
    <n v="1215"/>
    <x v="13"/>
    <x v="13"/>
    <s v="Budget friendly version: Best online data science courses?_x000a__x000a_One our favourite platform Udemy._x000a__x000a_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_x000a__x000a_But you need to make sure you complete the courses if you buy it.. Otherwise, you are just wasting money_x000a__x000a_Courses recommended:_x000a__x000a_·  SQL for Data Science by Imtiaz Ahmad._x000a_·  Zero to Hero in Python by Jose Portilla_x000a_·  Python for Data Science &amp; ML by Jose Portilla_x000a_·  Statistics for Data Science by 365 careers._x000a_·  Microsoft Power BI Desktop for Business Intelligence By Maven Analytics_x000a_·  Microsoft Excel - Excel from Beginner to Advanced_x000a__x000a_#datascience #datascientist #dataanalyst #dataanalytics #bigdata #course #education #udemy #productivity #upskilling #learning"/>
    <d v="2022-12-16T00:00:00"/>
    <x v="0"/>
    <n v="42"/>
    <x v="15"/>
    <n v="266752"/>
    <n v="8460"/>
    <n v="1853"/>
    <n v="111966"/>
    <n v="6835"/>
    <n v="50"/>
    <n v="20551"/>
    <x v="15"/>
    <x v="13"/>
    <n v="0.36742328530221541"/>
    <s v="duration b/w 40-50s"/>
    <x v="2"/>
  </r>
  <r>
    <x v="14"/>
    <x v="14"/>
    <n v="966"/>
    <x v="14"/>
    <x v="14"/>
    <s v="The Empirical Rule can be useful in a variety of real-life situations where data is collected and analyzed. Here’s how I have used it at my work as a Data Analyst_x000a__x000a_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_x000a_._x000a_._x000a_._x000a__x000a_Follow @dataanalystduo _x000a_._x000a_._x000a_#data #dataanalytics #datascience #reels #trendingreels #statistics #ai #reel"/>
    <d v="2022-12-17T00:00:00"/>
    <x v="0"/>
    <n v="67"/>
    <x v="16"/>
    <n v="13895"/>
    <n v="39"/>
    <n v="16"/>
    <n v="6912"/>
    <n v="711"/>
    <n v="15"/>
    <n v="243"/>
    <x v="16"/>
    <x v="14"/>
    <n v="0.40305557175345502"/>
    <s v="duration above 50s"/>
    <x v="0"/>
  </r>
  <r>
    <x v="15"/>
    <x v="15"/>
    <n v="1290"/>
    <x v="15"/>
    <x v="15"/>
    <s v="#freeeducation Comment below the name of your favourite data YouTuber._x000a__x000a_YouTube is a fantastic platform that has so much of valuable resources. Also, It is one of the most affordable place to learn Data Science._x000a__x000a_Knowing where to study is crucial, and we have trusted these YouTubers’ work over few years now and we truly love these YouTubers._x000a_._x000a_._x000a_._x000a_Follow @dataanalystduo _x000a_._x000a_._x000a_._x000a_#data #dataanalytics #datascience #reels #trending #youtube"/>
    <d v="2022-12-18T00:00:00"/>
    <x v="0"/>
    <n v="76"/>
    <x v="17"/>
    <n v="204028"/>
    <n v="6060"/>
    <n v="1636"/>
    <n v="89286"/>
    <n v="5503"/>
    <n v="42"/>
    <n v="15466"/>
    <x v="17"/>
    <x v="15"/>
    <n v="0.37758972862562007"/>
    <s v="duration above 50s"/>
    <x v="1"/>
  </r>
  <r>
    <x v="16"/>
    <x v="16"/>
    <n v="1679"/>
    <x v="16"/>
    <x v="16"/>
    <s v="Virtual internships may not be the traditional route, but they’re a flexible and convenient way to gain experience in the industry. #virtualinternship #internlife _x000a__x000a_Also, these are becoming an increasingly popular option for those looking to gain real-world experience in their chosen field._x000a__x000a_This is not a sponsored post. But theforage.com is a great place to get virtual internship. _x000a__x000a_📣IMPORTANT📣_x000a_Remember to mention about this internship under certificate section of your resume (if you do it from theforage.com)_x000a__x000a_#datascience #bigdata #machinelearning #artificialintelligence #datascientist_x000a_#deeplearning #datamining #datanalytics #dataviz #python _x000a__x000a_Follow @dataanalystduo"/>
    <d v="2022-12-19T00:00:00"/>
    <x v="0"/>
    <n v="55"/>
    <x v="18"/>
    <n v="359466"/>
    <n v="11781"/>
    <n v="3830"/>
    <n v="220631"/>
    <n v="10376"/>
    <n v="76"/>
    <n v="24463"/>
    <x v="18"/>
    <x v="16"/>
    <n v="0.56705235887366223"/>
    <s v="duration above 50s"/>
    <x v="2"/>
  </r>
  <r>
    <x v="17"/>
    <x v="17"/>
    <n v="1852"/>
    <x v="17"/>
    <x v="17"/>
    <s v="*READ CAPTION*_x000a__x000a_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_x000a__x000a_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_x000a__x000a_“Did you know that there’s a strong correlation between exercise and mental health? So next time you’re feeling down, try going for a walk or hitting the gym!”_x000a_._x000a_._x000a_._x000a__x000a_Follow @dataanalystduo _x000a_._x000a_._x000a_#data #dataanalytics #datascience #reels #trendingreels #statistics #nuggetsofstatistics"/>
    <d v="2022-12-20T00:00:00"/>
    <x v="0"/>
    <n v="44"/>
    <x v="19"/>
    <n v="24338"/>
    <n v="146"/>
    <n v="113"/>
    <n v="13562"/>
    <n v="1267"/>
    <n v="25"/>
    <n v="682"/>
    <x v="19"/>
    <x v="17"/>
    <n v="0.46365811965811965"/>
    <s v="duration b/w 40-50s"/>
    <x v="0"/>
  </r>
  <r>
    <x v="18"/>
    <x v="18"/>
    <n v="1738"/>
    <x v="18"/>
    <x v="18"/>
    <s v="Python is the go-to language for data analysts looking to harness the power of big data. With its extensive libraries and intuitive syntax, Python makes it easy to clean, analyze, and visualize data, giving you the insights you need to make informed decisions. _x000a_._x000a_._x000a_Follow @dataanalystduo _x000a_._x000a_._x000a_._x000a_#data #dataanalytics #datascience #reels #trending #python # ai #dataanalyst"/>
    <d v="2022-12-21T00:00:00"/>
    <x v="0"/>
    <n v="57"/>
    <x v="20"/>
    <n v="52756"/>
    <n v="595"/>
    <n v="380"/>
    <n v="25305"/>
    <n v="2086"/>
    <n v="42"/>
    <n v="2471"/>
    <x v="20"/>
    <x v="18"/>
    <n v="0.40605593799643769"/>
    <s v="duration above 50s"/>
    <x v="0"/>
  </r>
  <r>
    <x v="19"/>
    <x v="19"/>
    <n v="1624"/>
    <x v="19"/>
    <x v="19"/>
    <s v="Pro tip for Data Enthusiasts #2 - Build Projects_x000a_._x000a_._x000a_._x000a__x000a_Follow @dataanalystduo _x000a_._x000a_._x000a_#data #dataanalytics #datascience #reels #trendingreels #statistics"/>
    <d v="2022-12-22T00:00:00"/>
    <x v="0"/>
    <n v="46"/>
    <x v="21"/>
    <n v="24820"/>
    <n v="143"/>
    <n v="83"/>
    <n v="11890"/>
    <n v="1408"/>
    <n v="22"/>
    <n v="864"/>
    <x v="21"/>
    <x v="19"/>
    <n v="0.3948329680547254"/>
    <s v="duration b/w 40-50s"/>
    <x v="0"/>
  </r>
  <r>
    <x v="20"/>
    <x v="20"/>
    <n v="1342"/>
    <x v="20"/>
    <x v="20"/>
    <s v="Data Visualisation - Part 1 - Categorical Data _x000a_- Frequency Table_x000a_- Bar Chart_x000a_- Pie Chart_x000a_- Pareto Chart_x000a_._x000a_._x000a_._x000a__x000a_Follow @dataanalystduo _x000a_._x000a_._x000a_#data #dataanalytics #datascience #reels #trending #datavisualization"/>
    <d v="2022-12-23T00:00:00"/>
    <x v="0"/>
    <n v="67"/>
    <x v="22"/>
    <n v="51654"/>
    <n v="264"/>
    <n v="475"/>
    <n v="22917"/>
    <n v="1712"/>
    <n v="4"/>
    <n v="1569"/>
    <x v="22"/>
    <x v="20"/>
    <n v="0.38040302768740458"/>
    <s v="duration above 50s"/>
    <x v="0"/>
  </r>
  <r>
    <x v="21"/>
    <x v="21"/>
    <n v="1233"/>
    <x v="21"/>
    <x v="21"/>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d v="2022-12-24T00:00:00"/>
    <x v="0"/>
    <n v="54"/>
    <x v="23"/>
    <n v="43035"/>
    <n v="684"/>
    <n v="139"/>
    <n v="20164"/>
    <n v="1720"/>
    <n v="20"/>
    <n v="2738"/>
    <x v="23"/>
    <x v="21"/>
    <n v="0.39808892047698019"/>
    <s v="duration above 50s"/>
    <x v="0"/>
  </r>
  <r>
    <x v="22"/>
    <x v="22"/>
    <n v="1271"/>
    <x v="22"/>
    <x v="22"/>
    <s v="Use @datalemur to start your interview preparations. _x000a_._x000a_._x000a_._x000a_Follow @dataanalystduo_x000a_._x000a_._x000a_._x000a_#data #dataanalytics #datascience #reels #trending #datavisualization #sql #interview #interviewtips"/>
    <d v="2022-12-25T00:00:00"/>
    <x v="0"/>
    <n v="67"/>
    <x v="24"/>
    <n v="66755"/>
    <n v="1016"/>
    <n v="317"/>
    <n v="29897"/>
    <n v="2535"/>
    <n v="21"/>
    <n v="4602"/>
    <x v="24"/>
    <x v="22"/>
    <n v="0.40206296480587422"/>
    <s v="duration above 50s"/>
    <x v="0"/>
  </r>
  <r>
    <x v="23"/>
    <x v="23"/>
    <n v="1874"/>
    <x v="23"/>
    <x v="23"/>
    <s v="This is the harsh reality of a Data Analyst job._x000a__x000a_1️⃣ Dealing with extremely messy data_x000a_2️⃣ Much of your work will be discarded. _x000a_3️⃣ The majority of the time, you will either spend time on cleaning the data or doing feature engineering_x000a_4️⃣ Constant upskilling yourself._x000a_._x000a_._x000a_._x000a_Follow @dataanalystduo_x000a_._x000a_._x000a_._x000a_#data #dataanalytics #datascience #reels #trending #datavisualisation #job #reality"/>
    <d v="2022-12-26T00:00:00"/>
    <x v="0"/>
    <n v="83"/>
    <x v="25"/>
    <n v="182457"/>
    <n v="2315"/>
    <n v="1763"/>
    <n v="95260"/>
    <n v="7220"/>
    <n v="109"/>
    <n v="5456"/>
    <x v="25"/>
    <x v="23"/>
    <n v="0.49847464456340296"/>
    <s v="duration above 50s"/>
    <x v="3"/>
  </r>
  <r>
    <x v="24"/>
    <x v="24"/>
    <n v="2007"/>
    <x v="24"/>
    <x v="24"/>
    <s v="This is how data analysis is used to take business decisions. _x000a_._x000a_._x000a_._x000a_Follow @dataanalystduo_x000a_._x000a_._x000a_._x000a_#data #dataanalytics #datascience #reels #trending #datavisualisation #businessanalyst #businessanalytics"/>
    <d v="2022-12-27T00:00:00"/>
    <x v="0"/>
    <n v="63"/>
    <x v="26"/>
    <n v="120145"/>
    <n v="1020"/>
    <n v="1730"/>
    <n v="55118"/>
    <n v="5607"/>
    <n v="39"/>
    <n v="3834"/>
    <x v="26"/>
    <x v="24"/>
    <n v="0.40257975926142342"/>
    <s v="duration above 50s"/>
    <x v="3"/>
  </r>
  <r>
    <x v="25"/>
    <x v="25"/>
    <n v="1842"/>
    <x v="25"/>
    <x v="25"/>
    <s v="You should add the following in the extracurricular section of your resume_x000a__x000a_1️⃣ Organize events related to the field_x000a_2️⃣ Document your learnings _x000a_3️⃣ Participate in hackathons or challenges_x000a_._x000a_._x000a_._x000a_Follow @dataanalystduo_x000a_._x000a_._x000a_._x000a_#data #dataanalytics #datascience #reels #trending #resume #extracurricular #tips #hackathons"/>
    <d v="2022-12-28T00:00:00"/>
    <x v="0"/>
    <n v="50"/>
    <x v="27"/>
    <n v="50029"/>
    <n v="480"/>
    <n v="118"/>
    <n v="24708"/>
    <n v="2145"/>
    <n v="10"/>
    <n v="1980"/>
    <x v="27"/>
    <x v="25"/>
    <n v="0.42348101808209787"/>
    <s v="duration b/w 40-50s"/>
    <x v="0"/>
  </r>
  <r>
    <x v="26"/>
    <x v="26"/>
    <n v="1564"/>
    <x v="26"/>
    <x v="26"/>
    <s v="Statistics is the Science of_x000a_✅ Collecting _x000a_✅ Analysing _x000a_✅ Interpreting _x000a_✅ Presenting data_x000a_._x000a_._x000a_._x000a__x000a_Follow @dataanalystduo _x000a_._x000a_._x000a_#data #dataanalytics #datascience #reels #trending #statistics #dataanalyst #datascientists"/>
    <d v="2022-12-29T00:00:00"/>
    <x v="0"/>
    <n v="61"/>
    <x v="28"/>
    <n v="25794"/>
    <n v="196"/>
    <n v="42"/>
    <n v="13424"/>
    <n v="1617"/>
    <n v="45"/>
    <n v="693"/>
    <x v="28"/>
    <x v="26"/>
    <n v="0.40747935891209325"/>
    <s v="duration above 50s"/>
    <x v="0"/>
  </r>
  <r>
    <x v="27"/>
    <x v="27"/>
    <n v="1467"/>
    <x v="27"/>
    <x v="27"/>
    <s v="Link in bio for 1:1 resume review. Book Now._x000a_._x000a_._x000a_._x000a__x000a_Follow @dataanalystduo _x000a_._x000a_._x000a_#data #dataanalytics #datascience #reels #trending #statistics #dataanalyst #datascientists #resume #resumetips"/>
    <d v="2022-12-30T00:00:00"/>
    <x v="0"/>
    <n v="55"/>
    <x v="29"/>
    <n v="57500"/>
    <n v="757"/>
    <n v="97"/>
    <n v="23294"/>
    <n v="2093"/>
    <n v="17"/>
    <n v="2602"/>
    <x v="29"/>
    <x v="27"/>
    <n v="0.36454404607270852"/>
    <s v="duration above 50s"/>
    <x v="0"/>
  </r>
  <r>
    <x v="28"/>
    <x v="28"/>
    <n v="1127"/>
    <x v="28"/>
    <x v="28"/>
    <s v="🔸 Customer churn is one of the most important metrics for a growing business to evaluate. _x000a__x000a_🔸 While it’s not the happiest measure, it’s a number that can give your company the hard truth about its customer retention._x000a__x000a_🔸 It is the percentage of customers that stopped using your company’s product or service during a certain time frame._x000a__x000a_🔸 It’s important because it costs more to acquire new customers than it does to retain existing customers._x000a__x000a_If you found this useful, follow @dataanalystduo_x000a__x000a_#datascience #dataanalyst #dataanalytics #ai #ml"/>
    <d v="2023-01-02T00:00:00"/>
    <x v="0"/>
    <n v="82"/>
    <x v="30"/>
    <n v="14481"/>
    <n v="55"/>
    <n v="12"/>
    <n v="6312"/>
    <n v="658"/>
    <n v="25"/>
    <n v="210"/>
    <x v="30"/>
    <x v="28"/>
    <n v="0.33522757448616497"/>
    <s v="duration above 50s"/>
    <x v="0"/>
  </r>
  <r>
    <x v="29"/>
    <x v="29"/>
    <n v="1261"/>
    <x v="29"/>
    <x v="29"/>
    <s v="Data Analyst roadmap ‼️_x000a_🔺Statistics _x000a_🔺SQL_x000a_🔺Excel_x000a_🔺Power BI/ Tableau_x000a_🔺Python _x000a_._x000a_._x000a_._x000a_Follow @dataanalystduo_x000a_._x000a_._x000a_._x000a_#datascience #dataanalyst #dataanalytics #roadmap #ml #ai"/>
    <d v="2023-01-03T00:00:00"/>
    <x v="1"/>
    <n v="0"/>
    <x v="31"/>
    <n v="63648"/>
    <n v="750"/>
    <n v="37"/>
    <n v="0"/>
    <n v="3770"/>
    <n v="134"/>
    <n v="5222"/>
    <x v="31"/>
    <x v="29"/>
    <n v="0"/>
    <s v="duration below 20s"/>
    <x v="0"/>
  </r>
  <r>
    <x v="30"/>
    <x v="30"/>
    <n v="972"/>
    <x v="30"/>
    <x v="30"/>
    <s v="You can learn Data Analytics in less than ₹5000. _x000a__x000a_Just follow the step by step process you will end up with a good project portfolio! _x000a__x000a_Follow @dataanalystduo_x000a__x000a_#datascience #dataanalyst #dataanalytics #roadmap #ml #ai #statistics #python #sql"/>
    <d v="2023-01-04T00:00:00"/>
    <x v="1"/>
    <n v="0"/>
    <x v="32"/>
    <n v="65624"/>
    <n v="1467"/>
    <n v="84"/>
    <n v="0"/>
    <n v="4655"/>
    <n v="126"/>
    <n v="8826"/>
    <x v="32"/>
    <x v="30"/>
    <n v="0"/>
    <s v="duration below 20s"/>
    <x v="0"/>
  </r>
  <r>
    <x v="31"/>
    <x v="31"/>
    <n v="885"/>
    <x v="31"/>
    <x v="31"/>
    <s v="It’s easy to fall into the trap of doing projects that seem impressive at first glance but could actually hurt your chances of landing your dream job. 🙁_x000a__x000a_Here are some projects that hurt you more than they help you:_x000a__x000a_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_x000a__x000a_2️⃣Hand-written digit classification on the MNIST dataset. This dataset is another popular choice for beginner data scientists, but it’s become so common that it no longer stands out. It’s important to choose datasets that showcase your ability to tackle more complex problems._x000a__x000a_3️⃣Flower species classification using the iris dataset. Like the Titanic and MNIST datasets, the iris dataset has been used so often that it’s lost its value as a showcase of your skills. It’s important to choose datasets that are unique and challenging._x000a__x000a_So, what should you do instead? 🤔_x000a__x000a_Look for datasets that are more niche or unique, and demonstrate your ability to tackle more complex problems. _x000a__x000a_Use your personal projects to showcase your creativity, problem-solving skills, and ability to communicate your results effectively. _x000a__x000a_And remember, it’s not just about doing a project - it’s about demonstrating your value as a data scientist and showcasing your ability to solve real-world problems._x000a__x000a_Follow @dataanalystduo_x000a__x000a_#datascience #dataanalyst #dataanalytics #projects #dataanalystduo #onestopstatistics #trending #explore"/>
    <d v="2023-01-05T00:00:00"/>
    <x v="0"/>
    <n v="35"/>
    <x v="33"/>
    <n v="34632"/>
    <n v="121"/>
    <n v="51"/>
    <n v="19371"/>
    <n v="1381"/>
    <n v="16"/>
    <n v="805"/>
    <x v="33"/>
    <x v="31"/>
    <n v="0.46649006622516559"/>
    <s v="duration b/w 30-40s"/>
    <x v="0"/>
  </r>
  <r>
    <x v="31"/>
    <x v="31"/>
    <n v="885"/>
    <x v="31"/>
    <x v="31"/>
    <s v="As a data aspirant or professional, it’s essential to spend your free time wisely. Instead of binge-watching Netflix, here are five productive things you can do in the evening:_x000a_1._x0009_Practice coding for your next interview: Whether you’re a fresher or an experienced data professional, being interview-ready is crucial. _x000a_2._x0009_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_x000a_3._x0009_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_x000a_4._x0009_Read data science blogs: Staying up-to-date with the latest trends and technologies in data science is essential. Towards Data Science is an excellent website where you can find a plethora of data science blogs and articles._x000a_5._x0009_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_x000a__x000a_#datascience #reel #data #statistics #dataanalytics #dataanalyst #explore #reelsinstagram #netflix"/>
    <d v="2023-01-05T00:00:00"/>
    <x v="0"/>
    <n v="8"/>
    <x v="34"/>
    <n v="133756"/>
    <n v="1739"/>
    <n v="393"/>
    <n v="93160"/>
    <n v="3558"/>
    <n v="28"/>
    <n v="5703"/>
    <x v="34"/>
    <x v="0"/>
    <n v="0.62761900912189927"/>
    <s v="duration below 20s"/>
    <x v="3"/>
  </r>
  <r>
    <x v="32"/>
    <x v="32"/>
    <n v="816"/>
    <x v="32"/>
    <x v="32"/>
    <s v="Join the discord community!_x000a__x000a_By joining our Discord server, you'll have the opportunity to:_x000a_- [x] Engage in enriching conversations: Discuss topics you're passionate about with fellow members who share your interests._x000a__x000a_- [x] Access valuable resources: Benefit from a vast array of resources shared by community members, including helpful articles, tutorials, and exclusive content._x000a__x000a_- [x] Participate in exciting events: Take part in interactive events, such as workshops, expert sessions, and Q&amp;A sessions with us. _x000a__x000a_- [x] Network and collaborate: Connect with individuals from different backgrounds and industries. Forge new connections, exchange ideas, and potentially collaborate on projects with talented individuals._x000a__x000a_Follow @dataanalystduo _x000a__x000a_#datascience #dataanalytics #data #discord #community #dataanalyst #datascientist #ai #ml"/>
    <d v="2023-01-06T00:00:00"/>
    <x v="1"/>
    <n v="0"/>
    <x v="35"/>
    <n v="11326"/>
    <n v="10"/>
    <n v="0"/>
    <n v="0"/>
    <n v="313"/>
    <n v="9"/>
    <n v="65"/>
    <x v="35"/>
    <x v="32"/>
    <n v="0"/>
    <s v="duration below 20s"/>
    <x v="0"/>
  </r>
  <r>
    <x v="33"/>
    <x v="33"/>
    <n v="720"/>
    <x v="33"/>
    <x v="33"/>
    <s v="@dataanalystduo x @datatodestiny | Diverse Projects, Diverse Skills 🎯_x000a__x000a_It is important to have a diverse set of projects which showcase your diverse skills. _x000a__x000a_You could have projects focused on data cleaning and preprocessing, exploratory data analysis, building dashboards, or simply data extraction._x000a__x000a_This variety proves that you possess a comprehensive skill set required to handle different stages of the data analysis pipeline._x000a__x000a_Diversifying your projects highlights your versatility as an analyst and captures the attention of potential employers._x000a__x000a_#projects #projectportfolio #dataanalytics #datanalysis #datascience #ai #statistics #dataanalyst #skills"/>
    <d v="2023-01-08T00:00:00"/>
    <x v="0"/>
    <n v="28"/>
    <x v="36"/>
    <n v="20539"/>
    <n v="171"/>
    <n v="29"/>
    <n v="8574"/>
    <n v="1190"/>
    <n v="10"/>
    <n v="822"/>
    <x v="36"/>
    <x v="33"/>
    <n v="0.34241214057507985"/>
    <s v="duration b/w 20-30s"/>
    <x v="0"/>
  </r>
  <r>
    <x v="34"/>
    <x v="34"/>
    <n v="842"/>
    <x v="34"/>
    <x v="34"/>
    <s v="Three important data analytics tools to learn in 2023._x000a__x000a_1️⃣ SQL allows you to extract, sort, and filter data, as well as update and delete records._x000a__x000a_2️⃣ Python has a vast ecosystem of libraries and frameworks that make it easy to work with data, perform complex calculations, and build machine learning models._x000a__x000a_3️⃣ Power BI allows you to connect to a wide variety of data sources, clean and transform your data, and create compelling visualizations that help you communicate your insights effectively._x000a_._x000a_._x000a_._x000a_Follow @dataanalystduo _x000a_._x000a_._x000a_._x000a_#datascience #dataanalyst #dataanalytics #python #sql #powerbi"/>
    <d v="2023-01-16T00:00:00"/>
    <x v="0"/>
    <n v="62"/>
    <x v="37"/>
    <n v="26524"/>
    <n v="161"/>
    <n v="30"/>
    <n v="12895"/>
    <n v="1710"/>
    <n v="54"/>
    <n v="835"/>
    <x v="37"/>
    <x v="34"/>
    <n v="0.43144405781584583"/>
    <s v="duration above 50s"/>
    <x v="0"/>
  </r>
  <r>
    <x v="35"/>
    <x v="35"/>
    <n v="601"/>
    <x v="35"/>
    <x v="35"/>
    <s v="Excel, PowerPoint, Word and OneNote are the most underrated tools from Microsoft Office suite._x000a_._x000a_._x000a_._x000a_Follow @dataanalystduo_x000a_._x000a_._x000a_._x000a_#datascience #dataanalyst #dataanalytics #python #sql #powerbi #excel #powerpoint #onenote #word"/>
    <d v="2023-01-18T00:00:00"/>
    <x v="0"/>
    <n v="65"/>
    <x v="38"/>
    <n v="36587"/>
    <n v="284"/>
    <n v="38"/>
    <n v="19977"/>
    <n v="2074"/>
    <n v="11"/>
    <n v="1128"/>
    <x v="38"/>
    <x v="35"/>
    <n v="0.46222726115828688"/>
    <s v="duration above 50s"/>
    <x v="0"/>
  </r>
  <r>
    <x v="36"/>
    <x v="36"/>
    <n v="597"/>
    <x v="36"/>
    <x v="36"/>
    <s v="Outliers in Data and why they are important ._x000a_._x000a_._x000a_Follow @dataanalystduo_x000a_._x000a_._x000a_._x000a_#datascience #dataanalyst #dataanalytics #statistics #outliers"/>
    <d v="2023-01-20T00:00:00"/>
    <x v="0"/>
    <n v="64"/>
    <x v="39"/>
    <n v="20776"/>
    <n v="68"/>
    <n v="43"/>
    <n v="9910"/>
    <n v="1125"/>
    <n v="35"/>
    <n v="388"/>
    <x v="39"/>
    <x v="36"/>
    <n v="0.35610334543102518"/>
    <s v="duration above 50s"/>
    <x v="0"/>
  </r>
  <r>
    <x v="37"/>
    <x v="37"/>
    <n v="609"/>
    <x v="37"/>
    <x v="37"/>
    <s v="Insights vs Observations._x000a_._x000a_._x000a_._x000a_Follow @dataanalystduo_x000a_._x000a_._x000a_._x000a_#datascience #dataanalyst #dataanalytics"/>
    <d v="2023-01-21T00:00:00"/>
    <x v="0"/>
    <n v="29"/>
    <x v="40"/>
    <n v="24963"/>
    <n v="60"/>
    <n v="17"/>
    <n v="12287"/>
    <n v="882"/>
    <n v="18"/>
    <n v="532"/>
    <x v="40"/>
    <x v="37"/>
    <n v="0.3906091047812818"/>
    <s v="duration b/w 20-30s"/>
    <x v="0"/>
  </r>
  <r>
    <x v="38"/>
    <x v="38"/>
    <n v="928"/>
    <x v="38"/>
    <x v="38"/>
    <s v="READ CAPTION 👇🏼_x000a__x000a_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_x000a_☑️ To start, it’s a good idea to build a strong foundation in basic statistical concepts._x000a__x000a_☑️ Next, you’ll have to learn tools and technologies that are commonly used in data analytics. Some popular ones include _x000a_1️⃣ SQL for Data extraction, Data Cleaning and Data Manipulation_x000a_2️⃣ Python for Data Analysis or Data Modelling_x000a_3️⃣ Tableau or Power BI for Data Visualization_x000a_4️⃣ Excel could do all of these things but with smaller datasets_x000a__x000a_☑️ Another important aspect is the understanding of the business perspective of data, for this, you’ll have to read and explore various use cases. _x000a__x000a_☑️ Additionally, in 2023, there will be a focus on big data and the cloud. You must be familiar with technologies like_x000a_✅ Hadoop_x000a_✅ Spark_x000a_✅ AWS/Azure/GCP_x000a__x000a_☑️ Finally, you should focus on building a strong portfolio to showcase your skills to potential employers._x000a_._x000a_._x000a_._x000a_Follow @dataanalystduo_x000a_._x000a_._x000a_._x000a_#datascience #dataanalyst #dataanalytics #roadmap #ml #ai"/>
    <d v="2023-01-22T00:00:00"/>
    <x v="0"/>
    <n v="83"/>
    <x v="41"/>
    <n v="63242"/>
    <n v="966"/>
    <n v="386"/>
    <n v="36102"/>
    <n v="4005"/>
    <n v="102"/>
    <n v="3942"/>
    <x v="41"/>
    <x v="38"/>
    <n v="0.4851245666371039"/>
    <s v="duration above 50s"/>
    <x v="0"/>
  </r>
  <r>
    <x v="39"/>
    <x v="39"/>
    <n v="855"/>
    <x v="39"/>
    <x v="39"/>
    <s v="This is a how Data Analyst, Business Analyst, Data Scientists and Data Engineer work together in a team,_x000a__x000a_✅ Data analysts focus on analyzing data to provide insights for the business. _x000a_✅ Business Analyst aligns data insights with business goals. _x000a_✅ Data Scientist uses machine learning and statistical models to uncover hidden insights. _x000a_✅ Data Engineer ensures that data is properly stored and organized for easy access._x000a_._x000a_._x000a_._x000a_Follow @dataanalystduo_x000a_._x000a_._x000a_._x000a_#datascience #dataanalyst #dataanalytics #roadmap #ml #ai"/>
    <d v="2023-01-24T00:00:00"/>
    <x v="0"/>
    <n v="89"/>
    <x v="42"/>
    <n v="78071"/>
    <n v="1845"/>
    <n v="367"/>
    <n v="44822"/>
    <n v="4805"/>
    <n v="101"/>
    <n v="3665"/>
    <x v="42"/>
    <x v="39"/>
    <n v="0.42847173761339846"/>
    <s v="duration above 50s"/>
    <x v="3"/>
  </r>
  <r>
    <x v="40"/>
    <x v="40"/>
    <n v="628"/>
    <x v="40"/>
    <x v="40"/>
    <s v="This is how a retail giant uses data science 🤩_x000a__x000a_Which domain next⁉️_x000a_._x000a_._x000a_._x000a_Follow @dataanalystduo_x000a_._x000a_._x000a_._x000a_#datascience #dataanalyst #dataanalytics #ai #ml"/>
    <d v="2023-01-26T00:00:00"/>
    <x v="0"/>
    <n v="77"/>
    <x v="43"/>
    <n v="32481"/>
    <n v="170"/>
    <n v="22"/>
    <n v="16163"/>
    <n v="1869"/>
    <n v="22"/>
    <n v="804"/>
    <x v="43"/>
    <x v="40"/>
    <n v="0.40635056315366047"/>
    <s v="duration above 50s"/>
    <x v="0"/>
  </r>
  <r>
    <x v="41"/>
    <x v="41"/>
    <n v="533"/>
    <x v="41"/>
    <x v="41"/>
    <s v="Data science is changing the way we think about football. It can be used to analyze a team and players’ performances. _x000a__x000a_Tracking metrics like passing accuracy, running speed, distance covered, team tactics, formations, and player movements can help coaches and managers can make better team selection, training, and tactical decisions._x000a__x000a_Data science is also used in scouting and the transfer market._x000a_._x000a_._x000a_._x000a_Follow @dataanalystduo_x000a_._x000a_._x000a_._x000a_#datascience #dataanalyst #dataanalytics #roadmap #ml #ai"/>
    <d v="2023-01-28T00:00:00"/>
    <x v="0"/>
    <n v="85"/>
    <x v="44"/>
    <n v="27008"/>
    <n v="135"/>
    <n v="24"/>
    <n v="13811"/>
    <n v="1666"/>
    <n v="34"/>
    <n v="419"/>
    <x v="44"/>
    <x v="41"/>
    <n v="0.39043903542249736"/>
    <s v="duration above 50s"/>
    <x v="0"/>
  </r>
  <r>
    <x v="42"/>
    <x v="42"/>
    <n v="738"/>
    <x v="42"/>
    <x v="42"/>
    <s v="SQL should be the first language to learn when it comes to data analytics. _x000a__x000a_✅ The first reason SQL is so important is that it is the primary language used to interact with relational databases. _x000a__x000a_✅ SQL allows you to retrieve, delete, update, and insert data from a relational database, which is critical to any data analytics task. _x000a__x000a_✅ It enables you to extract specific data you need and filter it based on certain criteria, which is the foundation of any data analytics task._x000a__x000a_✅ Another reason SQL is so important is that it is a widely used language in the industry._x000a__x000a_✅ SQL is a simple to learn._x000a_It’s easy to understand and use, and the learning curve is not steep._x000a_._x000a_._x000a_._x000a_Follow @dataanalystduo_x000a_._x000a_._x000a_._x000a_#datascience #dataanalyst #dataanalytics #ai #ml #sql"/>
    <d v="2023-01-30T00:00:00"/>
    <x v="0"/>
    <n v="66"/>
    <x v="45"/>
    <n v="40707"/>
    <n v="429"/>
    <n v="108"/>
    <n v="23074"/>
    <n v="3195"/>
    <n v="56"/>
    <n v="1698"/>
    <x v="45"/>
    <x v="42"/>
    <n v="0.47143674403399805"/>
    <s v="duration above 50s"/>
    <x v="0"/>
  </r>
  <r>
    <x v="43"/>
    <x v="43"/>
    <n v="433"/>
    <x v="43"/>
    <x v="43"/>
    <s v="Data Science is at the heart of @netflix_in _x000a__x000a_Here’s are different ways Netflix uses data science._x000a_☑️ Personalised recommendations _x000a_☑️ Content Development _x000a_☑️ Customized marketing_x000a_._x000a_._x000a_._x000a_Follow @dataanalystduo_x000a_._x000a_._x000a_._x000a_#datascience #dataanalyst #dataanalytics #roadmap #ml #ai"/>
    <d v="2023-02-03T00:00:00"/>
    <x v="0"/>
    <n v="88"/>
    <x v="46"/>
    <n v="18761"/>
    <n v="65"/>
    <n v="9"/>
    <n v="10425"/>
    <n v="1062"/>
    <n v="2"/>
    <n v="257"/>
    <x v="46"/>
    <x v="43"/>
    <n v="0.43185584092792045"/>
    <s v="duration above 50s"/>
    <x v="0"/>
  </r>
  <r>
    <x v="44"/>
    <x v="44"/>
    <n v="399"/>
    <x v="44"/>
    <x v="44"/>
    <s v="*Not sponsored* just genuine recommendation._x000a_This Udemy course offers a unique opportunity to learn business analysis while simultaneously working on a amazing project for your portfolio.. _x000a__x000a_Do check it out : Link is in the bio!_x000a__x000a_Follow @dataanalystduo _x000a__x000a_#sql #learning #database #bussinessanalyst #data #datascience #ai #dataanalytics #dataanlaytics"/>
    <d v="2023-02-06T00:00:00"/>
    <x v="0"/>
    <n v="8"/>
    <x v="47"/>
    <n v="147586"/>
    <n v="1338"/>
    <n v="1070"/>
    <n v="74170"/>
    <n v="4812"/>
    <n v="26"/>
    <n v="7049"/>
    <x v="47"/>
    <x v="44"/>
    <n v="0.48677561199711228"/>
    <s v="duration below 20s"/>
    <x v="3"/>
  </r>
  <r>
    <x v="45"/>
    <x v="45"/>
    <n v="642"/>
    <x v="45"/>
    <x v="45"/>
    <s v="@zomato the popular food delivery 🍕 and restaurant🍴discovery platform use data science to drive its business operations and gain a competitive edge._x000a__x000a_➖ One of the key ways they use data science is to optimize their delivery routes.🚚_x000a__x000a_➖ They also use data science to analyze customer reviews 👍🏼👎🏼 and ratings to provide more accurate recommendations. _x000a__x000a_From delivery routes to customer engagement, Zomato leverages data science to improve every aspect of its business._x000a__x000a_If you found this useful, follow @dataanalystduo _x000a__x000a_#datascience #dataanalyst #dataanalytics #ai #ml"/>
    <d v="2023-03-02T00:00:00"/>
    <x v="0"/>
    <n v="67"/>
    <x v="48"/>
    <n v="20932"/>
    <n v="87"/>
    <n v="56"/>
    <n v="10657"/>
    <n v="894"/>
    <n v="18"/>
    <n v="196"/>
    <x v="48"/>
    <x v="45"/>
    <n v="0.31802447030737091"/>
    <s v="duration above 50s"/>
    <x v="0"/>
  </r>
  <r>
    <x v="46"/>
    <x v="46"/>
    <n v="630"/>
    <x v="46"/>
    <x v="46"/>
    <s v="These five words are important to understand statistics ‼️_x000a_🔺Population _x000a_🔺Sample_x000a_🔺Parameter_x000a_🔺Statistic_x000a_🔺Variable _x000a_._x000a_._x000a_._x000a_Follow @dataanalystduo_x000a_._x000a_._x000a_._x000a_#datascience #dataanalyst #dataanalytics #roadmap #ml #ai #statistics"/>
    <d v="2023-03-03T00:00:00"/>
    <x v="1"/>
    <n v="0"/>
    <x v="49"/>
    <n v="31095"/>
    <n v="92"/>
    <n v="21"/>
    <n v="0"/>
    <n v="1728"/>
    <n v="52"/>
    <n v="1011"/>
    <x v="49"/>
    <x v="46"/>
    <n v="0"/>
    <s v="duration below 20s"/>
    <x v="0"/>
  </r>
  <r>
    <x v="47"/>
    <x v="47"/>
    <n v="545"/>
    <x v="47"/>
    <x v="47"/>
    <s v="Just because two things are correlated, it doesn’t necessarily mean that one causes the other._x000a__x000a_We can’t jump to conclusions and say that one causes the other._x000a__x000a_It’s important to understand the difference between correlation and causation. _x000a__x000a_We need to look for evidence and test our assumptions before making conclusions._x000a__x000a_You need to be skeptical and not jump to conclusions without further research. _x000a__x000a_Follow @dataanalystduo for more such content. _x000a__x000a_#datascience #dataanalytics #dataanalyst #statistics #trending #dataanalystduo #onestopstatistics"/>
    <d v="2023-03-05T00:00:00"/>
    <x v="0"/>
    <n v="63"/>
    <x v="50"/>
    <n v="51470"/>
    <n v="201"/>
    <n v="85"/>
    <n v="32814"/>
    <n v="2996"/>
    <n v="83"/>
    <n v="501"/>
    <x v="50"/>
    <x v="47"/>
    <n v="0.52093156165166454"/>
    <s v="duration above 50s"/>
    <x v="0"/>
  </r>
  <r>
    <x v="48"/>
    <x v="48"/>
    <n v="491"/>
    <x v="48"/>
    <x v="48"/>
    <s v="End to End Machine Learning steps 🥶_x000a__x000a_Follow @dataanalystduo _x000a__x000a_#datascience #dataanalyst #dataanalytics #dataanalystduo #statistics #onestopstatistics #onestopanalytics #statistics #machinelearning #ml"/>
    <d v="2023-03-06T00:00:00"/>
    <x v="1"/>
    <n v="0"/>
    <x v="51"/>
    <n v="16534"/>
    <n v="49"/>
    <n v="3"/>
    <n v="0"/>
    <n v="588"/>
    <n v="2"/>
    <n v="683"/>
    <x v="51"/>
    <x v="48"/>
    <n v="0"/>
    <s v="duration below 20s"/>
    <x v="0"/>
  </r>
  <r>
    <x v="49"/>
    <x v="49"/>
    <n v="451"/>
    <x v="49"/>
    <x v="49"/>
    <s v="@dataanalystduo x @datatodestiny | Quality Over Quantity _x000a__x000a_Rather than aiming for many projects, prioritize quality and depth in your portfolio. _x000a__x000a_Select a handful of projects that you are truly proud of and invest time in making them exceptional. _x000a__x000a_Concentrate on building a portfolio that showcases your best work, attention to detail, and commitment to delivering impactful insights._x000a__x000a_Your top projects will create a lasting impression on potential employers or clients. _x000a__x000a_#projects #projectportfolio #dataanalytics #datanalysis #datascience #ai #statistics #dataanalyst"/>
    <d v="2023-03-08T00:00:00"/>
    <x v="0"/>
    <n v="22"/>
    <x v="52"/>
    <n v="13773"/>
    <n v="43"/>
    <n v="4"/>
    <n v="6444"/>
    <n v="605"/>
    <n v="4"/>
    <n v="193"/>
    <x v="52"/>
    <x v="49"/>
    <n v="0.37263632683744868"/>
    <s v="duration b/w 20-30s"/>
    <x v="0"/>
  </r>
  <r>
    <x v="50"/>
    <x v="50"/>
    <n v="650"/>
    <x v="50"/>
    <x v="50"/>
    <s v="We have always said if you’re new to the field and don’t have a relevant education or you’re just looking to upskill, _x000a_then Google Data Analytics Professional Certificate program on Coursera along with a good project portfolio is the perfect way to kickstart your career._x000a__x000a_☑️ Beginner-level and requires no prior experience_x000a_☑️ Taught by Google and comes with a Certificate upon completion + access to Google’s hiring consortium of 150+ employers_x000a_☑️ Teaches job-ready skills for an entry-level data analyst role in ~6 months_x000a_☑️ 75% of Google certificate grads report career improvement, and the median salary for entry-level data analysts is ~$74k in the US_x000a_☑️ Program is completely self-paced and fully online_x000a_☑️ Rated 4.8 out of 5 stars_x000a__x000a_Follow @dataanalystduo_x000a_#coursera #datascience #dataanalyst #dataanalytics"/>
    <d v="2023-03-09T00:00:00"/>
    <x v="0"/>
    <n v="60"/>
    <x v="53"/>
    <n v="21307"/>
    <n v="209"/>
    <n v="21"/>
    <n v="12603"/>
    <n v="1194"/>
    <n v="29"/>
    <n v="1040"/>
    <x v="53"/>
    <x v="50"/>
    <n v="0.39104533184399143"/>
    <s v="duration above 50s"/>
    <x v="0"/>
  </r>
  <r>
    <x v="51"/>
    <x v="51"/>
    <n v="637"/>
    <x v="51"/>
    <x v="51"/>
    <s v="If you found this useful, let us know in the comments. _x000a__x000a_If you're looking to advance your career, but feeling unsure about which direction to take, 𝒍𝒆𝒕'𝒔 𝒕𝒂𝒍𝒌. _x000a__x000a_You can check the link in the bio to book a 1:1 call._x000a__x000a_Follow @dataanalystduo for more content on Statistics &amp; Data Analytics._x000a__x000a_#datascience #dataanalytics #ml #resume"/>
    <d v="2023-03-10T00:00:00"/>
    <x v="1"/>
    <n v="0"/>
    <x v="54"/>
    <n v="42652"/>
    <n v="397"/>
    <n v="25"/>
    <n v="0"/>
    <n v="1819"/>
    <n v="39"/>
    <n v="3374"/>
    <x v="54"/>
    <x v="51"/>
    <n v="0"/>
    <s v="duration below 20s"/>
    <x v="0"/>
  </r>
  <r>
    <x v="52"/>
    <x v="52"/>
    <n v="488"/>
    <x v="52"/>
    <x v="52"/>
    <s v="Best example of sampling in real world is to calculate a TRP of the show._x000a__x000a_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d v="2023-03-11T00:00:00"/>
    <x v="0"/>
    <n v="90"/>
    <x v="55"/>
    <n v="16960"/>
    <n v="81"/>
    <n v="6"/>
    <n v="9374"/>
    <n v="782"/>
    <n v="14"/>
    <n v="213"/>
    <x v="55"/>
    <x v="52"/>
    <n v="0.37873217243747725"/>
    <s v="duration above 50s"/>
    <x v="0"/>
  </r>
  <r>
    <x v="53"/>
    <x v="53"/>
    <n v="559"/>
    <x v="53"/>
    <x v="53"/>
    <s v="Just sharing my thoughts! _x000a__x000a_Follow @dataanalystduo_x000a__x000a_#datascience #dataanalyst #dataanalytics #roadmap #ml #ai #statistics"/>
    <d v="2023-03-13T00:00:00"/>
    <x v="1"/>
    <n v="0"/>
    <x v="56"/>
    <n v="19785"/>
    <n v="37"/>
    <n v="4"/>
    <n v="0"/>
    <n v="1027"/>
    <n v="15"/>
    <n v="227"/>
    <x v="56"/>
    <x v="53"/>
    <n v="0"/>
    <s v="duration below 20s"/>
    <x v="0"/>
  </r>
  <r>
    <x v="54"/>
    <x v="54"/>
    <n v="921"/>
    <x v="40"/>
    <x v="54"/>
    <s v="Let me know, how many you got correct? _x000a__x000a_SQL should be your #1 priority when you start learning data analytics. _x000a__x000a_Follow @dataanalystduo_x000a__x000a_#datascience #dataanalyst #dataanalytics #roadmap #ml #ai #statistics #sql"/>
    <d v="2023-03-15T00:00:00"/>
    <x v="1"/>
    <n v="0"/>
    <x v="57"/>
    <n v="50960"/>
    <n v="463"/>
    <n v="63"/>
    <n v="0"/>
    <n v="2554"/>
    <n v="38"/>
    <n v="3778"/>
    <x v="57"/>
    <x v="54"/>
    <n v="0"/>
    <s v="duration below 20s"/>
    <x v="0"/>
  </r>
  <r>
    <x v="55"/>
    <x v="55"/>
    <n v="912"/>
    <x v="54"/>
    <x v="55"/>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d v="2023-03-16T00:00:00"/>
    <x v="0"/>
    <n v="54"/>
    <x v="58"/>
    <n v="27065"/>
    <n v="255"/>
    <n v="34"/>
    <n v="12254"/>
    <n v="1445"/>
    <n v="14"/>
    <n v="1686"/>
    <x v="58"/>
    <x v="55"/>
    <n v="0.39202764092392345"/>
    <s v="duration above 50s"/>
    <x v="0"/>
  </r>
  <r>
    <x v="56"/>
    <x v="56"/>
    <n v="544"/>
    <x v="53"/>
    <x v="56"/>
    <s v="Udemy! Udemy! Udemy!_x000a__x000a_Follow @dataanalystduo_x000a__x000a_#datascience #dataanalyst #dataanalytics #roadmap #ml #ai #statistics #udemy"/>
    <d v="2023-03-17T00:00:00"/>
    <x v="1"/>
    <n v="0"/>
    <x v="59"/>
    <n v="26088"/>
    <n v="249"/>
    <n v="9"/>
    <n v="0"/>
    <n v="1075"/>
    <n v="26"/>
    <n v="1662"/>
    <x v="59"/>
    <x v="56"/>
    <n v="0"/>
    <s v="duration below 20s"/>
    <x v="0"/>
  </r>
  <r>
    <x v="57"/>
    <x v="57"/>
    <n v="543"/>
    <x v="55"/>
    <x v="57"/>
    <s v="I’m loving python these days😬_x000a__x000a_Follow @dataanalystduo_x000a__x000a_#datascience #dataanalyst #dataanalytics #roadmap #ml #ai #statistics #python"/>
    <d v="2023-03-18T00:00:00"/>
    <x v="0"/>
    <n v="57"/>
    <x v="60"/>
    <n v="21115"/>
    <n v="134"/>
    <n v="34"/>
    <n v="10555"/>
    <n v="1044"/>
    <n v="18"/>
    <n v="550"/>
    <x v="60"/>
    <x v="57"/>
    <n v="0.40218716659045878"/>
    <s v="duration above 50s"/>
    <x v="0"/>
  </r>
  <r>
    <x v="58"/>
    <x v="58"/>
    <n v="854"/>
    <x v="56"/>
    <x v="58"/>
    <s v="I’m not asking you to be an influencer but built your personal brand 🔝_x000a__x000a_Follow @dataanalystduo_x000a__x000a_#datascience #dataanalyst #dataanalytics #roadmap #ml #ai #statistics #personalbranding"/>
    <d v="2023-03-20T00:00:00"/>
    <x v="1"/>
    <n v="0"/>
    <x v="61"/>
    <n v="16986"/>
    <n v="84"/>
    <n v="6"/>
    <n v="0"/>
    <n v="790"/>
    <n v="16"/>
    <n v="838"/>
    <x v="61"/>
    <x v="58"/>
    <n v="0"/>
    <s v="duration below 20s"/>
    <x v="0"/>
  </r>
  <r>
    <x v="59"/>
    <x v="59"/>
    <n v="912"/>
    <x v="57"/>
    <x v="59"/>
    <s v="‼️Stay Tuned for Statistics workshop‼️_x000a__x000a_Follow @dataanalystduo_x000a__x000a_#datascience #dataanalyst #dataanalytics #roadmap #ml #ai #statistics #python #statistics"/>
    <d v="2023-03-21T00:00:00"/>
    <x v="0"/>
    <n v="61"/>
    <x v="62"/>
    <n v="27927"/>
    <n v="201"/>
    <n v="41"/>
    <n v="14028"/>
    <n v="1989"/>
    <n v="40"/>
    <n v="836"/>
    <x v="62"/>
    <x v="59"/>
    <n v="0.38672327286761871"/>
    <s v="duration above 50s"/>
    <x v="0"/>
  </r>
  <r>
    <x v="60"/>
    <x v="60"/>
    <n v="480"/>
    <x v="58"/>
    <x v="60"/>
    <s v="How to choose the right institution to learn Data Science? _x000a__x000a_Follow @dataanalystduo_x000a__x000a_#datascience #dataanalyst #dataanalytics #roadmap #ml #ai #statistics #institute"/>
    <d v="2023-03-23T00:00:00"/>
    <x v="1"/>
    <n v="0"/>
    <x v="63"/>
    <n v="13778"/>
    <n v="39"/>
    <n v="2"/>
    <n v="0"/>
    <n v="702"/>
    <n v="25"/>
    <n v="297"/>
    <x v="63"/>
    <x v="60"/>
    <n v="0"/>
    <s v="duration below 20s"/>
    <x v="0"/>
  </r>
  <r>
    <x v="61"/>
    <x v="61"/>
    <n v="458"/>
    <x v="59"/>
    <x v="61"/>
    <s v="Statistics workshop soon. Follow for more updates._x000a__x000a_Sachin or Virat? Who is the best batsman in test cricket⁉️ _x000a__x000a_Follow @dataanalystduo_x000a__x000a_#datascience #dataanalyst #dataanalytics #roadmap #ml #ai #statistics"/>
    <d v="2023-03-25T00:00:00"/>
    <x v="0"/>
    <n v="46"/>
    <x v="64"/>
    <n v="15378"/>
    <n v="23"/>
    <n v="12"/>
    <n v="6949"/>
    <n v="649"/>
    <n v="14"/>
    <n v="185"/>
    <x v="64"/>
    <x v="61"/>
    <n v="0.35170563822249218"/>
    <s v="duration b/w 40-50s"/>
    <x v="0"/>
  </r>
  <r>
    <x v="62"/>
    <x v="62"/>
    <n v="637"/>
    <x v="60"/>
    <x v="62"/>
    <s v="Hey Guys, I just realized we never actually introduced ourselves 😆 _x000a__x000a_This post is dedicated to us 😄_x000a__x000a_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_x000a__x000a_Our Instagram account gives us a platform to share our ​love for teaching statistics with the rest of the world. ​We also help people transition their careers into data ​analytics._x000a__x000a_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_x000a__x000a_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_x000a__x000a_If you're looking to advance your career, but feeling unsure about which direction to take, 𝒍𝒆𝒕'𝒔 𝒕𝒂𝒍𝒌. You can check out the link in the bio to book a 1:1 call. _x000a__x000a_If you made it till the end, you are the real one😁_x000a__x000a_#explorepage #viral #datascience #ai #ml #dataanalytics #statistics"/>
    <d v="2023-03-27T00:00:00"/>
    <x v="2"/>
    <n v="0"/>
    <x v="65"/>
    <n v="21176"/>
    <n v="13"/>
    <n v="5"/>
    <n v="0"/>
    <n v="1569"/>
    <n v="33"/>
    <n v="47"/>
    <x v="65"/>
    <x v="62"/>
    <n v="0"/>
    <s v="duration below 20s"/>
    <x v="0"/>
  </r>
  <r>
    <x v="63"/>
    <x v="63"/>
    <n v="572"/>
    <x v="61"/>
    <x v="63"/>
    <s v="Statistics workshop soon. Follow for more updates. ‼️_x000a__x000a_Who is the best batsman according to you ⁉️😬_x000a__x000a_Follow @dataanalystduo_x000a__x000a_#datascience #dataanalyst #dataanalytics #roadmap #ml #ai #statistics"/>
    <d v="2023-03-28T00:00:00"/>
    <x v="0"/>
    <n v="51"/>
    <x v="66"/>
    <n v="14038"/>
    <n v="9"/>
    <n v="6"/>
    <n v="5607"/>
    <n v="437"/>
    <n v="10"/>
    <n v="65"/>
    <x v="66"/>
    <x v="63"/>
    <n v="0.31615449675782353"/>
    <s v="duration above 50s"/>
    <x v="0"/>
  </r>
  <r>
    <x v="64"/>
    <x v="64"/>
    <n v="570"/>
    <x v="61"/>
    <x v="64"/>
    <s v="I’m also a normal human being and I make mistakes too. _x000a__x000a_Follow @dataanalystduo_x000a__x000a_#datascience #dataanalyst #dataanalytics #roadmap #ml #ai"/>
    <d v="2023-04-03T00:00:00"/>
    <x v="0"/>
    <n v="22"/>
    <x v="67"/>
    <n v="17851"/>
    <n v="21"/>
    <n v="6"/>
    <n v="10318"/>
    <n v="936"/>
    <n v="18"/>
    <n v="109"/>
    <x v="67"/>
    <x v="64"/>
    <n v="0.51615807903951971"/>
    <s v="duration b/w 20-30s"/>
    <x v="0"/>
  </r>
  <r>
    <x v="65"/>
    <x v="65"/>
    <n v="532"/>
    <x v="62"/>
    <x v="65"/>
    <s v="Three websites to host your project portfolio:_x000a__x000a_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_x000a__x000a_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_x000a__x000a_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_x000a__x000a_Follow @dataanalystduo for more such content. _x000a__x000a_#datascience #dataanalytics #dataanalyst #statistics #trending #projects #portfolio #dataanalystduo #onestopstatistics"/>
    <d v="2023-04-05T00:00:00"/>
    <x v="0"/>
    <n v="9"/>
    <x v="68"/>
    <n v="278204"/>
    <n v="5235"/>
    <n v="2607"/>
    <n v="149861"/>
    <n v="9396"/>
    <n v="50"/>
    <n v="16630"/>
    <x v="68"/>
    <x v="65"/>
    <n v="0.50696025466244032"/>
    <s v="duration below 20s"/>
    <x v="1"/>
  </r>
  <r>
    <x v="66"/>
    <x v="66"/>
    <n v="529"/>
    <x v="63"/>
    <x v="66"/>
    <s v="Few of my favourite things to do 🙌🏽😃 Follow @dataanalystduo #explore #explorepage #reels #reelsinstagram #studymotivation #productivity"/>
    <d v="2023-04-12T00:00:00"/>
    <x v="0"/>
    <n v="12"/>
    <x v="69"/>
    <n v="19790"/>
    <n v="19"/>
    <n v="6"/>
    <n v="10680"/>
    <n v="1034"/>
    <n v="18"/>
    <n v="178"/>
    <x v="69"/>
    <x v="66"/>
    <n v="0.4031862282456869"/>
    <s v="duration below 20s"/>
    <x v="0"/>
  </r>
  <r>
    <x v="67"/>
    <x v="67"/>
    <n v="604"/>
    <x v="64"/>
    <x v="67"/>
    <s v="*Embark Pro Scholarship Test | 5 guaranteed interviews | Salaries upto 18 LPA* _x000a_ _x000a_-Get a job at companies like CRED, Lenskart, Swiggy &amp; 100 others_x000a_-In Business roles with salary upto 18 LPA_x000a_-Get 100% Scholarship by qualifying the Scholarship Test _x000a_ _x000a_Apply fast (Open for limited time) - https://go.upraised.co/nyLTHnoW"/>
    <d v="2023-04-16T00:00:00"/>
    <x v="0"/>
    <n v="55"/>
    <x v="70"/>
    <n v="12392"/>
    <n v="61"/>
    <n v="6"/>
    <n v="5769"/>
    <n v="285"/>
    <n v="0"/>
    <n v="126"/>
    <x v="70"/>
    <x v="67"/>
    <n v="0.35091240875912411"/>
    <s v="duration above 50s"/>
    <x v="0"/>
  </r>
  <r>
    <x v="68"/>
    <x v="68"/>
    <n v="396"/>
    <x v="65"/>
    <x v="68"/>
    <s v="Want to make your statistical findings engaging for everyone? 🤔_x000a__x000a_📈 Check out this post for some tips on statistical communication 🌟 _x000a__x000a_Don't miss out - check the link in our bio to book a 1:1 consultation call today! 💻🤝 _x000a__x000a_Follow @dataanalystduo_x000a__x000a_#datascience #dataanalyst #dataanalytics #roadmap #ml #ai #statistics #resume #consultation"/>
    <d v="2023-04-18T00:00:00"/>
    <x v="1"/>
    <n v="0"/>
    <x v="71"/>
    <n v="11726"/>
    <n v="11"/>
    <n v="1"/>
    <n v="0"/>
    <n v="433"/>
    <n v="4"/>
    <n v="176"/>
    <x v="71"/>
    <x v="68"/>
    <n v="0"/>
    <s v="duration below 20s"/>
    <x v="0"/>
  </r>
  <r>
    <x v="68"/>
    <x v="68"/>
    <n v="396"/>
    <x v="65"/>
    <x v="68"/>
    <s v="We took a Statistics for Data Analysis workshop over the weekend. 😁_x000a__x000a_This was such a long due. _x000a__x000a_Everyone tends to neglect statistics when it comes to Data Science stack. _x000a__x000a_Being from Statistics background, I know how important it is when it comes to analysing data. _x000a__x000a_With the same intention, we build a workshop where we taught basic statistical concepts and solved two projects. _x000a__x000a_It was a crazy experience.🤩_x000a__x000a_I’m thankful for everyone from the Batch-1 for showing trust in us. _x000a__x000a_Shoutout to everyone of you. 🫡_x000a__x000a_☑️ Overall 100+ people registered for the course. _x000a_☑️ ~60+ joined the live workshop on both days. (It was challenging for most of them due to different time zones but they have promised to go through the recordings)_x000a_☑️ 38 folks provided the feedback_x000a_☑️ We received 6.5/7 rating for the projects _x000a_☑️ Overall, we received 6.4/7 rating for the entire workshop_x000a__x000a_Next batch soon!_x000a__x000a_Follow @dataanalystduo_x000a__x000a_#datascience #dataanalyst #dataanalytics #roadmap #ml #ai #statistics #resume #consultation"/>
    <d v="2023-04-18T00:00:00"/>
    <x v="2"/>
    <n v="0"/>
    <x v="72"/>
    <n v="19205"/>
    <n v="7"/>
    <n v="9"/>
    <n v="0"/>
    <n v="737"/>
    <n v="33"/>
    <n v="50"/>
    <x v="72"/>
    <x v="0"/>
    <n v="0"/>
    <s v="duration below 20s"/>
    <x v="0"/>
  </r>
  <r>
    <x v="69"/>
    <x v="69"/>
    <n v="465"/>
    <x v="66"/>
    <x v="69"/>
    <s v="Observation writing is a skill and every Data Analyst must possess it.. In our 2 Day Statistics workshop we will show you how to write observation using real life data ❤️ Link in Bio to know more.._x000a__x000a_Follow @dataanalystduo _x000a__x000a_#datasciences #statistics #dataanalytics #learn #education #reels #artificialintelligence #dataanalysis #datastorytelling #data #datascientist"/>
    <d v="2023-04-24T00:00:00"/>
    <x v="0"/>
    <n v="97"/>
    <x v="73"/>
    <n v="20085"/>
    <n v="54"/>
    <n v="15"/>
    <n v="10853"/>
    <n v="1130"/>
    <n v="6"/>
    <n v="369"/>
    <x v="73"/>
    <x v="69"/>
    <n v="0.41208186201921254"/>
    <s v="duration above 50s"/>
    <x v="0"/>
  </r>
  <r>
    <x v="70"/>
    <x v="70"/>
    <n v="866"/>
    <x v="67"/>
    <x v="70"/>
    <s v="“Actions Speak Louder than Words: Build a Strong Data Analytics Portfolio and Let Your Skills Shine!”_x000a__x000a_If you’re looking to break into the data analytics field, building a strong project portfolio is key. _x000a__x000a_Employers want to see your skills and expertise in action, and what better way to showcase them than through data analysis projects?_x000a__x000a_One of the best beginner-friendly projects to start with is Exploratory Data Analysis (EDA). _x000a_✅EDA is a critical step in the data analysis process, where you gain a deeper understanding of the data and prepare it for further analysis or modelling._x000a_✅EDA involves a range of exciting activities, including data cleaning, preprocessing, visualization, statistical analysis, and data transformation and feature engineering. _x000a_✅By doing an EDA project, you’ll not only improve your data analytics skills but also your problem-solving abilities and data visualization techniques._x000a_✅EDA is a crucial step regardless of which advanced level project you decide to pursue. Every project requires EDA before modelling, making it an essential skill for any data analyst._x000a_🔴🔴🔴_x000a_To create an EDA project using a real-life dataset, you can join our 2️⃣-day statistics workshop._x000a_So, what are you waiting for? Build your project portfolio and take your first step towards a successful data analytics career today!_x000a_🔴🔴🔴_x000a__x000a_Check link in bio to register for the workshop. _x000a__x000a_Follow @dataanalystduo_x000a__x000a_#datascience #dataanalyst #dataanalytics #roadmap #ml #ai #statistics #resume #consultation #workshop"/>
    <d v="2023-04-25T00:00:00"/>
    <x v="0"/>
    <n v="36"/>
    <x v="74"/>
    <n v="38828"/>
    <n v="212"/>
    <n v="41"/>
    <n v="20836"/>
    <n v="1528"/>
    <n v="31"/>
    <n v="1338"/>
    <x v="74"/>
    <x v="70"/>
    <n v="0.47371771553292108"/>
    <s v="duration b/w 30-40s"/>
    <x v="0"/>
  </r>
  <r>
    <x v="71"/>
    <x v="71"/>
    <n v="447"/>
    <x v="68"/>
    <x v="71"/>
    <s v="This is how you can use Chatgpt with Jupyter notebook 😃👍🏼_x000a__x000a_Follow @dataanalystduo_x000a__x000a_#datascience #dataanalyst #dataanalytics #dataanalystduo #statistics #onestopstatistics #onestopanalytics #chatgpt"/>
    <d v="2023-04-26T00:00:00"/>
    <x v="0"/>
    <n v="53"/>
    <x v="75"/>
    <n v="78343"/>
    <n v="1632"/>
    <n v="188"/>
    <n v="36980"/>
    <n v="3086"/>
    <n v="46"/>
    <n v="4111"/>
    <x v="75"/>
    <x v="71"/>
    <n v="0.42796467960513374"/>
    <s v="duration above 50s"/>
    <x v="0"/>
  </r>
  <r>
    <x v="72"/>
    <x v="72"/>
    <n v="475"/>
    <x v="69"/>
    <x v="72"/>
    <s v="Why documentation is crucial for your success as a Data Analyst. _x000a__x000a_1️⃣ DOCUMENTATION SAVES TIME AND EFFORT_x000a_As a data analyst, you know how much time and effort goes into analyzing and interpreting data. Proper documentation allows you to quickly retrieve and reference your work, so you don’t have to start from scratch every time._x000a__x000a_2️⃣ DOCUMENTATION ENSURES ACCURACY_x000a_One of the biggest risks for data analysts is providing inaccurate data. Documentation helps you ensure the accuracy of your work by providing a clear and transparent record of your process. It allows you to retrace your steps, track changes, and identify errors or inconsistencies._x000a__x000a_3️⃣ DOCUMENTATION SHOWS PROFESSIONALISM_x000a_Documentation is a sign of professionalism and attention to detail. It shows that you take your work seriously and are committed to producing high-quality results._x000a__x000a_🔴🔴🔴_x000a_Uploading the projects to github without proper documentation is not going to help you. _x000a__x000a_🔸What are some challenges you face when it comes to documenting your work as a data analyst? _x000a__x000a_🔸Share your experiences and tips in the comments below, and let’s help each other overcome these challenges!_x000a__x000a_Follow @dataanalystduo_x000a__x000a_#datascience #dataanalyst #dataanalytics #dataanalystduo #statistics #onestopstatistics #onestopanalytics"/>
    <d v="2023-04-27T00:00:00"/>
    <x v="0"/>
    <n v="62"/>
    <x v="76"/>
    <n v="17297"/>
    <n v="57"/>
    <n v="17"/>
    <n v="8549"/>
    <n v="988"/>
    <n v="17"/>
    <n v="289"/>
    <x v="76"/>
    <x v="72"/>
    <n v="0.38837906596401961"/>
    <s v="duration above 50s"/>
    <x v="0"/>
  </r>
  <r>
    <x v="73"/>
    <x v="73"/>
    <n v="363"/>
    <x v="68"/>
    <x v="73"/>
    <s v="Follow @dataanalystduo _x000a__x000a_#datascience #dataanalytics #trending #trendingreels"/>
    <d v="2023-04-28T00:00:00"/>
    <x v="0"/>
    <n v="11"/>
    <x v="77"/>
    <n v="12616"/>
    <n v="6"/>
    <n v="2"/>
    <n v="6151"/>
    <n v="301"/>
    <n v="7"/>
    <n v="36"/>
    <x v="77"/>
    <x v="73"/>
    <n v="0.37490095690863656"/>
    <s v="duration below 20s"/>
    <x v="0"/>
  </r>
  <r>
    <x v="74"/>
    <x v="74"/>
    <n v="345"/>
    <x v="70"/>
    <x v="74"/>
    <s v="1:1 slots for May are open for consultation and mentorship. Check the link in bio._x000a__x000a_Follow @dataanalystduo _x000a__x000a_#datascience #dataanalytics #datascientist #dataanalyst #consulting #consultation #oneonone"/>
    <d v="2023-04-29T00:00:00"/>
    <x v="1"/>
    <n v="0"/>
    <x v="78"/>
    <n v="11983"/>
    <n v="20"/>
    <n v="5"/>
    <n v="0"/>
    <n v="320"/>
    <n v="1"/>
    <n v="153"/>
    <x v="78"/>
    <x v="74"/>
    <n v="0"/>
    <s v="duration below 20s"/>
    <x v="0"/>
  </r>
  <r>
    <x v="75"/>
    <x v="75"/>
    <n v="671"/>
    <x v="71"/>
    <x v="75"/>
    <s v="Interview question for Analyst position:_x000a__x000a_7, 6, 100, 21, 7, 16_x000a_What is the mean of the range, median, and mode of the given data?_x000a__x000a_Comments your answer below 👇🏼 _x000a__x000a_#data #datasciences #statistics #statisticalanalyst #dataanalystduo #explorepage #reels #reelitfeelit"/>
    <d v="2023-04-30T00:00:00"/>
    <x v="0"/>
    <n v="8"/>
    <x v="79"/>
    <n v="232461"/>
    <n v="1150"/>
    <n v="1712"/>
    <n v="131241"/>
    <n v="5148"/>
    <n v="258"/>
    <n v="4141"/>
    <x v="79"/>
    <x v="75"/>
    <n v="0.53223432082243449"/>
    <s v="duration below 20s"/>
    <x v="1"/>
  </r>
  <r>
    <x v="76"/>
    <x v="76"/>
    <n v="662"/>
    <x v="72"/>
    <x v="76"/>
    <s v="✅ Checklist to do your first project: 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
    <d v="2023-05-04T00:00:00"/>
    <x v="0"/>
    <n v="42"/>
    <x v="80"/>
    <n v="18660"/>
    <n v="96"/>
    <n v="36"/>
    <n v="9342"/>
    <n v="993"/>
    <n v="10"/>
    <n v="591"/>
    <x v="80"/>
    <x v="76"/>
    <n v="0.43991335468073084"/>
    <s v="duration b/w 40-50s"/>
    <x v="0"/>
  </r>
  <r>
    <x v="77"/>
    <x v="77"/>
    <n v="697"/>
    <x v="40"/>
    <x v="77"/>
    <s v="Four Top Tips for creating compelling project portfolio as a Data Analyst. _x000a__x000a_1️⃣ Choose your best work_x000a_2️⃣ Include variety of projects_x000a_3️⃣ Provide context and background _x000a_4️⃣ Keep it concise and visually appealing _x000a__x000a_Follow @dataanalystduo for more such content_x000a__x000a_#datascience #dataanalyst #datascientist #statistics #project #portfolio #dataanalystduo #onestopstatistics"/>
    <d v="2023-05-05T00:00:00"/>
    <x v="1"/>
    <n v="0"/>
    <x v="81"/>
    <n v="17566"/>
    <n v="53"/>
    <n v="6"/>
    <n v="0"/>
    <n v="721"/>
    <n v="23"/>
    <n v="789"/>
    <x v="81"/>
    <x v="77"/>
    <n v="0"/>
    <s v="duration below 20s"/>
    <x v="0"/>
  </r>
  <r>
    <x v="78"/>
    <x v="78"/>
    <n v="686"/>
    <x v="73"/>
    <x v="78"/>
    <s v="Which one have you worked on or planning to learn? Comment below 👇🏼_x000a__x000a_#python #ml #machinelearning"/>
    <d v="2023-05-06T00:00:00"/>
    <x v="0"/>
    <n v="7"/>
    <x v="82"/>
    <n v="22074"/>
    <n v="83"/>
    <n v="16"/>
    <n v="11121"/>
    <n v="820"/>
    <n v="10"/>
    <n v="588"/>
    <x v="82"/>
    <x v="78"/>
    <n v="0.45497688499774985"/>
    <s v="duration below 20s"/>
    <x v="0"/>
  </r>
  <r>
    <x v="79"/>
    <x v="79"/>
    <n v="780"/>
    <x v="74"/>
    <x v="79"/>
    <s v="@dataanalystduo x @datatodestiny | The power of Domain Specific projects 💪🏻_x000a__x000a_When it comes to choosing projects for your portfolio, one effective strategy is to focus on domain-specific projects._x000a__x000a_This means tailoring your data analytics projects to address real-world challenges within a particular industry or domain, such as finance, sports, logistics, healthcare, or any other field of interest._x000a__x000a_By selecting projects that align with a specific domain, you demonstrate not only your technical proficiency but also your understanding of the industry’s unique challenges and requirements._x000a__x000a_This will not only make the process enjoyable but also reflects your passion for the subject matter._x000a__x000a_#projects #projectportfolio #dataanalytics #datanalysis #datascience #ai #statistics #dataanalyst #trending #trendingreels"/>
    <d v="2023-05-08T00:00:00"/>
    <x v="0"/>
    <n v="29"/>
    <x v="83"/>
    <n v="13686"/>
    <n v="59"/>
    <n v="2"/>
    <n v="6254"/>
    <n v="689"/>
    <n v="11"/>
    <n v="313"/>
    <x v="83"/>
    <x v="79"/>
    <n v="0.36479234717685488"/>
    <s v="duration b/w 20-30s"/>
    <x v="0"/>
  </r>
  <r>
    <x v="80"/>
    <x v="80"/>
    <n v="642"/>
    <x v="75"/>
    <x v="80"/>
    <s v="With lots of love! _x000a__x000a_From teaching young kids to starting an Instagram page, I'm finally back to teaching 💕_x000a__x000a_Conducting workshops for statistics is a dream come true, and I'm grateful to be able to pursue my passion. ❤️_x000a__x000a_Though there is always room for improvement, I'm enjoying every bit of this journey. 💪🏼_x000a__x000a_To all those who had to give up their passion due to work commitments, never give up hope. 😬_x000a__x000a_It's never too late to chase your dreams and make them a reality.🫶🏽_x000a__x000a_Follow @dataanalystduo _x000a__x000a_#datascience #dataanalytics #dataanalyst #datascientist #teacher #tutor #onestopstatistics #dataanalystduo"/>
    <d v="2023-05-09T00:00:00"/>
    <x v="2"/>
    <n v="0"/>
    <x v="84"/>
    <n v="17301"/>
    <n v="1"/>
    <n v="4"/>
    <n v="0"/>
    <n v="437"/>
    <n v="12"/>
    <n v="8"/>
    <x v="84"/>
    <x v="80"/>
    <n v="0"/>
    <s v="duration below 20s"/>
    <x v="0"/>
  </r>
  <r>
    <x v="81"/>
    <x v="81"/>
    <n v="1349"/>
    <x v="76"/>
    <x v="81"/>
    <s v="SQL interview question:-_x000a__x000a_What is the SQL query order of execution? _x000a__x000a_Write your answers in the comments. _x000a__x000a_Follow @dataanalystduo_x000a__x000a_#datascience #dataanalyst #datascientist #statistics #dataanalystduo #onestopstatistics #sql"/>
    <d v="2023-05-11T00:00:00"/>
    <x v="0"/>
    <n v="31"/>
    <x v="85"/>
    <n v="265712"/>
    <n v="2623"/>
    <n v="2154"/>
    <n v="163429"/>
    <n v="8383"/>
    <n v="210"/>
    <n v="10673"/>
    <x v="85"/>
    <x v="81"/>
    <n v="0.573225910544924"/>
    <s v="duration b/w 30-40s"/>
    <x v="1"/>
  </r>
  <r>
    <x v="82"/>
    <x v="82"/>
    <n v="1884"/>
    <x v="77"/>
    <x v="82"/>
    <s v="Picture this - you have a bag filled with 4 red and 6 blue balls. You have a chance to draw two balls at random without replacement. What are the chances that both balls are red?_x000a__x000a_Put your answers in the comments. _x000a__x000a_Follow @dataanalystduo_x000a__x000a_#datascience #dataanalyst #dataanalytics #dataanalystduo #statistics #onestopstatistics #onestopanalytics #probability"/>
    <d v="2023-05-12T00:00:00"/>
    <x v="0"/>
    <n v="15"/>
    <x v="86"/>
    <n v="35462"/>
    <n v="43"/>
    <n v="34"/>
    <n v="14456"/>
    <n v="639"/>
    <n v="60"/>
    <n v="119"/>
    <x v="86"/>
    <x v="82"/>
    <n v="0.36953909864771595"/>
    <s v="duration below 20s"/>
    <x v="0"/>
  </r>
  <r>
    <x v="83"/>
    <x v="83"/>
    <n v="1806"/>
    <x v="30"/>
    <x v="83"/>
    <s v="Sampling is a statistical technique used to select a representative subset, or sample, from a larger population for the purpose of making inferences or drawing conclusions about the entire population. _x000a__x000a_One of the popular methods for selecting a sample is systematic random sampling, where each element of a population is selected at equal intervals. BARC, the Indian audience measurement giant, uses sampling to measure TV/OOH ratings and audience preferences in India. _x000a__x000a_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
    <d v="2023-05-13T00:00:00"/>
    <x v="0"/>
    <n v="5"/>
    <x v="87"/>
    <n v="23853"/>
    <n v="16"/>
    <n v="24"/>
    <n v="13763"/>
    <n v="460"/>
    <n v="2"/>
    <n v="148"/>
    <x v="87"/>
    <x v="83"/>
    <n v="0.44564971019654825"/>
    <s v="duration below 20s"/>
    <x v="0"/>
  </r>
  <r>
    <x v="84"/>
    <x v="84"/>
    <n v="1815"/>
    <x v="78"/>
    <x v="84"/>
    <s v="Join the Batch 3 - Statistics for Data Analysis workshop. _x000a__x000a_Check Link in the bio or DM us. _x000a__x000a_Follow @dataanalystduo_x000a__x000a_#datascience #dataanalyst #dataanalytics #dataanalystduo #statistics #onestopstatistics #onestopanalytics #statistics"/>
    <d v="2023-05-14T00:00:00"/>
    <x v="1"/>
    <n v="0"/>
    <x v="88"/>
    <n v="14140"/>
    <n v="25"/>
    <n v="6"/>
    <n v="0"/>
    <n v="476"/>
    <n v="11"/>
    <n v="335"/>
    <x v="88"/>
    <x v="84"/>
    <n v="0"/>
    <s v="duration below 20s"/>
    <x v="0"/>
  </r>
  <r>
    <x v="85"/>
    <x v="85"/>
    <n v="2736"/>
    <x v="79"/>
    <x v="85"/>
    <s v="Join the Batch 3 - Statistics for Data Analysis workshop. _x000a__x000a_Check Link in the bio or DM us. _x000a__x000a_Follow @dataanalystduo_x000a__x000a_#datascience #dataanalyst #dataanalytics #dataanalystduo #statistics #onestopstatistics #onestopanalytics #statistics"/>
    <d v="2023-05-15T00:00:00"/>
    <x v="1"/>
    <n v="0"/>
    <x v="89"/>
    <n v="21971"/>
    <n v="84"/>
    <n v="10"/>
    <n v="0"/>
    <n v="634"/>
    <n v="18"/>
    <n v="305"/>
    <x v="89"/>
    <x v="85"/>
    <n v="0"/>
    <s v="duration below 20s"/>
    <x v="0"/>
  </r>
  <r>
    <x v="86"/>
    <x v="86"/>
    <n v="3521"/>
    <x v="80"/>
    <x v="86"/>
    <s v="1️⃣Not getting calls: The relentless search for a job became a daunting challenge especially when you lack experience. The additional hurdle of requiring relevant experience intensified the struggle, making each unanswered call more painful._x000a__x000a_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_x000a__x000a_3️⃣Lack of mentorship: Throughout my job search journey, I realized the absence of a guiding mentor by my side. I longed for someone experienced who could provide valuable insights, offer advice, and help me navigate the complexities of the job market._x000a__x000a_4️⃣Not being interview ready: While my focus was primarily on the job hunt itself, I neglected to allocate equal time and energy to interview preparation. When a promising opportunity finally came, I found myself unprepared and failed miserably._x000a__x000a_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_x000a__x000a_6️⃣Not being ready for aptitude: Additionally, I failed to adequately prepare for aptitude tests, underestimating their significance in the job application process._x000a__x000a_My advice is to avoid my mistakes and stay strong incase you face the same struggle as I did._x000a__x000a_Follow @dataanalystduo_x000a__x000a_#datascience #dataanalyst #dataanalytics #dataanalystduo #statistics #onestopstatistics #onestopanalytics #statistics"/>
    <d v="2023-05-16T00:00:00"/>
    <x v="0"/>
    <n v="7"/>
    <x v="90"/>
    <n v="222616"/>
    <n v="2738"/>
    <n v="785"/>
    <n v="118763"/>
    <n v="4572"/>
    <n v="34"/>
    <n v="9130"/>
    <x v="90"/>
    <x v="86"/>
    <n v="0.5043935835417932"/>
    <s v="duration below 20s"/>
    <x v="1"/>
  </r>
  <r>
    <x v="87"/>
    <x v="87"/>
    <n v="6819"/>
    <x v="81"/>
    <x v="87"/>
    <s v="@preplaced.in solution to all your interview related problems._x000a__x000a_Check out their Instagram handle @preplaced.in _x000a_or visit www.preplaced.in._x000a__x000a_#softwareengineer #Preplaced #UnlockYourPotential #mentorhaitohmumkinhai"/>
    <d v="2023-05-17T00:00:00"/>
    <x v="0"/>
    <n v="67"/>
    <x v="91"/>
    <n v="31810"/>
    <n v="171"/>
    <n v="20"/>
    <n v="12931"/>
    <n v="845"/>
    <n v="10"/>
    <n v="569"/>
    <x v="91"/>
    <x v="87"/>
    <n v="0.3448726496866249"/>
    <s v="duration above 50s"/>
    <x v="0"/>
  </r>
  <r>
    <x v="88"/>
    <x v="88"/>
    <n v="2498"/>
    <x v="82"/>
    <x v="88"/>
    <s v="Let’s explore this disconnect and discuss strategies to bridge the gap and thrive in your data science career. 💼💪_x000a__x000a_📉 Theory vs. Practical Application: Academic programs focus on imparting theoretical knowledge and fundamental concepts in data science. While this theoretical understanding is crucial, it often falls short when it comes to practical applications._x000a__x000a_🌐 Evolving Industry Landscape: The field of data science is constantly evolving, with new tools, techniques, and technologies emerging at a rapid pace. However, academic curricula can take time to adapt to these changes._x000a__x000a_🔍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_x000a__x000a_📝 Strategies to Bridge the Gap:_x000a_1️⃣ Seek Practical Experience: Supplement your academic knowledge with hands-on experience. Look for internships, research projects, or freelancing opportunities that allow you to work on real-world data problems._x000a__x000a_2️⃣ Continuous Learning: Stay updated with the latest industry trends, tools, and techniques. Engage in self-learning through online courses, workshops, and tutorials._x000a__x000a_3️⃣ Industry-Relevant Projects: Develop projects that mirror real-world scenarios. Focus on practical problem-solving and demonstrate your ability to derive insights from data._x000a__x000a_4️⃣ Communication and Collaboration Skills: Hone your communication and collaboration skills by actively participating in group projects, presenting your work to peers, and seeking feedback._x000a__x000a_5️⃣ Professional Networking: Networking can provide valuable insights, mentorship opportunities, and access to job openings that may not be publicly advertised._x000a__x000a_💡 Embrace the learning journey, be adaptable, and seize every opportunity to grow. Success awaits! 🌟🚀_x000a__x000a_Follow @dataanalystduo_x000a__x000a_#statistics #datascience #dataanalytics #dataanalyst #datascientist #dataanalystduo"/>
    <d v="2023-05-18T00:00:00"/>
    <x v="0"/>
    <n v="22"/>
    <x v="92"/>
    <n v="14860"/>
    <n v="37"/>
    <n v="20"/>
    <n v="7908"/>
    <n v="454"/>
    <n v="9"/>
    <n v="247"/>
    <x v="92"/>
    <x v="88"/>
    <n v="0.41936681338494991"/>
    <s v="duration b/w 20-30s"/>
    <x v="0"/>
  </r>
  <r>
    <x v="89"/>
    <x v="89"/>
    <n v="1856"/>
    <x v="83"/>
    <x v="89"/>
    <s v="“Head First Data Analysis: A Must-Read for Freshers Starting Their Careers in Data Analytics”_x000a__x000a_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_x000a__x000a_Overall, “Head First Data Analysis” is a must-read that equips freshers with the knowledge and skills needed to thrive in their data analytics careers. Highly recommended!_x000a__x000a_Follow @dataanalystduo_x000a__x000a_#datascience #dataanalyst #datascientist #statistics #dataanalystduo #onestopstatistics #book #headfirst #dataanalysis"/>
    <d v="2023-05-19T00:00:00"/>
    <x v="0"/>
    <n v="6"/>
    <x v="93"/>
    <n v="36897"/>
    <n v="408"/>
    <n v="63"/>
    <n v="20908"/>
    <n v="1439"/>
    <n v="23"/>
    <n v="2183"/>
    <x v="93"/>
    <x v="89"/>
    <n v="0.46484948196896259"/>
    <s v="duration below 20s"/>
    <x v="0"/>
  </r>
  <r>
    <x v="90"/>
    <x v="90"/>
    <n v="1891"/>
    <x v="84"/>
    <x v="90"/>
    <s v="Today I will share with you which tools I use as 𝐒𝐭𝐚𝐭𝐢𝐬𝐭𝐢𝐜𝐚𝐥 𝐀𝐧𝐚𝐥𝐲𝐬𝐭._x000a__x000a_✅ 𝐒𝐐𝐋 - Whenever a task is assigned to me, I use SQL in𝐞𝐱𝐭𝐫𝐚𝐜𝐭𝐢𝐧𝐠 &amp; 𝐚𝐧𝐚𝐥𝐲𝐳𝐢𝐧𝐠 𝐭𝐡𝐞 𝐝𝐚𝐭𝐚. This takes about 50% of my time ⌛._x000a__x000a_✅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_x000a__x000a_✅ 𝐏𝐲𝐭𝐡𝐨𝐧- I use python for 𝐝𝐚𝐭𝐚 𝐚𝐧𝐚𝐥𝐲𝐬𝐢𝐬 𝐚𝐧𝐝 𝐭𝐨 𝐚𝐮𝐭𝐨𝐦𝐚𝐭𝐞 𝐦𝐲 𝐝𝐚𝐲-𝐭𝐨-𝐝𝐚𝐲 𝐭𝐚𝐬𝐤. It takes up about 20% of my time ⌛._x000a__x000a_There are also other tools that I use like,_x000a_☑ 𝐎𝐧𝐞 𝐍𝐨𝐭𝐞 for note-taking_x000a_☑ 𝐉𝐢𝐫𝐚 for project management_x000a_☑ 𝐂𝐨𝐧𝐟𝐥𝐮𝐞𝐧𝐜𝐞 for documenting the project. _x000a_These combined take up the remaining 10% of my time ⌛._x000a__x000a_Which tool do you use? Comment below._x000a__x000a_Follow @dataanalystduo _x000a__x000a_#datascience #dataanalytics #datascientist #dataanalyst #statistics #dataanalystduo #onestopstatistics #trending"/>
    <d v="2023-05-20T00:00:00"/>
    <x v="0"/>
    <n v="7"/>
    <x v="94"/>
    <n v="54622"/>
    <n v="495"/>
    <n v="146"/>
    <n v="26162"/>
    <n v="2169"/>
    <n v="20"/>
    <n v="2221"/>
    <x v="94"/>
    <x v="90"/>
    <n v="0.44420673729964683"/>
    <s v="duration below 20s"/>
    <x v="0"/>
  </r>
  <r>
    <x v="91"/>
    <x v="91"/>
    <n v="1635"/>
    <x v="11"/>
    <x v="91"/>
    <s v="🌟🎓📈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_x000a__x000a_💔😔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_x000a__x000a_💼📚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_x000a__x000a_📞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_x000a__x000a_💖😭 When I finally shared the news with my family, their tears of joy mirrored the magnitude of this accomplishment. It was a pivotal moment that would forever change our lives._x000a__x000a_Though I have not achieved enough to provide people employment, I try my best to educate and motivate people through our Instagram page @dataanalystduo . Let’s inspire each other to reach new heights! 🌍🌱_x000a__x000a_#datascience #dataanalyst #motivation"/>
    <d v="2023-05-21T00:00:00"/>
    <x v="0"/>
    <n v="5"/>
    <x v="95"/>
    <n v="198619"/>
    <n v="3197"/>
    <n v="885"/>
    <n v="106437"/>
    <n v="5463"/>
    <n v="67"/>
    <n v="7795"/>
    <x v="95"/>
    <x v="91"/>
    <n v="0.49341263513137645"/>
    <s v="duration below 20s"/>
    <x v="1"/>
  </r>
  <r>
    <x v="92"/>
    <x v="92"/>
    <n v="1514"/>
    <x v="85"/>
    <x v="92"/>
    <s v="If you’re feeling directionless after finishing school, you don’t need to worry anymore. Fateh Education can help you study abroad and pursue your aspirations. _x000a__x000a_With their guidance, you’ll be able to discover the ideal undergraduate programs at prestigious universities, obtain admissions and visas, and receive pre- and post-arrival assistance to ensure a successful journey towards your ambitions._x000a__x000a_Don’t hesitate any longer, take the first step towards your dreams and register today. Fateh Education’s team of experts is excited to learn about your goals and assist you in achieving great success. _x000a__x000a_REGISTER FROM THE LINK IN THE BIO!_x000a__x000a_ #registernow #neverstoplearning #opportunityofalifetime #UGProgramme #UnderGraduate #fateheducation #studyabroad #ukandirelandadmissions #ukuniversities #irelandeducation #reel #instagram #trending #fyp #explore #InternationalEducation #Scholarships #Careercounselling #internationaleducation"/>
    <d v="2023-05-22T00:00:00"/>
    <x v="0"/>
    <n v="38"/>
    <x v="96"/>
    <n v="16716"/>
    <n v="23"/>
    <n v="5"/>
    <n v="8412"/>
    <n v="365"/>
    <n v="0"/>
    <n v="72"/>
    <x v="96"/>
    <x v="92"/>
    <n v="0.40918377274053896"/>
    <s v="duration b/w 30-40s"/>
    <x v="0"/>
  </r>
  <r>
    <x v="93"/>
    <x v="93"/>
    <n v="1832"/>
    <x v="86"/>
    <x v="93"/>
    <s v="Listen! _x000a__x000a_Roadmap to become a Data Analyst is going to be same, no matter who you ask😅_x000a__x000a_Stop asking, just pick one tool and start learning 💪🏻_x000a__x000a_Follow @dataanalystduo _x000a__x000a_#dataanalyst #datascience #datascientist #businessanalyst #dataanalytics #onestopanalytics #onestopstatistics #dataanalystduo #ai #ml #data #sql #statistics #python #aws #powerbi #tableau #excel"/>
    <d v="2023-05-23T00:00:00"/>
    <x v="2"/>
    <n v="0"/>
    <x v="97"/>
    <n v="101814"/>
    <n v="688"/>
    <n v="420"/>
    <n v="0"/>
    <n v="3348"/>
    <n v="47"/>
    <n v="4562"/>
    <x v="97"/>
    <x v="93"/>
    <n v="0"/>
    <s v="duration below 20s"/>
    <x v="3"/>
  </r>
  <r>
    <x v="94"/>
    <x v="94"/>
    <n v="1522"/>
    <x v="87"/>
    <x v="94"/>
    <s v="This is why it is important to learn AWS for data analyst._x000a__x000a_Follow @dataanalystduo _x000a__x000a_#datascience #dataanalyst #dataanalytics #dataanalystduo #statistics #onestopstatistics #onestopanalytics #statistics #aws"/>
    <d v="2023-05-24T00:00:00"/>
    <x v="1"/>
    <n v="0"/>
    <x v="98"/>
    <n v="23155"/>
    <n v="95"/>
    <n v="8"/>
    <n v="0"/>
    <n v="919"/>
    <n v="23"/>
    <n v="780"/>
    <x v="98"/>
    <x v="94"/>
    <n v="0"/>
    <s v="duration below 20s"/>
    <x v="0"/>
  </r>
  <r>
    <x v="95"/>
    <x v="95"/>
    <n v="1755"/>
    <x v="88"/>
    <x v="95"/>
    <s v="Blessing your feed with your favourite data couple 💕_x000a__x000a_Follow @dataanalystduo _x000a__x000a_#dataanalystduo #datascience #dataanalytics #trending #explorepage✨"/>
    <d v="2023-05-25T00:00:00"/>
    <x v="1"/>
    <n v="0"/>
    <x v="99"/>
    <n v="21589"/>
    <n v="4"/>
    <n v="8"/>
    <n v="0"/>
    <n v="2441"/>
    <n v="16"/>
    <n v="16"/>
    <x v="99"/>
    <x v="95"/>
    <n v="0"/>
    <s v="duration below 20s"/>
    <x v="0"/>
  </r>
  <r>
    <x v="96"/>
    <x v="96"/>
    <n v="1412"/>
    <x v="89"/>
    <x v="96"/>
    <s v="Guys, Check the link in bio for Project. _x000a__x000a_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_x000a_#datascience #projectideas #portfolio #data #dataanalytics #datascientist #dataanalystduo"/>
    <d v="2023-05-26T00:00:00"/>
    <x v="0"/>
    <n v="8"/>
    <x v="100"/>
    <n v="103176"/>
    <n v="755"/>
    <n v="550"/>
    <n v="54003"/>
    <n v="2932"/>
    <n v="948"/>
    <n v="3220"/>
    <x v="100"/>
    <x v="96"/>
    <n v="0.50869921532795148"/>
    <s v="duration below 20s"/>
    <x v="3"/>
  </r>
  <r>
    <x v="97"/>
    <x v="97"/>
    <n v="1362"/>
    <x v="89"/>
    <x v="97"/>
    <s v="Handling missing values is a critical step in data analysis to ensure accurate and reliable results. There are four commonly used methods to treat missing values in a dataset:_x000a_1. Replace missing values with the mean, median, or mode of the available data. This method provides a simple and quick solution._x000a_2. Drop the data points with missing values, but caution must be exercised to ensure that the missingness is random._x000a_3. Utilize domain expertise and subjective judgment to impute missing values based on contextual knowledge._x000a_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
    <d v="2023-05-27T00:00:00"/>
    <x v="0"/>
    <n v="8"/>
    <x v="101"/>
    <n v="31142"/>
    <n v="74"/>
    <n v="22"/>
    <n v="16704"/>
    <n v="1190"/>
    <n v="20"/>
    <n v="744"/>
    <x v="101"/>
    <x v="97"/>
    <n v="0.47412789872555422"/>
    <s v="duration below 20s"/>
    <x v="0"/>
  </r>
  <r>
    <x v="98"/>
    <x v="98"/>
    <n v="1370"/>
    <x v="90"/>
    <x v="98"/>
    <s v="From Data to Digits 💰! Step by Step 📈_x000a__x000a_I used to sit at this small, rusty table, dreaming of a bigger computer desk. It was a simple desire, but one that represented my ambition and determination to create an aesthetic working environment that would inspire me to reach new heights._x000a__x000a_Follow @dataanalystduo _x000a__x000a_#datascience #dataanalyst #dataanalytics #dataanalystduo #statistics #onestopstatistics #onestopanalytics #statistics"/>
    <d v="2023-05-28T00:00:00"/>
    <x v="2"/>
    <n v="0"/>
    <x v="102"/>
    <n v="30407"/>
    <n v="6"/>
    <n v="3"/>
    <n v="0"/>
    <n v="1556"/>
    <n v="25"/>
    <n v="56"/>
    <x v="102"/>
    <x v="98"/>
    <n v="0"/>
    <s v="duration below 20s"/>
    <x v="0"/>
  </r>
  <r>
    <x v="99"/>
    <x v="99"/>
    <n v="1417"/>
    <x v="85"/>
    <x v="99"/>
    <s v="Join Statistics for Data Analysis workshop Batch 4. Link in bio. _x000a_Date: 17-18th June_x000a_Time: 6-9 PM IST_x000a__x000a_Follow @dataanalystduo _x000a__x000a_#datascience #dataanalyst #dataanalytics #dataanalystduo #statistics #onestopstatistics #onestopanalytics #statistics"/>
    <d v="2023-05-29T00:00:00"/>
    <x v="2"/>
    <n v="0"/>
    <x v="103"/>
    <n v="17107"/>
    <n v="12"/>
    <n v="3"/>
    <n v="0"/>
    <n v="551"/>
    <n v="6"/>
    <n v="159"/>
    <x v="103"/>
    <x v="99"/>
    <n v="0"/>
    <s v="duration below 20s"/>
    <x v="0"/>
  </r>
  <r>
    <x v="100"/>
    <x v="100"/>
    <n v="1513"/>
    <x v="91"/>
    <x v="100"/>
    <s v="📣📊 The Power of Domain Knowledge in Data Science! 🌐💡_x000a__x000a_Hey there, fellow data enthusiasts! Today, I want to share with you the incredible significance of domain knowledge in the fascinating world of data science. 🚀✨_x000a__x000a_As a data analytics expert with four years of experience in the media measurement domain, I’ve come to realize that possessing a deep understanding of the industry you’re working in is like having a superpower in the data realm. Let me tell you why! 💪🔍_x000a__x000a_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_x000a__x000a_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_x000a__x000a_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_x000a__x000a_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_x000a__x000a_So, my friends, if you’re diving into the vast ocean of data science, remember the immense value of domain knowledge. Embrace your industry’s intricacies, absorb its unique challenges, and let it fuel your data-driven journey. 🌊🔬_x000a__x000a_Follow @dataanalystduo _x000a__x000a_#DataScience #DomainKnowledge #Analytics #DataDriven #DataSuperpowers #Innovation #Insights"/>
    <d v="2023-05-30T00:00:00"/>
    <x v="0"/>
    <n v="5"/>
    <x v="104"/>
    <n v="66797"/>
    <n v="571"/>
    <n v="172"/>
    <n v="34899"/>
    <n v="2065"/>
    <n v="34"/>
    <n v="2002"/>
    <x v="104"/>
    <x v="100"/>
    <n v="0.49765425585010054"/>
    <s v="duration below 20s"/>
    <x v="0"/>
  </r>
  <r>
    <x v="101"/>
    <x v="101"/>
    <n v="1424"/>
    <x v="92"/>
    <x v="101"/>
    <s v="📊 Embracing the Crucial Role of Statistics in the Realm of Data Science 📈_x000a__x000a_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_x000a__x000a_1️⃣ Making Sense of Data:_x000a__x000a_Data, without proper context and understanding, is akin to an enigma waiting to be deciphered. Statistics serves as the key to unlock this puzzle, allowing data scientists to transform raw data into valuable insights._x000a__x000a_2️⃣ Quantifying Uncertainty:_x000a__x000a_In the realm of data science, uncertainty is an ever-present companion. Statistics provides the necessary tools to quantify and manage this uncertainty, enabling data scientists to make robust predictions and draw reliable conclusions._x000a__x000a_3️⃣ Predictive Modeling:_x000a__x000a_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_x000a__x000a_Join us on our 2-day statistics for data analysis workshop where we will teach you to unlock the power of statistics in solving a real world problem. 😄 _x000a__x000a_Check the link in bio or comment ‘link’. The price of workshop is ₹499. You can use code ‘DUO10’ for 10% discount._x000a__x000a_Follow @dataanalystduo_x000a__x000a_#statistics #datascience #dataanalytics #onestopstatistics #ai #ml"/>
    <d v="2023-05-31T00:00:00"/>
    <x v="0"/>
    <n v="7"/>
    <x v="105"/>
    <n v="30921"/>
    <n v="335"/>
    <n v="100"/>
    <n v="15988"/>
    <n v="872"/>
    <n v="6"/>
    <n v="921"/>
    <x v="105"/>
    <x v="101"/>
    <n v="0.48943855997061164"/>
    <s v="duration below 20s"/>
    <x v="0"/>
  </r>
  <r>
    <x v="102"/>
    <x v="102"/>
    <n v="1904"/>
    <x v="93"/>
    <x v="102"/>
    <s v="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d v="2023-06-03T00:00:00"/>
    <x v="1"/>
    <n v="0"/>
    <x v="106"/>
    <n v="16381"/>
    <n v="31"/>
    <n v="4"/>
    <n v="0"/>
    <n v="677"/>
    <n v="12"/>
    <n v="451"/>
    <x v="106"/>
    <x v="102"/>
    <n v="0"/>
    <s v="duration below 20s"/>
    <x v="0"/>
  </r>
  <r>
    <x v="103"/>
    <x v="103"/>
    <n v="2002"/>
    <x v="94"/>
    <x v="103"/>
    <s v="Let us know about your thoughts 😌_x000a__x000a_Follow @dataanalystduo_x000a__x000a_#datascience #dataanalyst #datascientist #statistics #dataanalystduo #onestopstatistics"/>
    <d v="2023-06-05T00:00:00"/>
    <x v="0"/>
    <n v="27"/>
    <x v="107"/>
    <n v="15443"/>
    <n v="55"/>
    <n v="6"/>
    <n v="6584"/>
    <n v="588"/>
    <n v="17"/>
    <n v="51"/>
    <x v="107"/>
    <x v="103"/>
    <n v="0.3261504928914648"/>
    <s v="duration b/w 20-30s"/>
    <x v="0"/>
  </r>
  <r>
    <x v="104"/>
    <x v="104"/>
    <n v="2197"/>
    <x v="95"/>
    <x v="104"/>
    <s v="Comment ‘Statistics’ for details regarding statistics workshop 📊_x000a__x000a_Follow @dataanalystduo _x000a__x000a_#datascience #dataanalyst #dataanalytics #dataanalystduo #statistics #onestopstatistics #onestopanalytics #statistics"/>
    <d v="2023-06-06T00:00:00"/>
    <x v="0"/>
    <n v="90"/>
    <x v="108"/>
    <n v="37018"/>
    <n v="285"/>
    <n v="114"/>
    <n v="18953"/>
    <n v="2406"/>
    <n v="95"/>
    <n v="1465"/>
    <x v="108"/>
    <x v="104"/>
    <n v="0.4213088516427333"/>
    <s v="duration above 50s"/>
    <x v="0"/>
  </r>
  <r>
    <x v="105"/>
    <x v="105"/>
    <n v="1487"/>
    <x v="96"/>
    <x v="105"/>
    <s v="&quot;Unlocking the Power of SQL 💪💻✨_x000a__x000a_SQL, the language of data management and stream processing, is a programming gem used by various database systems like MySql, SQL Server, PostgreSQL, and more. 🗂️💡_x000a__x000a_Discovering the Magic of SQL Commands:_x000a_🔹 DDL (Data Definition Language): Creating and modifying database structures with commands like CREATE, DROP, ALTER, TRUNCATE, and RENAME. Let's dive in! 🏗️🔧_x000a__x000a_🔹 DML (Data Manipulation Language): Inserting, deleting, and updating data in a database. It's all about retrieval and manipulation. Get ready for INSERT, UPDATE, and DELETE! 🔄📝_x000a__x000a_🔹 DQL (Data Query Language): Fetching data from a relational database. SELECT, the star of the show, allows you to retrieve attributes based on conditions. 📊💡_x000a__x000a_🔹 DCL (Data Control Language): Accessing stored data, granting or revoking user access. Remember, no rollbacks here! 🔒🚫_x000a__x000a_🔹 TCL (Transaction Control Language): Managing changes made by DML statements, adding that extra layer of control. Let's COMMIT and ROLLBACK! 🔄✅_x000a__x000a_Get ready to unleash the power of SQL and conquer your data challenges! 💪🔥 _x000a__x000a_Follow @dataanalystduo _x000a__x000a_#sqlmastery #datamanagement #coding #sql #mysql #postgresql #datascience #dataanalyst #dataanalytics"/>
    <d v="2023-06-07T00:00:00"/>
    <x v="2"/>
    <n v="0"/>
    <x v="109"/>
    <n v="33150"/>
    <n v="133"/>
    <n v="54"/>
    <n v="0"/>
    <n v="1313"/>
    <n v="7"/>
    <n v="1368"/>
    <x v="109"/>
    <x v="105"/>
    <n v="0"/>
    <s v="duration below 20s"/>
    <x v="0"/>
  </r>
  <r>
    <x v="106"/>
    <x v="106"/>
    <n v="965"/>
    <x v="97"/>
    <x v="106"/>
    <s v="Follow @dataanalystduo _x000a__x000a_Follow @dataanalystduo _x000a__x000a_#datascience #dataanalyst #dataanalytics #dataanalystduo #statistics #onestopstatistics #onestopanalytics #trending #netflix"/>
    <d v="2023-06-09T00:00:00"/>
    <x v="0"/>
    <n v="88"/>
    <x v="110"/>
    <n v="18742"/>
    <n v="37"/>
    <n v="11"/>
    <n v="9589"/>
    <n v="949"/>
    <n v="3"/>
    <n v="135"/>
    <x v="110"/>
    <x v="106"/>
    <n v="0.45858440937350547"/>
    <s v="duration above 50s"/>
    <x v="0"/>
  </r>
  <r>
    <x v="107"/>
    <x v="107"/>
    <n v="1063"/>
    <x v="98"/>
    <x v="107"/>
    <s v="📌 Supercharge Your Data Analytics Skills with Statistics &amp; Python_x000a__x000a_300+ folks have already completed the workshop. This will be the last batch of the level 1. We are soon going to start level 2. _x000a__x000a_Our approach to teaching statistics will be structured in a way that ensures students are comfortable with both Python and statistical concepts before delving into a project using real-world data._x000a__x000a_☑ Day 0 - As soon as you join, you will get access to a Python crash course_x000a_☑ Day 1 - Understanding fundamental statistical concepts, with real-life examples _x000a_☑ Day 2 - Dedicated to building two projects in Python on a real-world dataset_x000a__x000a_Syllabus:_x000a_✅ Python for Data Analysis - Data type, variable assignment, list, strings, tuple, dictionary, sets, operators, conditional statements, numpy &amp; pandas_x000a_✅ Why it is important to learn Statistics? -  Definition, importance &amp; application_x000a_✅ Why is it important to know the type of data you are dealing with? -  categorical, numerical, ordinal, nominal, continuous, discrete, ratio &amp; interval_x000a_✅ Why creating charts are important? - Different types of charts and when to use which chart_x000a_✅ How to summarise data using descriptive statistics - Mean, median, mode, variance, standard deviation, boxplot_x000a_✅ Different types of sampling - Probability and Non-probability sampling_x000a_✅ We will solve two projects in Python, both with practical applications in mind -  Domain: Sports &amp; Social media_x000a_✅ Insights writing and documentation_x000a__x000a_Bonuses🤑_x000a_1️⃣ - Python crash course_x000a_2️⃣ - Statistics ebook_x000a_3️⃣ - Resume template_x000a__x000a_Overall ratings - 4.8/5_x000a__x000a_Check the link in the bio to register. _x000a__x000a_Follow @dataanalystduo _x000a__x000a_#datascience #dataanalyst #dataanalytics #dataanalystduo #statistics #onestopstatistics #onestopanalytics #statistics #trending #workshop"/>
    <d v="2023-06-10T00:00:00"/>
    <x v="1"/>
    <n v="0"/>
    <x v="111"/>
    <n v="15558"/>
    <n v="26"/>
    <n v="6"/>
    <n v="0"/>
    <n v="313"/>
    <n v="23"/>
    <n v="120"/>
    <x v="111"/>
    <x v="107"/>
    <n v="0"/>
    <s v="duration below 20s"/>
    <x v="0"/>
  </r>
  <r>
    <x v="108"/>
    <x v="108"/>
    <n v="875"/>
    <x v="39"/>
    <x v="108"/>
    <s v="If you want to learn how descriptive statistics can be used to solve the real world problem then join our 2-day Statistics for data analysis workshop. _x000a__x000a_300+ folks have already completed the workshop. This will be the last batch of the level 1. We are soon going to start level 2. _x000a__x000a_Overall ratings - 4.8/5_x000a__x000a_Check the link in the bio to register. _x000a__x000a_Follow @dataanalystduo _x000a__x000a_#datascience #dataanalyst #dataanalytics #dataanalystduo #statistics #onestopstatistics #onestopanalytics #trending #workshop #datascienceworkshop #biostatistics"/>
    <d v="2023-06-11T00:00:00"/>
    <x v="2"/>
    <n v="0"/>
    <x v="112"/>
    <n v="12588"/>
    <n v="31"/>
    <n v="9"/>
    <n v="0"/>
    <n v="446"/>
    <n v="6"/>
    <n v="325"/>
    <x v="112"/>
    <x v="108"/>
    <n v="0"/>
    <s v="duration below 20s"/>
    <x v="0"/>
  </r>
  <r>
    <x v="109"/>
    <x v="109"/>
    <n v="1061"/>
    <x v="99"/>
    <x v="109"/>
    <s v="Are you feeling exhausted, disheartened, and on the verge of giving up on your data science dreams? Don’t throw in the towel just yet! _x000a_Unleash the power of networking to propel your job search forward. _x000a__x000a_Here are a few tips to guide you:_x000a__x000a_🔗 The Networking Edge:_x000a_In today’s competitive job market, networking is the key to unlock opportunities. Expand your professional network by reaching out to HR, hiring managers, or referrals who can guide you or provide valuable insights._x000a__x000a_📝 Crafting LinkedIn Cold Messages:_x000a_Personalize your messages by expressing genuine interest in the company or the individual’s work. Share your passion for data science, highlight relevant skills, and explain how you can add value._x000a__x000a_💡 Proactive Engagement:_x000a_Engage with data science communities, join relevant LinkedIn groups, and participate in industry events. Share your knowledge, contribute to discussions, and build relationships. Networking is a two-way street, so offer your support and assistance to others as well._x000a__x000a_🗓️ The Power of Informational Interviews:_x000a_Request informational interviews with professionals in your desired field. Be prepared with thoughtful questions, listen attentively, and showcase your enthusiasm. These conversations can provide valuable insights and potentially lead to job referrals._x000a__x000a_🌟 Motivation for the Journey:_x000a_Remember, setbacks are temporary. Stay motivated by envisioning the exciting projects and opportunities that await you in the data science realm. Embrace continuous learning, sharpen your skills, and stay resilient in the face of rejection._x000a__x000a_🚀 Unleash Your Network, Land Your Dream Job:_x000a_By leveraging the power of networking, you can break the cycle and secure your first data science job. Embrace the connections waiting to be made, personalize your outreach, and engage proactively. Your dream job is within reach—don’t let it slip away!_x000a__x000a_Follow @dataanalystduo_x000a__x000a_#networkingpower #jobsearchtips #nevergiveup #unleashyournetwork #datascience #linkedin #networking #dataanalytics #statistics #dataanalystduo"/>
    <d v="2023-06-12T00:00:00"/>
    <x v="0"/>
    <n v="7"/>
    <x v="113"/>
    <n v="56347"/>
    <n v="215"/>
    <n v="106"/>
    <n v="37280"/>
    <n v="1439"/>
    <n v="15"/>
    <n v="919"/>
    <x v="113"/>
    <x v="109"/>
    <n v="0.60560771954904313"/>
    <s v="duration below 20s"/>
    <x v="0"/>
  </r>
  <r>
    <x v="110"/>
    <x v="110"/>
    <n v="1077"/>
    <x v="100"/>
    <x v="110"/>
    <s v="Python for data visualisation 📊_x000a_1 - Matplotlib_x000a_2 - Seaborn_x000a_3 - Plotly_x000a_4 - Bokeh_x000a__x000a_Follow @dataanalystduo_x000a__x000a_#datascience #dataanalyst #dataanalytics #dataanalystduo #statistics #onestopstatistics #onestopanalytics #python #pythonprogramming #matplotlibpyplot #seaborn"/>
    <d v="2023-06-13T00:00:00"/>
    <x v="1"/>
    <n v="0"/>
    <x v="114"/>
    <n v="29614"/>
    <n v="171"/>
    <n v="100"/>
    <n v="0"/>
    <n v="1280"/>
    <n v="19"/>
    <n v="1929"/>
    <x v="114"/>
    <x v="110"/>
    <n v="0"/>
    <s v="duration below 20s"/>
    <x v="0"/>
  </r>
  <r>
    <x v="111"/>
    <x v="111"/>
    <n v="895"/>
    <x v="89"/>
    <x v="111"/>
    <s v="Common causes of outliers in a dataset. _x000a__x000a_Follow @dataanalystduo_x000a__x000a_#datascience #dataanalyst #dataanalytics #dataanalystduo #statistics #onestopstatistics #onestopanalytics #python #outliers"/>
    <d v="2023-06-14T00:00:00"/>
    <x v="2"/>
    <n v="0"/>
    <x v="115"/>
    <n v="11416"/>
    <n v="14"/>
    <n v="3"/>
    <n v="0"/>
    <n v="264"/>
    <n v="1"/>
    <n v="160"/>
    <x v="115"/>
    <x v="111"/>
    <n v="0"/>
    <s v="duration below 20s"/>
    <x v="0"/>
  </r>
  <r>
    <x v="112"/>
    <x v="112"/>
    <n v="910"/>
    <x v="101"/>
    <x v="112"/>
    <s v="How to find a job through Linkedin 🔵_x000a__x000a_Follow @dataanalystduo_x000a__x000a_#datascience #dataanalyst #dataanalytics #statistics #linkedin #linkedintips #job #jobseekers #datascientist"/>
    <d v="2023-06-19T00:00:00"/>
    <x v="1"/>
    <n v="0"/>
    <x v="116"/>
    <n v="15223"/>
    <n v="42"/>
    <n v="3"/>
    <n v="0"/>
    <n v="558"/>
    <n v="9"/>
    <n v="684"/>
    <x v="116"/>
    <x v="112"/>
    <n v="0"/>
    <s v="duration below 20s"/>
    <x v="0"/>
  </r>
  <r>
    <x v="113"/>
    <x v="113"/>
    <n v="662"/>
    <x v="102"/>
    <x v="113"/>
    <s v="Hey fam! 👋_x000a__x000a_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_x000a__x000a_Teaching has had a profound impact on my personal and professional growth, and I strongly believe that everyone should try it at least once. _x000a__x000a_Here are a few reasons why teaching can be incredibly beneficial:_x000a__x000a_1️⃣ Solidify Your Knowledge: Teaching a subject requires a deep understanding of the topic at hand. By sharing your knowledge, you are challenged to clarify concepts, reinforce your understanding, and bridge any knowledge gaps._x000a__x000a_2️⃣ Boost Confidence: There’s something truly empowering about guiding others and witnessing their growth. As a teacher, you become a source of inspiration and support for your students. This experience not only helps build their confidence but also elevates your own._x000a__x000a_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_x000a__x000a_In my case, teaching statistics has not only impacted the lives of my students, but it has also accelerated my growth as a content creator. The experience has pushed me out of my comfort zone, increased my self-assurance, and expanded my expertise. 📈_x000a__x000a_Follow @dataanalystduo_x000a__x000a_#teaching #personalbranding #personalgrowth #knowledgesharing #confidence #statistics #datascience #dataanalytics"/>
    <d v="2023-06-21T00:00:00"/>
    <x v="0"/>
    <n v="24"/>
    <x v="117"/>
    <n v="17544"/>
    <n v="10"/>
    <n v="21"/>
    <n v="10573"/>
    <n v="760"/>
    <n v="7"/>
    <n v="221"/>
    <x v="117"/>
    <x v="113"/>
    <n v="0.55382117228013195"/>
    <s v="duration b/w 20-30s"/>
    <x v="0"/>
  </r>
  <r>
    <x v="114"/>
    <x v="114"/>
    <n v="749"/>
    <x v="100"/>
    <x v="114"/>
    <s v="As I reflect on these 100 days, I see how moving out has transformed me. It has been a journey of self-discovery, growth, and embracing the independence that comes with it._x000a__x000a_🔸 Moving out taught me the true meaning of responsibility. From paying bills to managing household chores, and grocery shopping to fixing household issues, I've grown into a responsible adult._x000a_🔸 Living on my own has its perks, but I can't deny the moments when I miss my family. Distance has made me cherish our time together even more._x000a_🔸 Managing finances has been a significant part of my journey. Budgeting, saving, and making wise financial decisions have become crucial skills these days._x000a_🔸 Now, I and Aditi get more time to spend and get to know each other. This has helped our relationship to grow stronger. _x000a__x000a_I'm grateful for the support and encouragement I've received along the way. Your presence has made this transition smoother, and I look forward to sharing more experiences with you._x000a__x000a_Follow @dataanalystduo_x000a__x000a_#personalgrowth #datascience #dataanalytics #trending #amazing #branding #ai #statistics"/>
    <d v="2023-06-22T00:00:00"/>
    <x v="2"/>
    <n v="0"/>
    <x v="118"/>
    <n v="17498"/>
    <n v="3"/>
    <n v="2"/>
    <n v="0"/>
    <n v="424"/>
    <n v="12"/>
    <n v="62"/>
    <x v="118"/>
    <x v="114"/>
    <n v="0"/>
    <s v="duration below 20s"/>
    <x v="0"/>
  </r>
  <r>
    <x v="115"/>
    <x v="115"/>
    <n v="1197"/>
    <x v="103"/>
    <x v="115"/>
    <s v="Guys, check link in bio for course._x000a__x000a_I built a basic course on SQL for data analytics. It’s complete beginner friendly. _x000a__x000a_Comment below if you want the link to the course. _x000a__x000a_Follow @dataanalystduo _x000a__x000a_#sql #dataanalytics #dataanalysis #datascience #ai #dataanalyst #dataanalystduo #onestopanalytics"/>
    <d v="2023-06-23T00:00:00"/>
    <x v="1"/>
    <n v="0"/>
    <x v="119"/>
    <n v="53788"/>
    <n v="187"/>
    <n v="14"/>
    <n v="0"/>
    <n v="2346"/>
    <n v="1126"/>
    <n v="1970"/>
    <x v="119"/>
    <x v="115"/>
    <n v="0"/>
    <s v="duration below 20s"/>
    <x v="0"/>
  </r>
  <r>
    <x v="116"/>
    <x v="116"/>
    <n v="1152"/>
    <x v="104"/>
    <x v="116"/>
    <s v="How to choose an appropriate table or chart type❓_x000a__x000a_Firstly, determine whether your data is categorical or numerical._x000a__x000a_✅If your data is categorical: Determine whether you have one or two variables to present._x000a__x000a_1. If one variable, use a summary table and/or bar chart, pie chart, or Pareto diagram. _x000a_2. If two variables, use a two-way cross-classification table._x000a__x000a_✅If your data is numerical:_x000a_Determine whether you have one or two variables to present._x000a__x000a_1. If one variable, use a frequency and percentage distribution, or histogram._x000a_2. If two variables, determine whether the time order of the data is important._x000a_ -If yes, use a time-series plot._x000a_ -If no, use a scatter plot._x000a__x000a_Follow @dataanalystduo_x000a__x000a_#datascience #dataanalyst #dataanalytics #dataanalystduo #statistics #onestopstatistics #onestopanalytics #datavisualization"/>
    <d v="2023-06-25T00:00:00"/>
    <x v="0"/>
    <n v="28"/>
    <x v="120"/>
    <n v="26802"/>
    <n v="127"/>
    <n v="44"/>
    <n v="13890"/>
    <n v="1178"/>
    <n v="12"/>
    <n v="878"/>
    <x v="120"/>
    <x v="116"/>
    <n v="0.42101115421920465"/>
    <s v="duration b/w 20-30s"/>
    <x v="0"/>
  </r>
  <r>
    <x v="117"/>
    <x v="117"/>
    <n v="2123"/>
    <x v="99"/>
    <x v="117"/>
    <s v="Here are the Key Highlights that we’ve discussed:_x000a_🌟 Not enough research: _x000a_Before you attend the interview, it’s crucial to thoroughly research the company. Ask yourself questions like “What do they do?”, “What products do they make?”, and “Which ones are the best?”._x000a__x000a_🌟 STAR methodology: _x000a_During the interview, use the STAR methodology (Situation, Task, Action, Result) to answer questions. Explain the situation, describe the task at hand, talk about the actions you took, and highlight the positive result. This structured approach will showcase your problem-solving skills._x000a__x000a_🌟 All talk no show: Proof of work: _x000a_Don’t just rely on words; show proof of your work. Keep your project portfolio ready. This tangible evidence will demonstrate your capabilities and ensure you’re not all talk and no show._x000a__x000a_🌟 Be Flexible: _x000a_Flexibility matters! Hiring managers highly value candidates who are open to using new tools, working from different locations, or collaborating with diverse teams. Avoid being too rigid and showcase your willingness to adapt._x000a__x000a_🌟 Conversational style: _x000a_Make your interview more conversational by asking the interviewer about their experience working in the team and the tools they use. This valuable technique helps create a more engaging and natural interview environment, where you can connect with the interviewer on a deeper level._x000a_._x000a_Remember these points when going out for an interview apart from your technical expertise._x000a_._x000a_Follow @citizendatascientist and @dataanalystduo for more Data science and Analytics tips and resources._x000a_._x000a_._x000a_#CitizenDataScientist #DataAnalystDuo #alphaa.ai #superAI #DataAnalystJob #InterviewTips #CompanyResearch #LinkedInNetworking #STARMethodology #ProofOfWork #PowerBI #TableauDashboard #FlexibilityMatters #OpenToNewTools #ConversationalInterview #valuabletechniques"/>
    <d v="2023-06-27T00:00:00"/>
    <x v="0"/>
    <n v="47"/>
    <x v="121"/>
    <n v="38358"/>
    <n v="235"/>
    <n v="25"/>
    <n v="17298"/>
    <n v="1552"/>
    <n v="3"/>
    <n v="1196"/>
    <x v="121"/>
    <x v="117"/>
    <n v="0.38160158835208469"/>
    <s v="duration b/w 40-50s"/>
    <x v="0"/>
  </r>
  <r>
    <x v="117"/>
    <x v="117"/>
    <n v="2123"/>
    <x v="99"/>
    <x v="117"/>
    <s v="✅ Uniform Distribution: A distribution where all values within a given range are equally likely; it can be used to model scenarios such as random number generation or selecting items from a set with equal probabilities._x000a__x000a_✅ Normal Distribution: A symmetric bell-shaped distribution that is widely used in statistical analysis to represent a variety of natural phenomena such as heights, weights, IQ scores, and measurement errors._x000a__x000a_✅ Bernoulli Distribution: A distribution representing the probability of success (1) or failure (0) in a single experiment or trial, often applied in areas like binary classification, coin flipping, or success/failure events._x000a__x000a_✅ Binomial Distribution: A distribution that counts the number of successes in a fixed number of independent Bernoulli trials, commonly used for analyzing repeated experiments with two possible outcomes like the number of heads in multiple coin tosses._x000a__x000a_✅ Poisson Distribution: A discrete distribution that models the number of events occurring in a fixed interval of time or space, often utilized in areas such as modeling rare events, traffic flow analysis, or accident prediction._x000a__x000a_✅ Exponential Distribution: A continuous distribution that models the time between independent events in a Poisson process, frequently used in reliability analysis, queueing theory, or survival analysis._x000a__x000a_Follow @dataanalystduo _x000a__x000a_#datascience #dataanalyst #dataanalytics #dataanalystduo #statistics #onestopstatistics #onestopanalytics #probability #trending"/>
    <d v="2023-06-27T00:00:00"/>
    <x v="1"/>
    <n v="0"/>
    <x v="122"/>
    <n v="17479"/>
    <n v="45"/>
    <n v="62"/>
    <n v="0"/>
    <n v="652"/>
    <n v="5"/>
    <n v="787"/>
    <x v="122"/>
    <x v="0"/>
    <n v="0"/>
    <s v="duration below 20s"/>
    <x v="0"/>
  </r>
  <r>
    <x v="118"/>
    <x v="118"/>
    <n v="1369"/>
    <x v="105"/>
    <x v="118"/>
    <s v="Check link in bio for more details on ‘PyGWalker’_x000a__x000a_Follow @dataanalystduo _x000a__x000a_#datascience #dataanalyst #dataanalytics #dataanalystduo #statistics #onestopstatistics #onestopanalytics #python #tableau #datavisualization #jupyternotebook"/>
    <d v="2023-06-30T00:00:00"/>
    <x v="0"/>
    <n v="8"/>
    <x v="123"/>
    <n v="42482"/>
    <n v="283"/>
    <n v="98"/>
    <n v="24426"/>
    <n v="1495"/>
    <n v="6"/>
    <n v="1556"/>
    <x v="123"/>
    <x v="118"/>
    <n v="0.50260293421675339"/>
    <s v="duration below 20s"/>
    <x v="0"/>
  </r>
  <r>
    <x v="119"/>
    <x v="119"/>
    <n v="921"/>
    <x v="106"/>
    <x v="119"/>
    <s v="Exciting news! 📣📣 _x000a__x000a_We just concluded Batch 2 of our Statistics for Data Analysis workshop and it was a huge success! We are thrilled to share that we received a 4.7/5 rating on the overall workshop and an impressive 4.8/5 on the projects 😍._x000a__x000a_But what truly makes us proud is the positive feedback we received from the participants 🥹. _x000a__x000a_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_x000a__x000a_Registration for Cohort 3 has started. It will be held on 20-21 May at 6 PM IST to 9 PM IST_x000a__x000a_PS: Sharing a few of the feedback. 😋_x000a__x000a_“The workshop was very informative for me  learned some new statistical concepts like pareto,_x000a_This workshop helped to develop analytical thinking towards a problem statement . Thankyou for this workshop!!” ~ Mrunmayee Santosh Pawar_x000a__x000a_“All the topics were covered in depth and made relatable with examples.Step by step explanation of projects along with immediate doubt solving helped a lot in improving the overall understanding.” ~ Saurabh Singh_x000a__x000a_“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_x000a__x000a_Follow @dataanalystduo for more programs. _x000a__x000a_#datascience #dataanalytics #dataanalyst #statistics #trending #projects #portfolio #dataanalystduo #onestopstatistics"/>
    <d v="2023-07-05T00:00:00"/>
    <x v="0"/>
    <n v="25"/>
    <x v="124"/>
    <n v="35140"/>
    <n v="15"/>
    <n v="14"/>
    <n v="17521"/>
    <n v="790"/>
    <n v="23"/>
    <n v="66"/>
    <x v="124"/>
    <x v="119"/>
    <n v="0.48359139963015096"/>
    <s v="duration b/w 20-30s"/>
    <x v="0"/>
  </r>
  <r>
    <x v="120"/>
    <x v="120"/>
    <n v="1131"/>
    <x v="107"/>
    <x v="120"/>
    <s v="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_x000a__x000a_Today, I took some time to rate every role in my career. I personally loved my data analyst role because I was able to work on machine learning problems. 😁_x000a__x000a_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d v="2023-07-06T00:00:00"/>
    <x v="2"/>
    <n v="0"/>
    <x v="125"/>
    <n v="24195"/>
    <n v="33"/>
    <n v="14"/>
    <n v="0"/>
    <n v="667"/>
    <n v="12"/>
    <n v="343"/>
    <x v="125"/>
    <x v="120"/>
    <n v="0"/>
    <s v="duration below 20s"/>
    <x v="0"/>
  </r>
  <r>
    <x v="121"/>
    <x v="121"/>
    <n v="757"/>
    <x v="103"/>
    <x v="121"/>
    <s v="@dataanalystduo x @datatodestiny | Clear Project Documentation📄_x000a__x000a_Clear project documentation is an important aspect of building an impressive data analytics portfolio._x000a_It serves as a means of effective communication between you and the audience._x000a__x000a_Provide clear and concise documentation for each project, outlining the problem statement, data sources, methodologies used, and results obtained._x000a__x000a_You can add relevant visuals, such as charts or graphs, to enhance the understanding of your findings. _x000a__x000a_Additionally, include code snippets to illustrate your process, making it easier for technical audiences to follow your work._x000a__x000a_#projects #projectportfolio #dataanalytics #datanalysis #datascience #ai #statistics #dataanalyst #datatodestiny #documentation #trending #trendingreels"/>
    <d v="2023-07-08T00:00:00"/>
    <x v="0"/>
    <n v="29"/>
    <x v="126"/>
    <n v="17007"/>
    <n v="88"/>
    <n v="16"/>
    <n v="8462"/>
    <n v="843"/>
    <n v="5"/>
    <n v="454"/>
    <x v="126"/>
    <x v="121"/>
    <n v="0.41004021902408294"/>
    <s v="duration b/w 20-30s"/>
    <x v="0"/>
  </r>
  <r>
    <x v="122"/>
    <x v="122"/>
    <n v="863"/>
    <x v="108"/>
    <x v="122"/>
    <s v="@dataanalystduo | Best resource to learn SQL 📸_x000a__x000a_#datascience #dataanalytics #sql #sqlprogramming #dataanalyst"/>
    <d v="2023-07-13T00:00:00"/>
    <x v="0"/>
    <n v="8"/>
    <x v="127"/>
    <n v="22972"/>
    <n v="123"/>
    <n v="22"/>
    <n v="11428"/>
    <n v="1126"/>
    <n v="23"/>
    <n v="982"/>
    <x v="127"/>
    <x v="122"/>
    <n v="0.40567980120695774"/>
    <s v="duration below 20s"/>
    <x v="0"/>
  </r>
  <r>
    <x v="123"/>
    <x v="123"/>
    <n v="999"/>
    <x v="109"/>
    <x v="123"/>
    <s v="@dataanalystduo | SQL resources to practice Interview Questions and Projects. _x000a__x000a_#datascience #dataanalyst #dataanalytics #dataanalystduo #statistics #onestopstatistics #onestopanalytics #sql #sqlserver #projects"/>
    <d v="2023-07-14T00:00:00"/>
    <x v="0"/>
    <n v="8"/>
    <x v="128"/>
    <n v="299382"/>
    <n v="4796"/>
    <n v="1867"/>
    <n v="151939"/>
    <n v="7751"/>
    <n v="18"/>
    <n v="15384"/>
    <x v="128"/>
    <x v="123"/>
    <n v="0.49267819737089569"/>
    <s v="duration below 20s"/>
    <x v="2"/>
  </r>
  <r>
    <x v="124"/>
    <x v="124"/>
    <n v="1204"/>
    <x v="110"/>
    <x v="124"/>
    <s v="@dataanalystduo | Best resources to study Power BI 📊_x000a__x000a_#datascience #dataanalyst #dataanalytics #dataanalystduo #statistics #onestopstatistics #onestopanalytics #powerbi #datavisualization #dataviz"/>
    <d v="2023-07-15T00:00:00"/>
    <x v="0"/>
    <n v="8"/>
    <x v="129"/>
    <n v="58931"/>
    <n v="634"/>
    <n v="225"/>
    <n v="28193"/>
    <n v="2092"/>
    <n v="30"/>
    <n v="2890"/>
    <x v="129"/>
    <x v="124"/>
    <n v="0.42725729700239445"/>
    <s v="duration below 20s"/>
    <x v="0"/>
  </r>
  <r>
    <x v="125"/>
    <x v="125"/>
    <n v="1114"/>
    <x v="111"/>
    <x v="125"/>
    <s v="@dataanalystduo | What are analytical skills and why are they important? _x000a__x000a_#datascience #dataanalyst #dataanalytics #dataanalystduo #statistics #onestopstatistics #onestopanalytics #sql #python #tableau"/>
    <d v="2023-07-17T00:00:00"/>
    <x v="0"/>
    <n v="63"/>
    <x v="130"/>
    <n v="32903"/>
    <n v="215"/>
    <n v="118"/>
    <n v="13587"/>
    <n v="1665"/>
    <n v="28"/>
    <n v="554"/>
    <x v="130"/>
    <x v="125"/>
    <n v="0.36638442454967102"/>
    <s v="duration above 50s"/>
    <x v="0"/>
  </r>
  <r>
    <x v="126"/>
    <x v="126"/>
    <n v="1248"/>
    <x v="112"/>
    <x v="126"/>
    <s v="@dataanalystduo | Best resources to learn Python. Both the courses are from Jose Portilla. _x000a__x000a_@udemy _x000a__x000a_#datascience #dataanalyst #dataanalytics #dataanalystduo #statistics #onestopstatistics #onestopanalytics #python #udemy #resources"/>
    <d v="2023-07-18T00:00:00"/>
    <x v="0"/>
    <n v="9"/>
    <x v="131"/>
    <n v="22175"/>
    <n v="164"/>
    <n v="23"/>
    <n v="10937"/>
    <n v="949"/>
    <n v="5"/>
    <n v="859"/>
    <x v="131"/>
    <x v="126"/>
    <n v="0.40119584754777887"/>
    <s v="duration below 20s"/>
    <x v="0"/>
  </r>
  <r>
    <x v="127"/>
    <x v="127"/>
    <n v="1305"/>
    <x v="113"/>
    <x v="127"/>
    <s v="@dataanalystduo | SQL Case Statements_x000a__x000a_#datascience #dataanalyst #dataanalytics #dataanalystduo #statistics #onestopstatistics #onestopanalytics #sql #casestatements #nuggetsofsql"/>
    <d v="2023-07-19T00:00:00"/>
    <x v="2"/>
    <n v="0"/>
    <x v="132"/>
    <n v="20076"/>
    <n v="27"/>
    <n v="3"/>
    <n v="0"/>
    <n v="649"/>
    <n v="32"/>
    <n v="263"/>
    <x v="132"/>
    <x v="127"/>
    <n v="0"/>
    <s v="duration below 20s"/>
    <x v="0"/>
  </r>
  <r>
    <x v="128"/>
    <x v="128"/>
    <n v="1335"/>
    <x v="114"/>
    <x v="128"/>
    <s v="Found a way to get your dream job at MAANG companies!_x000a_@preplaced.in has 300+ mentors who are from top tech companies like Microsoft, Google, Atlassian and more, and have already helped many job seekers achieve success!_x000a_Start by booking a free trial with a mentor of your choice - https://visit.preplaced.in/4tz_x000a__x000a_#datascience #dataanalyst #dataanalytics #dataanalystduo #statistics #onestopstatistics #onestopanalytics #mentorship #preplaced #interviewpreparation #faang #google #interview"/>
    <d v="2023-07-20T00:00:00"/>
    <x v="0"/>
    <n v="84"/>
    <x v="133"/>
    <n v="18282"/>
    <n v="149"/>
    <n v="41"/>
    <n v="9285"/>
    <n v="804"/>
    <n v="9"/>
    <n v="496"/>
    <x v="133"/>
    <x v="128"/>
    <n v="0.41073166415995754"/>
    <s v="duration above 50s"/>
    <x v="0"/>
  </r>
  <r>
    <x v="129"/>
    <x v="129"/>
    <n v="600"/>
    <x v="51"/>
    <x v="129"/>
    <s v="Attention ❗️ Attention ❗️ Attention ❗️_x000a__x000a_In this comprehensive workshop, we will cover all the basics you need to know to become a statistical wizard in the world of data science. _x000a__x000a_Whether you're a beginner or an experienced practitioner, our goal is to help you master the fundamental concepts and techniques that are critical for success in this field._x000a__x000a_We'll touch base on points like _x000a__x000a_✅ Why it is important to learn Statistics?_x000a_✅ Why is it important to know the type of data you are dealing with?_x000a_✅ Why creating charts are important?_x000a_✅ How to summarise data using descriptive statistics_x000a_✅ Different types of sampling_x000a_✅ Correlation analysis_x000a__x000a_In the end, we will solve two projects in Python, both with practical applications in mind._x000a__x000a_Enroll today and take the first step towards becoming a statistical master in the world of data science!_x000a__x000a_Date of workshop: 15th &amp; 16th April, 2023 from 10:00 am IST to 1:00 pm IST. _x000a__x000a_*NO PRIOR CODING EXPERIENCE IS REQUIRED._x000a__x000a_#datascience #dataanalytics #statistics #dataanalysis #python #workshop"/>
    <d v="2023-08-04T00:00:00"/>
    <x v="2"/>
    <n v="0"/>
    <x v="134"/>
    <n v="31629"/>
    <n v="41"/>
    <n v="7"/>
    <n v="0"/>
    <n v="591"/>
    <n v="88"/>
    <n v="210"/>
    <x v="134"/>
    <x v="129"/>
    <n v="0"/>
    <s v="duration below 20s"/>
    <x v="0"/>
  </r>
  <r>
    <x v="130"/>
    <x v="130"/>
    <n v="567"/>
    <x v="115"/>
    <x v="130"/>
    <s v="Three ChatGPT prompts which you should know as a Data Analyst aspirant:_x000a__x000a_Prompt: I want you to act as a data science tutor. Explain {concept} to a five-year-old with practical example. _x000a__x000a_Prompt: I want you to be a {SQL/Python/R} programmer, here is a piece of {SQL/Python/R} code containing {problem} — {insert code snippet} — I am getting the following error {insert error}. What is the reason for the bug? Help me solve it._x000a__x000a_Prompt: I want you to act as a data science mentor. What are the best courses and resources for learning {tool name}?_x000a__x000a_Follow @dataanalystduo_x000a__x000a_#datascience #dataanalyst #datascientist #statistics #dataanalystduo #onestopstatistics #chatgpt"/>
    <d v="2023-08-05T00:00:00"/>
    <x v="0"/>
    <n v="23"/>
    <x v="135"/>
    <n v="51412"/>
    <n v="676"/>
    <n v="112"/>
    <n v="30262"/>
    <n v="1953"/>
    <n v="8"/>
    <n v="3550"/>
    <x v="135"/>
    <x v="130"/>
    <n v="0.48658209123213225"/>
    <s v="duration b/w 20-30s"/>
    <x v="0"/>
  </r>
  <r>
    <x v="131"/>
    <x v="131"/>
    <n v="509"/>
    <x v="50"/>
    <x v="131"/>
    <s v="Guess the distribution for both scenarios 😄_x000a__x000a_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d v="2023-08-06T00:00:00"/>
    <x v="2"/>
    <n v="0"/>
    <x v="136"/>
    <n v="13062"/>
    <n v="23"/>
    <n v="3"/>
    <n v="0"/>
    <n v="186"/>
    <n v="27"/>
    <n v="72"/>
    <x v="136"/>
    <x v="131"/>
    <n v="0"/>
    <s v="duration below 20s"/>
    <x v="0"/>
  </r>
  <r>
    <x v="132"/>
    <x v="132"/>
    <n v="534"/>
    <x v="116"/>
    <x v="132"/>
    <s v="Super excited for this #Collaboration with Saffola💪🏻_x000a__x000a_Join me in the Saffola ToI 40Under40 initiative with 39 other young achievers on our 8 week health journey! Check your Saffola Lifestyle Score and take your Roz Ka Healthy Steps today._x000a__x000a_To help you get started, Saffola is giving you a Tata 1MG full body check-up @449 only &amp; a diet consultation at 50% off after the lifestyle score._x000a__x000a_#SaffolaTOI40Under40 #SaffolaRozKaHealthyStep #Collaboration #Ad"/>
    <d v="2023-08-09T00:00:00"/>
    <x v="0"/>
    <n v="70"/>
    <x v="137"/>
    <n v="7816"/>
    <n v="4"/>
    <n v="15"/>
    <n v="13449"/>
    <n v="340"/>
    <n v="3"/>
    <n v="16"/>
    <x v="137"/>
    <x v="132"/>
    <n v="1.4497143473105529"/>
    <s v="duration above 50s"/>
    <x v="0"/>
  </r>
  <r>
    <x v="133"/>
    <x v="133"/>
    <n v="469"/>
    <x v="117"/>
    <x v="133"/>
    <s v="Say hello to ‘Vera’ by board infinity!_x000a__x000a_Vera is an AI-powered tool designed to boost your interview performance significantly._x000a__x000a_And best part about it is that it creates a personalized mock interview based on your LinkedIn profile and other data points such as your academics, work experience, etc making the interview question very relevant questions for your profile._x000a__x000a_Once the interview question pops up on your screen, you simply have to put in your response and Vera will rate your response and provide you with feedback to enhance your answers._x000a__x000a_Board Infinity is giving you free credits worth two interviews if you sign up now. Check the link in the bio._x000a__x000a_Follow @dataanalystduo_x000a__x000a_#datascience #dataanalyst #dataanalytics #dataanalystduo #statistics #onestopstatistics #onestopanalytics #statistics #interviewpreparation #vera #ai"/>
    <d v="2023-08-13T00:00:00"/>
    <x v="0"/>
    <n v="49"/>
    <x v="138"/>
    <n v="29106"/>
    <n v="461"/>
    <n v="15"/>
    <n v="30811"/>
    <n v="1286"/>
    <n v="6"/>
    <n v="1352"/>
    <x v="138"/>
    <x v="133"/>
    <n v="0.96522665330033519"/>
    <s v="duration b/w 40-50s"/>
    <x v="0"/>
  </r>
  <r>
    <x v="134"/>
    <x v="134"/>
    <n v="799"/>
    <x v="56"/>
    <x v="134"/>
    <s v="@dataanalystduo x @datatodestiny | Unlock the secrets of Joins 🔐_x000a__x000a_I have taken many SQL interviews and here are some tips for you to master Joins._x000a__x000a_See Joins are the most common type of SQL interview questions._x000a__x000a_Joins are used to combine data from multiple tables, and mastering them can be the key to landing your dream job._x000a__x000a_The key to cracking any join-related question is to visualize the output of the join. _x000a_You need to focus more on these two areas:_x000a_1️⃣ Special caution must be taken when dealing with NULL values_x000a_2️⃣ You also need to be careful with the duplicated values in the join._x000a__x000a_#projects #projectportfolio #dataanalytics #datanalysis #datascience #ai #statistics #dataanalyst #sql #interview  #interviewtips"/>
    <d v="2023-08-16T00:00:00"/>
    <x v="0"/>
    <n v="28"/>
    <x v="139"/>
    <n v="161768"/>
    <n v="1878"/>
    <n v="2497"/>
    <n v="171834"/>
    <n v="5840"/>
    <n v="27"/>
    <n v="7252"/>
    <x v="139"/>
    <x v="134"/>
    <n v="0.98488574032360676"/>
    <s v="duration b/w 20-30s"/>
    <x v="3"/>
  </r>
  <r>
    <x v="135"/>
    <x v="135"/>
    <n v="857"/>
    <x v="109"/>
    <x v="135"/>
    <s v="@dataanalystduo x @datatodestiny | Types of Join questions 🔐_x000a__x000a_I have taken many SQL interviews and here are some sample questions for you to master Joins._x000a__x000a_1) Given 2 tables of sizes 4x5 and 3x5 (all the cell values are “1”), what will be the output size when you perform an inner join?_x000a__x000a_2) Given 2 tables, table A with 13 records &amp; Table B with 10 records. Both tables are unique. Write the no of records that would be fetched when you perform various joins (inner, left, right, full outer)_x000a__x000a_#sqljoins #projectportfolio #dataanalytics #datanalysis #datascience #ai #statistics #dataanalyst #sql #interview"/>
    <d v="2023-08-19T00:00:00"/>
    <x v="0"/>
    <n v="22"/>
    <x v="140"/>
    <n v="236596"/>
    <n v="4252"/>
    <n v="1087"/>
    <n v="258615"/>
    <n v="7979"/>
    <n v="32"/>
    <n v="12359"/>
    <x v="140"/>
    <x v="135"/>
    <n v="0.9990381049508622"/>
    <s v="duration b/w 20-30s"/>
    <x v="1"/>
  </r>
  <r>
    <x v="136"/>
    <x v="136"/>
    <n v="648"/>
    <x v="118"/>
    <x v="136"/>
    <s v="Check out the course offered by PW skills  coupon code to get 2000 discounts. _x000a__x000a_Common Features in Job Assurance Batches - _x000a__x000a_1. Job Assurance: Job assurance upto 9 months post course completion_x000a__x000a_2. Doubt Support: 12 hours daily 1 to 1 doubt support_x000a__x000a_3. PW Lab Access: This is a virtual lab, with free access to numerous premium softwares. No need to but costly system or softwares for real-life project during the course._x000a__x000a_4. Job Ready Activities: Resume Building Sessions - Mock Interviews_x000a__x000a_5. Expert Connect: Get mentored by experts from Google, Microsoft, LinkedIn, PayPal etc._x000a__x000a_Disclaimer:The coupon  code is only applicable on PW app_x000a__x000a_#pwskills #webdevelopment #java #frontend #backend #trending"/>
    <d v="2023-08-24T00:00:00"/>
    <x v="0"/>
    <n v="56"/>
    <x v="141"/>
    <n v="7133"/>
    <n v="10"/>
    <n v="4"/>
    <n v="8120"/>
    <n v="255"/>
    <n v="4"/>
    <n v="43"/>
    <x v="141"/>
    <x v="136"/>
    <n v="1.0043290043290043"/>
    <s v="duration above 50s"/>
    <x v="0"/>
  </r>
  <r>
    <x v="137"/>
    <x v="137"/>
    <n v="703"/>
    <x v="45"/>
    <x v="137"/>
    <s v="Linkedin Reach 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ferral #jobs #datascience #ai #dataanalytics #dataanalystduo #statistics #linkedintips"/>
    <d v="2023-08-27T00:00:00"/>
    <x v="0"/>
    <n v="7"/>
    <x v="142"/>
    <n v="35064"/>
    <n v="252"/>
    <n v="1"/>
    <n v="39907"/>
    <n v="1216"/>
    <n v="9"/>
    <n v="1580"/>
    <x v="142"/>
    <x v="137"/>
    <n v="0.97066621263347364"/>
    <s v="duration below 20s"/>
    <x v="0"/>
  </r>
  <r>
    <x v="138"/>
    <x v="138"/>
    <n v="583"/>
    <x v="119"/>
    <x v="138"/>
    <s v="#Collaboration_x000a__x000a_Unleashing my inner Data Analyst and Cracking the Code to a healthy lifestyle 💪🏼_x000a__x000a_A couple of weeks ago, I started this incredible journey of improving my health. I started using a 9-inch plate with more greens, proteins, and balanced portions. _x000a__x000a_In this week’s, “Roz Ka Healthy Step”, I’m focusing on budgeting my oil intake. This will not only improve my digestion but will also make me feel lighter after meals. Making sure I am alert, while crunching numbers and creating impact. 🤑_x000a__x000a_Join me on this journey and take your Saffola Lifestyle Score now._x000a__x000a_To help you get started on this journey, Saffola is giving you a Tata 1MG full body check-up @449 only &amp; a diet consultation at 50% off with NHS after the lifestyle score. Let’s ride to a healthier life!_x000a__x000a_#SaffolaTOI40Under40 #rozkahealthystep"/>
    <d v="2023-08-28T00:00:00"/>
    <x v="0"/>
    <n v="58"/>
    <x v="143"/>
    <n v="12738"/>
    <n v="14"/>
    <n v="9"/>
    <n v="15531"/>
    <n v="531"/>
    <n v="9"/>
    <n v="96"/>
    <x v="143"/>
    <x v="138"/>
    <n v="0.95557743185873378"/>
    <s v="duration above 50s"/>
    <x v="0"/>
  </r>
  <r>
    <x v="139"/>
    <x v="139"/>
    <n v="340"/>
    <x v="120"/>
    <x v="139"/>
    <s v="I had the pleasure of diving into the 'Data Wrangling with SQL' book authored by my friends Raghav and Shivangi, this book takes you on an exciting adventure into the realm of data manipulation, providing a comprehensive toolkit for working with data._x000a__x000a_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_x000a__x000a_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_x000a__x000a_I wholeheartedly recommend 'Data Wrangling with SQL' to anyone eager to take command of their data. Whether you're a data analyst, a budding data scientist, or anyone looking to uncover the potential within data, this book will empower you. _x000a__x000a_Cheers to Raghav and Shivangi aka @get_data_hired for a job well done!_x000a__x000a_#dataanalytics #sql #datascience"/>
    <d v="2023-08-30T00:00:00"/>
    <x v="2"/>
    <n v="0"/>
    <x v="144"/>
    <n v="48745"/>
    <n v="116"/>
    <n v="7"/>
    <n v="0"/>
    <n v="2943"/>
    <n v="17"/>
    <n v="1203"/>
    <x v="144"/>
    <x v="139"/>
    <n v="0"/>
    <s v="duration below 20s"/>
    <x v="0"/>
  </r>
  <r>
    <x v="140"/>
    <x v="140"/>
    <n v="382"/>
    <x v="121"/>
    <x v="140"/>
    <s v="@dataanalystduo x @datatodestiny | 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ystduo #statistics"/>
    <d v="2023-09-01T00:00:00"/>
    <x v="0"/>
    <n v="6"/>
    <x v="145"/>
    <n v="12137"/>
    <n v="29"/>
    <n v="2"/>
    <n v="14793"/>
    <n v="312"/>
    <n v="5"/>
    <n v="190"/>
    <x v="145"/>
    <x v="140"/>
    <n v="0.96661003659174072"/>
    <s v="duration below 20s"/>
    <x v="0"/>
  </r>
  <r>
    <x v="141"/>
    <x v="141"/>
    <n v="482"/>
    <x v="69"/>
    <x v="141"/>
    <s v="Comment your answers below 👇🏼 _x000a__x000a_@dataanalystduo x @datatodestiny | Statistics Interview Questions - Part 1_x000a__x000a_In a normal distribution, what percentage of data falls within one standard deviation from the mean?_x000a_a) 34%_x000a_b) 50%_x000a_c) 68%_x000a_d) 95%_x000a__x000a_Which statistical test is appropriate for comparing the means of three or more groups?_x000a_a) T-test_x000a_b) Chi-squared test_x000a_c) ANOVA_x000a_d) Regression analysis_x000a__x000a_A company tracks the time it takes for its employees to complete a particular task. Which distribution is suitable for this scenario? _x000a_a) Poisson_x000a_b) Normal _x000a_c) Binomial _x000a_d) Exponential_x000a__x000a_#datascience #dataanalyst #dataanalytics #dataanalystduo #onestopstatistics #onestopanalytics #statistics #interview #ai"/>
    <d v="2023-09-16T00:00:00"/>
    <x v="0"/>
    <n v="10"/>
    <x v="146"/>
    <n v="26820"/>
    <n v="125"/>
    <n v="4"/>
    <n v="31051"/>
    <n v="1194"/>
    <n v="41"/>
    <n v="901"/>
    <x v="146"/>
    <x v="141"/>
    <n v="0.93263050399471381"/>
    <s v="duration below 20s"/>
    <x v="0"/>
  </r>
  <r>
    <x v="142"/>
    <x v="142"/>
    <n v="536"/>
    <x v="122"/>
    <x v="142"/>
    <s v="#Collaboration_x000a_Cracking the code to healthier lifestyle 💪🏻_x000a__x000a_Last week, our goal was to budget our oil intake. So in this week's &quot;Roz Ka Healthy Step,&quot; we are focusing on reducing our sodium intake by cutting down on breads and biscuits since they come with hidden salts. This will help us in reducing bloating and face puffiness. _x000a__x000a_I’m replacing these biscuits and breads with the creamy saffola oats and honey. 😀_x000a__x000a_It’s perfect mix of healthy and tasty breakfast. 💪🏻_x000a__x000a_Join me in this journey and take your Saffola Lifestyle Score now_x000a_To help you get started on this journey, Saffola is giving you a Tata 1MG full body check-up @449 only &amp; a diet consultation at 50% off with NHS after the lifestyle score._x000a__x000a_#SaffolaTOI40Under40 #RozKaHealthyStep"/>
    <d v="2023-09-18T00:00:00"/>
    <x v="1"/>
    <n v="0"/>
    <x v="147"/>
    <n v="11140"/>
    <n v="2"/>
    <n v="1"/>
    <n v="0"/>
    <n v="415"/>
    <n v="12"/>
    <n v="7"/>
    <x v="147"/>
    <x v="142"/>
    <n v="0"/>
    <s v="duration below 20s"/>
    <x v="0"/>
  </r>
  <r>
    <x v="143"/>
    <x v="143"/>
    <n v="455"/>
    <x v="123"/>
    <x v="143"/>
    <s v="As a Data Analyst, your role revolves around transforming raw data into actionable insights. In this data-driven era, mastering the art of pivot tables is not just a valuable skill; it's a necessity. Let's dive into why you should prioritize learning pivot tables:_x000a__x000a_1️⃣ Data Summarization: Pivot tables excel at summarizing complex data. With a few clicks, you can aggregate and organize data, making it easier to spot trends, patterns, and outliers._x000a__x000a_2️⃣ Data Exploration: They're excellent for exploring data. You can instantly group, filter, and sort data to investigate different aspects, helping you gain a deeper understanding of your dataset._x000a__x000a_3️⃣ Visual Representation: Pivot tables can be combined with charts and graphs, enhancing data visualization. Visual representations are essential for conveying insights to stakeholders effectively._x000a__x000a_As a Data Analyst, your insights guide decision-making processes. Pivot tables provide the foundation for data-driven decisions by offering clear, concise, and organized information._x000a__x000a_So, roll up your sleeves, dive into Excel, and unlock the immense potential of pivot tables on your quest to become a data analyst._x000a__x000a_Follow @dataanalystduo @datatodestiny _x000a__x000a_#datascience #dataanalyst #dataanalytics #dataanalystduo #statistics #onestopstatistics #onestopanalytics #excel"/>
    <d v="2023-09-22T00:00:00"/>
    <x v="2"/>
    <n v="0"/>
    <x v="148"/>
    <n v="6999"/>
    <n v="4"/>
    <n v="1"/>
    <n v="0"/>
    <n v="165"/>
    <n v="1"/>
    <n v="31"/>
    <x v="148"/>
    <x v="143"/>
    <n v="0"/>
    <s v="duration below 20s"/>
    <x v="0"/>
  </r>
  <r>
    <x v="144"/>
    <x v="144"/>
    <n v="370"/>
    <x v="124"/>
    <x v="144"/>
    <s v="@dataanalystduo x @datatodestiny | Your resume is your gateway to showcasing your expertise and accomplishments. _x000a__x000a_👉🏼Mastering the XYZ Formula: Quantify your impact and demonstrate the value you brought to each role. Embrace the X, representing your achievements, Y for how you measured them, and Z for the strategies you employed to achieve them._x000a__x000a_👉🏼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_x000a__x000a_👉🏼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_x000a__x000a_👉🏼Certifications: Display them strategically, with a concise explanation of what you learned; along with explanations your certifications will be your validation badge._x000a__x000a_👉🏼Beyond Data Science: In today’s competitive job market, your extracurricular activities matter. Hackathons, events you participated in, or organized, and captivating blog contributions will set you apart. _x000a__x000a_Learn how to weave these elements into your resume and showcase your diverse interests and contributions._x000a__x000a_#datascience #dataanalyst #dataanalytics #dataanalystduo #statistics #resume #resumetips #ai"/>
    <d v="2023-09-26T00:00:00"/>
    <x v="0"/>
    <n v="9"/>
    <x v="149"/>
    <n v="14230"/>
    <n v="60"/>
    <n v="8"/>
    <n v="15287"/>
    <n v="530"/>
    <n v="113"/>
    <n v="506"/>
    <x v="149"/>
    <x v="144"/>
    <n v="0.95669315977220104"/>
    <s v="duration below 20s"/>
    <x v="0"/>
  </r>
  <r>
    <x v="145"/>
    <x v="145"/>
    <n v="328"/>
    <x v="125"/>
    <x v="145"/>
    <s v="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_x000a_#SaffolaWorldHeartDay #WorldHeartDay_x000a_#SaffolaTOI40under40 _x000a_#rRozKahHealthySstep"/>
    <d v="2023-09-27T00:00:00"/>
    <x v="0"/>
    <n v="53"/>
    <x v="150"/>
    <n v="7013"/>
    <n v="5"/>
    <n v="3"/>
    <n v="8497"/>
    <n v="183"/>
    <n v="1"/>
    <n v="9"/>
    <x v="150"/>
    <x v="145"/>
    <n v="0.94505616727838948"/>
    <s v="duration above 50s"/>
    <x v="0"/>
  </r>
  <r>
    <x v="146"/>
    <x v="146"/>
    <n v="474"/>
    <x v="126"/>
    <x v="146"/>
    <s v="@dataanalystduo x @datatodestiny | Data Analyst Resume template_x000a__x000a_👉🏼Details_x000a_👉🏼Summary (if you have &lt;2 years of exp)_x000a_👉🏼Work Experience/Internships _x000a_👉🏼Projects_x000a_👉🏼Skills_x000a_👉🏼Certifications _x000a_👉🏼Education _x000a_👉🏼Extracurricular _x000a__x000a_#projects #projectportfolio #dataanalytics #datanalysis #datascience #ai #statistics #dataanalyst #resume #resumetemplate"/>
    <d v="2023-09-30T00:00:00"/>
    <x v="1"/>
    <n v="0"/>
    <x v="151"/>
    <n v="85641"/>
    <n v="2023"/>
    <n v="106"/>
    <n v="0"/>
    <n v="2905"/>
    <n v="25"/>
    <n v="7992"/>
    <x v="151"/>
    <x v="146"/>
    <n v="0"/>
    <s v="duration below 20s"/>
    <x v="3"/>
  </r>
  <r>
    <x v="147"/>
    <x v="147"/>
    <n v="521"/>
    <x v="127"/>
    <x v="147"/>
    <s v="Box plots are my favourite type of plots but it has some disadvantages.. Comment below if you know of any disadvantages!_x000a__x000a_#data #ai #datavisualization #boxplot #dataanalytics #datastorytelling"/>
    <d v="2023-10-02T00:00:00"/>
    <x v="0"/>
    <n v="73"/>
    <x v="152"/>
    <n v="12695"/>
    <n v="37"/>
    <n v="2"/>
    <n v="14847"/>
    <n v="776"/>
    <n v="26"/>
    <n v="169"/>
    <x v="152"/>
    <x v="147"/>
    <n v="0.93873292867981795"/>
    <s v="duration above 50s"/>
    <x v="0"/>
  </r>
  <r>
    <x v="148"/>
    <x v="148"/>
    <n v="337"/>
    <x v="128"/>
    <x v="148"/>
    <s v="What else should I teach ? Comment below_x000a__x000a_@dataanalystduo x @datatodestiny _x000a__x000a_#data #dataanalyst #ai #datascience #job #learn #study #educate #datavisualization #graph #learning #learndatascience"/>
    <d v="2023-10-03T00:00:00"/>
    <x v="0"/>
    <n v="76"/>
    <x v="153"/>
    <n v="11596"/>
    <n v="56"/>
    <n v="10"/>
    <n v="14032"/>
    <n v="689"/>
    <n v="5"/>
    <n v="190"/>
    <x v="153"/>
    <x v="148"/>
    <n v="0.96625809117201489"/>
    <s v="duration above 50s"/>
    <x v="0"/>
  </r>
  <r>
    <x v="149"/>
    <x v="149"/>
    <n v="653"/>
    <x v="121"/>
    <x v="149"/>
    <s v="Today I learned about Recursive CTEs. Which interview topics are you preparing for? _x000a__x000a_Follow @datatodestiny &amp; @dataanalystduo _x000a__x000a_#datascience #dataanalyst #dataanalytics #dataanalystduo #statistics #sql #sqlinterview #trending #database"/>
    <d v="2023-10-04T00:00:00"/>
    <x v="0"/>
    <n v="55"/>
    <x v="154"/>
    <n v="71678"/>
    <n v="712"/>
    <n v="886"/>
    <n v="76369"/>
    <n v="2817"/>
    <n v="58"/>
    <n v="2440"/>
    <x v="154"/>
    <x v="149"/>
    <n v="0.96924814702000206"/>
    <s v="duration above 50s"/>
    <x v="0"/>
  </r>
  <r>
    <x v="150"/>
    <x v="150"/>
    <n v="547"/>
    <x v="43"/>
    <x v="150"/>
    <s v="What doubts you have about Data Analytics?_x000a__x000a_#datascience #dataanalyst #dataanalytics #dataanalystduo #statistics #onestopstatistics #onestopanalytics #sql #trending"/>
    <d v="2023-10-05T00:00:00"/>
    <x v="0"/>
    <n v="38"/>
    <x v="155"/>
    <n v="17381"/>
    <n v="112"/>
    <n v="5"/>
    <n v="18762"/>
    <n v="991"/>
    <n v="13"/>
    <n v="672"/>
    <x v="155"/>
    <x v="150"/>
    <n v="0.95925149547522881"/>
    <s v="duration b/w 30-40s"/>
    <x v="0"/>
  </r>
  <r>
    <x v="151"/>
    <x v="151"/>
    <n v="463"/>
    <x v="129"/>
    <x v="151"/>
    <s v="@datatodestiny x @dataanalystduo | Top value-adding certificates for your resume. _x000a__x000a_☑️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_x000a__x000a_☑️ AWS Certified Data Analytics Specialty: Amazon Web Services (AWS) offers the AWS Certified Data Analytics Specialty certification. It demonstrates your expertise in using AWS services to design, build, secure, and maintain analytics solutions._x000a__x000a_☑️ Tableau Desktop Specialist/Tableau Certified Data Analyst:_x000a__x000a_☑️ Tableau offers certifications for individuals who want to demonstrate their proficiency in using Tableau, a popular data visualization tool. _x000a__x000a_☑️ Google Data Analytics Professional/Google Advanced Data Analytics Professional Certificate: These certifications are offered by Google in partnership with Coursera. They cover a range of data analysis topics, including data cleaning, data visualization, and statistical analysis. _x000a__x000a_These certifications can be valuable for data analysts as they provide recognition of your expertise in specific tools and platforms commonly used in the field of data analytics. _x000a__x000a_#datascience #dataanalytics #tableau #powerbi #python #dataanalyst #datascientist #statistics #trendingreels"/>
    <d v="2023-10-06T00:00:00"/>
    <x v="0"/>
    <n v="7"/>
    <x v="156"/>
    <n v="20069"/>
    <n v="217"/>
    <n v="1"/>
    <n v="22609"/>
    <n v="747"/>
    <n v="6"/>
    <n v="886"/>
    <x v="156"/>
    <x v="151"/>
    <n v="0.9638076562366783"/>
    <s v="duration below 20s"/>
    <x v="0"/>
  </r>
  <r>
    <x v="152"/>
    <x v="152"/>
    <n v="641"/>
    <x v="130"/>
    <x v="152"/>
    <s v="Comment ‘Resource’ to learn more about Materialized View 🤝🏼_x000a__x000a_@datatodestiny X @dataanalystduo _x000a__x000a_#datascience #dataanalyst #dataanalytics #dataanalystduo #statistics #onestopstatistics #onestopanalytics #sql"/>
    <d v="2023-10-09T00:00:00"/>
    <x v="0"/>
    <n v="51"/>
    <x v="157"/>
    <n v="31115"/>
    <n v="184"/>
    <n v="17"/>
    <n v="32074"/>
    <n v="1502"/>
    <n v="91"/>
    <n v="878"/>
    <x v="157"/>
    <x v="152"/>
    <n v="0.9517507418397626"/>
    <s v="duration above 50s"/>
    <x v="0"/>
  </r>
  <r>
    <x v="153"/>
    <x v="153"/>
    <n v="693"/>
    <x v="100"/>
    <x v="153"/>
    <s v="Sound on 🔉 If you have any doubts about breaking into Data you can comment below 👇🏼 _x000a_#datascience #job #firstjob #data #datascience #career #hardwork #sql #python #stats #hardworking"/>
    <d v="2023-10-10T00:00:00"/>
    <x v="0"/>
    <n v="10"/>
    <x v="158"/>
    <n v="19536"/>
    <n v="7"/>
    <n v="4"/>
    <n v="22829"/>
    <n v="938"/>
    <n v="25"/>
    <n v="60"/>
    <x v="158"/>
    <x v="153"/>
    <n v="0.95614843357346291"/>
    <s v="duration below 20s"/>
    <x v="0"/>
  </r>
  <r>
    <x v="154"/>
    <x v="154"/>
    <n v="657"/>
    <x v="98"/>
    <x v="154"/>
    <s v="1. When do we use Linear Regression? What is Linear regression. Explain it in Layman terms_x000a__x000a_2. What are the assumptions of Linear regression?_x000a__x000a_3. What is difference between R square and Adjusted R square?_x000a__x000a_4. What if Data is not normally distributed ?_x000a__x000a_5. How is best fit line selected in Linear regression?_x000a__x000a_6. Hypothesis testing in context of Linear regression_x000a__x000a_Feel free to comment below any other questions that were asked to you in an interview._x000a__x000a_#data #dataanalytics #dataduo #regression #statistics #sql #analytics #job #career"/>
    <d v="2023-10-11T00:00:00"/>
    <x v="0"/>
    <n v="7"/>
    <x v="159"/>
    <n v="19239"/>
    <n v="90"/>
    <n v="11"/>
    <n v="20177"/>
    <n v="471"/>
    <n v="3"/>
    <n v="539"/>
    <x v="159"/>
    <x v="154"/>
    <n v="0.9593020491608425"/>
    <s v="duration below 20s"/>
    <x v="0"/>
  </r>
  <r>
    <x v="155"/>
    <x v="155"/>
    <n v="508"/>
    <x v="45"/>
    <x v="155"/>
    <s v="Share your stress moments during the interview in the comments below 👇🏼 _x000a__x000a_#interview #job #jobsearch #jobs #analytics #datadcience #sql #python #casestudy #nervous #stress #joy #jobopportunity #jobseekers"/>
    <d v="2023-10-13T00:00:00"/>
    <x v="0"/>
    <n v="45"/>
    <x v="160"/>
    <n v="13619"/>
    <n v="19"/>
    <n v="3"/>
    <n v="14132"/>
    <n v="723"/>
    <n v="23"/>
    <n v="141"/>
    <x v="160"/>
    <x v="155"/>
    <n v="0.92894235193584429"/>
    <s v="duration b/w 40-50s"/>
    <x v="0"/>
  </r>
  <r>
    <x v="156"/>
    <x v="156"/>
    <n v="429"/>
    <x v="56"/>
    <x v="156"/>
    <s v="I hope you’ll found it helpful? Do follow @datatodestiny &amp; @dataanalystduo _x000a__x000a_#stats #statistics #data #dataanalytics #ai #ml #datascience #datatodestiny #love #math #education #learning #reel #informationalreel"/>
    <d v="2023-10-14T00:00:00"/>
    <x v="0"/>
    <n v="73"/>
    <x v="161"/>
    <n v="8673"/>
    <n v="30"/>
    <n v="3"/>
    <n v="12382"/>
    <n v="447"/>
    <n v="20"/>
    <n v="107"/>
    <x v="161"/>
    <x v="156"/>
    <n v="1.0757602085143354"/>
    <s v="duration above 50s"/>
    <x v="0"/>
  </r>
  <r>
    <x v="157"/>
    <x v="157"/>
    <n v="417"/>
    <x v="124"/>
    <x v="157"/>
    <s v="Finding a project objective can be tricky. Hope this tip helped.. 🫶🏼 All the best _x000a__x000a_#data #tip #trick #portfolio #job #project #sql #python #ai"/>
    <d v="2023-10-15T00:00:00"/>
    <x v="0"/>
    <n v="83"/>
    <x v="162"/>
    <n v="11510"/>
    <n v="63"/>
    <n v="2"/>
    <n v="12378"/>
    <n v="655"/>
    <n v="17"/>
    <n v="282"/>
    <x v="162"/>
    <x v="157"/>
    <n v="0.91784072371348069"/>
    <s v="duration above 50s"/>
    <x v="0"/>
  </r>
  <r>
    <x v="158"/>
    <x v="158"/>
    <n v="368"/>
    <x v="64"/>
    <x v="158"/>
    <s v="I created questionnaire for my first Data Science Project &amp; went into my university campus and collected over 800 samples responses . It was fun and rewarding 🫶🏼☺️ Hope you learned something new !_x000a__x000a_Follow @dataanalystduo X @datatodestiny _x000a__x000a_#data #datascience #data #datascience #funlearning #learning #education #information #sql"/>
    <d v="2023-10-16T00:00:00"/>
    <x v="0"/>
    <n v="29"/>
    <x v="163"/>
    <n v="9768"/>
    <n v="27"/>
    <n v="0"/>
    <n v="11570"/>
    <n v="450"/>
    <n v="14"/>
    <n v="171"/>
    <x v="163"/>
    <x v="158"/>
    <n v="0.91174152876280534"/>
    <s v="duration b/w 20-30s"/>
    <x v="0"/>
  </r>
  <r>
    <x v="159"/>
    <x v="159"/>
    <n v="445"/>
    <x v="131"/>
    <x v="159"/>
    <s v="PS: Nothing is sponsored 😛_x000a__x000a_Follow @dataanalystduo x @datatodestiny _x000a__x000a_#datascience #dataanalytics #dataanalyst #setup #pcsetup"/>
    <d v="2023-10-17T00:00:00"/>
    <x v="0"/>
    <n v="56"/>
    <x v="164"/>
    <n v="15097"/>
    <n v="11"/>
    <n v="1"/>
    <n v="16933"/>
    <n v="674"/>
    <n v="22"/>
    <n v="68"/>
    <x v="164"/>
    <x v="159"/>
    <n v="0.90357524012806834"/>
    <s v="duration above 50s"/>
    <x v="0"/>
  </r>
  <r>
    <x v="160"/>
    <x v="160"/>
    <n v="388"/>
    <x v="132"/>
    <x v="160"/>
    <s v="Why statistics is important?_x000a__x000a_Follow @dataanalystduo x @datatodestiny_x000a__x000a_#datascience #dataanalyst #dataanalytics #dataanalystduo #statistics #onestopstatistics #onestopanalytics #sql #python #coding #trendingreels"/>
    <d v="2023-10-18T00:00:00"/>
    <x v="0"/>
    <n v="20"/>
    <x v="165"/>
    <n v="8784"/>
    <n v="73"/>
    <n v="3"/>
    <n v="9334"/>
    <n v="423"/>
    <n v="2"/>
    <n v="165"/>
    <x v="165"/>
    <x v="160"/>
    <n v="0.90279524131927658"/>
    <s v="duration below 20s"/>
    <x v="0"/>
  </r>
  <r>
    <x v="161"/>
    <x v="161"/>
    <n v="588"/>
    <x v="46"/>
    <x v="161"/>
    <s v="Follow @dataanalystduo x @datatodestiny _x000a__x000a_Linkedin Reach-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 ystduo #statistics"/>
    <d v="2023-10-19T00:00:00"/>
    <x v="0"/>
    <n v="14"/>
    <x v="166"/>
    <n v="28745"/>
    <n v="305"/>
    <n v="33"/>
    <n v="28797"/>
    <n v="933"/>
    <n v="14"/>
    <n v="1237"/>
    <x v="166"/>
    <x v="161"/>
    <n v="0.90742082873798646"/>
    <s v="duration below 20s"/>
    <x v="0"/>
  </r>
  <r>
    <x v="162"/>
    <x v="162"/>
    <n v="306"/>
    <x v="46"/>
    <x v="162"/>
    <s v="Read Caption 👇🏼_x000a__x000a_1. Choose your best work - Select projects that demonstrate your expertise in a particular area or showcase your ability to solve complex problems. Choose projects that are relevant to the job you’re applying for and highlight your strengths as a data analyst._x000a__x000a_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_x000a__x000a_3. Provide context and background - Explain the problem you were trying to solve, the data you used, and the analysis methods you employed. This helps potential employers understand your thought process and approach to problem-solving._x000a__x000a_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_x000a__x000a_Follow @dataanalystduo x @datatodestiny_x000a__x000a_#datascience #dataanalyst #dataanalytics #dataanalystduo #statistics #onestopstatistics #onestopanalytics #sql #python #coding #trending #project"/>
    <d v="2023-10-20T00:00:00"/>
    <x v="2"/>
    <n v="0"/>
    <x v="167"/>
    <n v="7025"/>
    <n v="6"/>
    <n v="0"/>
    <n v="0"/>
    <n v="135"/>
    <n v="3"/>
    <n v="48"/>
    <x v="167"/>
    <x v="162"/>
    <n v="0"/>
    <s v="duration below 20s"/>
    <x v="0"/>
  </r>
  <r>
    <x v="163"/>
    <x v="163"/>
    <n v="315"/>
    <x v="120"/>
    <x v="163"/>
    <s v="The most frequently asked SQL concepts during the interview.. If you want to learn Data Analytics with us just comment below ‘learn’ or dm us ☺️_x000a__x000a_#data #sql #learn #upskilling #learning #educating #dataanalytics #datasciences #datastorytelling"/>
    <d v="2023-10-23T00:00:00"/>
    <x v="0"/>
    <n v="8"/>
    <x v="168"/>
    <n v="15394"/>
    <n v="135"/>
    <n v="2"/>
    <n v="15683"/>
    <n v="609"/>
    <n v="7"/>
    <n v="901"/>
    <x v="168"/>
    <x v="163"/>
    <n v="0.89037129556034977"/>
    <s v="duration below 20s"/>
    <x v="0"/>
  </r>
  <r>
    <x v="164"/>
    <x v="164"/>
    <n v="435"/>
    <x v="133"/>
    <x v="164"/>
    <s v="Outliers - Before You Eliminate, Contemplate 📊✨_x000a__x000a_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_x000a__x000a_#DataAnalysis #Outliers #DataInsights #data #datascience #datasciencejobs #stats #statistics #datascienceprojects #datascientist"/>
    <d v="2023-10-24T00:00:00"/>
    <x v="0"/>
    <n v="44"/>
    <x v="169"/>
    <n v="10779"/>
    <n v="17"/>
    <n v="0"/>
    <n v="12688"/>
    <n v="450"/>
    <n v="11"/>
    <n v="38"/>
    <x v="169"/>
    <x v="164"/>
    <n v="0.88826659199103897"/>
    <s v="duration b/w 40-50s"/>
    <x v="0"/>
  </r>
  <r>
    <x v="165"/>
    <x v="165"/>
    <n v="488"/>
    <x v="50"/>
    <x v="165"/>
    <s v="Ye bhi kar lo.. _x000a__x000a_#reel #funny #datascience #meme #dataanalytics"/>
    <d v="2023-10-25T00:00:00"/>
    <x v="0"/>
    <n v="7"/>
    <x v="170"/>
    <n v="13580"/>
    <n v="36"/>
    <n v="3"/>
    <n v="14485"/>
    <n v="612"/>
    <n v="16"/>
    <n v="51"/>
    <x v="170"/>
    <x v="165"/>
    <n v="0.91117820972510533"/>
    <s v="duration below 20s"/>
    <x v="0"/>
  </r>
  <r>
    <x v="166"/>
    <x v="166"/>
    <n v="789"/>
    <x v="134"/>
    <x v="166"/>
    <s v="Comment below if you’re interested in Statistics with Python workshop! _x000a__x000a_We will send you the link. _x000a__x000a_Over 500+ folks have already taken this course and given a rating of 4.9/5. _x000a__x000a_#datascience #dataanalytics #statistics #workshop #trending"/>
    <d v="2023-10-26T00:00:00"/>
    <x v="0"/>
    <n v="28"/>
    <x v="171"/>
    <n v="34714"/>
    <n v="156"/>
    <n v="10"/>
    <n v="35122"/>
    <n v="1579"/>
    <n v="289"/>
    <n v="905"/>
    <x v="171"/>
    <x v="166"/>
    <n v="0.92448211418493853"/>
    <s v="duration b/w 20-30s"/>
    <x v="0"/>
  </r>
  <r>
    <x v="167"/>
    <x v="167"/>
    <n v="400"/>
    <x v="134"/>
    <x v="166"/>
    <s v="R or Python ?_x000a__x000a_Follow @dataanalystduo x @datatodestiny _x000a__x000a_#r #python #rprogramming #datascience #dataanalytics #trending"/>
    <d v="2023-10-27T00:00:00"/>
    <x v="0"/>
    <n v="19"/>
    <x v="172"/>
    <n v="5573"/>
    <n v="13"/>
    <n v="0"/>
    <n v="6129"/>
    <n v="314"/>
    <n v="1"/>
    <n v="62"/>
    <x v="172"/>
    <x v="0"/>
    <n v="1.0280107346528011"/>
    <s v="duration below 20s"/>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d v="2022-12-01T00:00:00"/>
    <n v="35414"/>
    <n v="1002"/>
    <n v="568"/>
    <n v="13845"/>
    <s v="How to find a good project idea❓_x000a__x000a_Follow @dataanalystduo _x000a_._x000a_._x000a_#data #dataanalytics #datascience #reels #trendingreels"/>
    <d v="2022-12-01T00:00:00"/>
    <x v="0"/>
    <n v="46"/>
    <n v="18340"/>
    <n v="14582"/>
    <n v="52"/>
    <n v="33"/>
    <n v="6634"/>
    <n v="658"/>
    <n v="0"/>
    <n v="357"/>
    <n v="7.3311664860960635E-2"/>
    <n v="0"/>
    <n v="0.36172300981461286"/>
    <x v="0"/>
  </r>
  <r>
    <d v="2022-12-02T00:00:00"/>
    <n v="30583"/>
    <n v="1024"/>
    <n v="504"/>
    <n v="14413"/>
    <s v="What is Data Analytics❓_x000a__x000a_Follow @dataanalystduo _x000a_._x000a_._x000a_#data #dataanalytics #datascience #reels #trendingreels"/>
    <d v="2022-12-02T00:00:00"/>
    <x v="0"/>
    <n v="39"/>
    <n v="75594"/>
    <n v="67063"/>
    <n v="745"/>
    <n v="514"/>
    <n v="29253"/>
    <n v="2779"/>
    <n v="38"/>
    <n v="2074"/>
    <n v="0.33934642336779297"/>
    <n v="3.9408866995073892E-2"/>
    <n v="0.38697515675847288"/>
    <x v="1"/>
  </r>
  <r>
    <d v="2022-12-03T00:00:00"/>
    <n v="32112"/>
    <n v="875"/>
    <n v="421"/>
    <n v="14917"/>
    <s v="Why data is considered as valuable resource?_x000a_._x000a_._x000a_._x000a__x000a_Follow @dataanalystduo _x000a_._x000a_._x000a_#data #dataanalytics #datascience #reels #trendingreels"/>
    <d v="2022-12-03T00:00:00"/>
    <x v="0"/>
    <n v="36"/>
    <n v="11883"/>
    <n v="10646"/>
    <n v="26"/>
    <n v="13"/>
    <n v="4620"/>
    <n v="453"/>
    <n v="3"/>
    <n v="144"/>
    <n v="4.0222564858885833E-2"/>
    <n v="3.3786954481464099E-2"/>
    <n v="0.38879070941681393"/>
    <x v="1"/>
  </r>
  <r>
    <d v="2022-12-05T00:00:00"/>
    <n v="39611"/>
    <n v="1069"/>
    <n v="823"/>
    <n v="15813"/>
    <s v="Coding Blocks - CAREER BOOTCAMP_x000a__x000a_PAY AFTER PLACEMENT PROGRAM:-_x000a_✅ 100% Placement Guarantee _x000a_✅ Zero upfront fees_x000a_✅ Landing you to Minimum 5 LPA job if not then no fees charged_x000a__x000a_For more details, check link in bio. _x000a_._x000a_._x000a_._x000a_Follow @dataanalystduo _x000a_._x000a_._x000a_#data #dataanalytics #datascience #reels #trending"/>
    <d v="2022-12-05T00:00:00"/>
    <x v="0"/>
    <n v="45"/>
    <n v="24512"/>
    <n v="21258"/>
    <n v="273"/>
    <n v="45"/>
    <n v="10576"/>
    <n v="720"/>
    <n v="7"/>
    <n v="998"/>
    <n v="0.10908745968506925"/>
    <n v="5.6662239929172201E-2"/>
    <n v="0.43146214099216712"/>
    <x v="0"/>
  </r>
  <r>
    <d v="2022-12-05T00:00:00"/>
    <n v="39611"/>
    <n v="1069"/>
    <n v="823"/>
    <n v="15813"/>
    <s v="Is MEDIAN better than MEAN?🤔_x000a__x000a_In general, the mean is a better measure of central tendency when the dataset is symmetrical and does not have outliers. _x000a__x000a_The median is a better measure when the dataset is skewed or has outliers. It is important to carefully consider the characteristics of the dataset when deciding which measure of central tendency to use._x000a_._x000a_._x000a_._x000a_Follow @dataanalystduo _x000a_._x000a_._x000a_#data #dataanalytics #datascience #reels #trendingreels"/>
    <d v="2022-12-05T00:00:00"/>
    <x v="0"/>
    <n v="62"/>
    <n v="20807"/>
    <n v="17167"/>
    <n v="50"/>
    <n v="34"/>
    <n v="7620"/>
    <n v="890"/>
    <n v="16"/>
    <n v="362"/>
    <n v="8.0187187756908876E-2"/>
    <n v="0"/>
    <n v="0.36622290575287164"/>
    <x v="2"/>
  </r>
  <r>
    <d v="2022-12-06T00:00:00"/>
    <n v="62370"/>
    <n v="1399"/>
    <n v="1418"/>
    <n v="16636"/>
    <s v="ChatGPT is a large language model, which uses algorithms to analyze a massive corpus of text, often scraped from the internet, to respond to user requests in language that can sound surprisingly human._x000a__x000a_ChatGPT has been developed by OpenAI, which is a research institute and company that focuses on developing artificial intelligence technology in a responsible and safe way. _x000a_._x000a_._x000a_._x000a__x000a_Follow @dataanalystduo _x000a_._x000a_._x000a_#data #dataanalytics #datascience #reels #trendingreels #chatgpt #openai #ai"/>
    <d v="2022-12-06T00:00:00"/>
    <x v="0"/>
    <n v="42"/>
    <n v="24877"/>
    <n v="22810"/>
    <n v="211"/>
    <n v="19"/>
    <n v="11387"/>
    <n v="1025"/>
    <n v="21"/>
    <n v="883"/>
    <n v="0.11595335417167589"/>
    <n v="4.9471026689107959E-2"/>
    <n v="0.4577320416448929"/>
    <x v="0"/>
  </r>
  <r>
    <d v="2022-12-07T00:00:00"/>
    <n v="66801"/>
    <n v="1482"/>
    <n v="1427"/>
    <n v="18054"/>
    <s v="✅ Checklist to do your first project: _x000a_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reels"/>
    <d v="2022-12-07T00:00:00"/>
    <x v="0"/>
    <n v="42"/>
    <n v="59832"/>
    <n v="54148"/>
    <n v="517"/>
    <n v="432"/>
    <n v="24647"/>
    <n v="1939"/>
    <n v="17"/>
    <n v="2235"/>
    <n v="0.23213692256563642"/>
    <n v="7.8542151323806361E-2"/>
    <n v="0.4119367562508357"/>
    <x v="0"/>
  </r>
  <r>
    <d v="2022-12-08T00:00:00"/>
    <n v="51602"/>
    <n v="1287"/>
    <n v="1148"/>
    <n v="19481"/>
    <s v="Can Descriptive Statistics be misleading? 🤔 - Part 1_x000a__x000a_Let’s find out today. _x000a_._x000a_._x000a_._x000a__x000a_Follow @dataanalystduo _x000a_._x000a_._x000a_#data #dataanalytics #datascience #reels #trending #statistics #dataanalystduo"/>
    <d v="2022-12-08T00:00:00"/>
    <x v="0"/>
    <n v="46"/>
    <n v="17541"/>
    <n v="13075"/>
    <n v="17"/>
    <n v="4"/>
    <n v="5815"/>
    <n v="492"/>
    <n v="17"/>
    <n v="142"/>
    <n v="3.3417175709665826E-2"/>
    <n v="7.3250859812124633E-2"/>
    <n v="0.33150903597286357"/>
    <x v="0"/>
  </r>
  <r>
    <d v="2022-12-09T00:00:00"/>
    <n v="39309"/>
    <n v="985"/>
    <n v="738"/>
    <n v="20629"/>
    <s v="Can Descriptive Statistics be misleading? 🤔 - Part 2_x000a__x000a_What do you think? Comment below!_x000a_._x000a_._x000a_._x000a__x000a_Follow @dataanalystduo _x000a_._x000a_._x000a_#data #dataanalytics #datascience #reels #trending"/>
    <d v="2022-12-09T00:00:00"/>
    <x v="0"/>
    <n v="51"/>
    <n v="14610"/>
    <n v="11252"/>
    <n v="9"/>
    <n v="6"/>
    <n v="3964"/>
    <n v="319"/>
    <n v="7"/>
    <n v="61"/>
    <n v="1.8759998060982112E-2"/>
    <n v="5.5649813369528331E-2"/>
    <n v="0.27132101300479122"/>
    <x v="2"/>
  </r>
  <r>
    <d v="2022-12-10T00:00:00"/>
    <n v="39655"/>
    <n v="933"/>
    <n v="526"/>
    <n v="21367"/>
    <s v="Four Myths about starting in Data Science ✅_x000a_._x000a_._x000a_._x000a__x000a_Follow @dataanalystduo _x000a_._x000a_._x000a_#data #dataanalytics #datascience #reels #trendingreels"/>
    <d v="2022-12-10T00:00:00"/>
    <x v="0"/>
    <n v="46"/>
    <n v="86819"/>
    <n v="78856"/>
    <n v="954"/>
    <n v="646"/>
    <n v="34044"/>
    <n v="3439"/>
    <n v="28"/>
    <n v="3068"/>
    <n v="0.30584546262928813"/>
    <n v="3.4539242757523285E-2"/>
    <n v="0.39212614750227487"/>
    <x v="0"/>
  </r>
  <r>
    <d v="2022-12-10T00:00:00"/>
    <n v="39655"/>
    <n v="933"/>
    <n v="526"/>
    <n v="21367"/>
    <s v="Three books to learn Statistics for Data Science 📈📊📉_x000a_._x000a_._x000a_._x000a__x000a_Follow @dataanalystduo _x000a_._x000a_._x000a_#data #dataanalytics #datascience #reels #trending #statistics #dataanalystduo"/>
    <d v="2022-12-10T00:00:00"/>
    <x v="0"/>
    <n v="43"/>
    <n v="42772"/>
    <n v="39406"/>
    <n v="483"/>
    <n v="138"/>
    <n v="16043"/>
    <n v="1879"/>
    <n v="33"/>
    <n v="2634"/>
    <n v="0.2127579912949876"/>
    <n v="0"/>
    <n v="0.37508182923407835"/>
    <x v="0"/>
  </r>
  <r>
    <d v="2022-12-12T00:00:00"/>
    <n v="32650"/>
    <n v="825"/>
    <n v="379"/>
    <n v="22287"/>
    <s v="Tools I use as a Statistical Analyst 🛠️_x000a_._x000a_._x000a_._x000a__x000a_Follow @dataanalystduo _x000a_._x000a_._x000a_._x000a_#data #dataanalytics #datascience #reels #trending"/>
    <d v="2022-12-12T00:00:00"/>
    <x v="0"/>
    <n v="52"/>
    <n v="43838"/>
    <n v="37928"/>
    <n v="206"/>
    <n v="281"/>
    <n v="15172"/>
    <n v="1666"/>
    <n v="20"/>
    <n v="1531"/>
    <n v="0.14434423655045542"/>
    <n v="4.1279669762641899E-2"/>
    <n v="0.3460924312240522"/>
    <x v="2"/>
  </r>
  <r>
    <d v="2022-12-13T00:00:00"/>
    <n v="29979"/>
    <n v="726"/>
    <n v="394"/>
    <n v="22666"/>
    <s v="My first real-world machine learning project 🎥🎬🍿_x000a_._x000a_._x000a_._x000a__x000a_Follow @dataanalystduo _x000a_._x000a_._x000a_#data #dataanalytics #datascience #reels #trendingreels #dataanalystduo"/>
    <d v="2022-12-13T00:00:00"/>
    <x v="0"/>
    <n v="49"/>
    <n v="22953"/>
    <n v="20114"/>
    <n v="90"/>
    <n v="64"/>
    <n v="7736"/>
    <n v="856"/>
    <n v="29"/>
    <n v="519"/>
    <n v="6.1942998323480103E-2"/>
    <n v="1.6721080031765641E-2"/>
    <n v="0.33703655295604062"/>
    <x v="0"/>
  </r>
  <r>
    <d v="2022-12-14T00:00:00"/>
    <n v="29539"/>
    <n v="706"/>
    <n v="425"/>
    <n v="23060"/>
    <s v="Right course/institute for learning Data Science is difficult to find. We understand that there are tons of option in the market but these tips will definitely help you narrow down. _x000a__x000a_All the best. Happy Learning !_x000a_#education #datascience #dataanalytics #dataanalyst #dataenthusiast #datascientist #job #career #certificate #course #institute #college #university"/>
    <d v="2022-12-14T00:00:00"/>
    <x v="0"/>
    <n v="60"/>
    <n v="25279"/>
    <n v="21347"/>
    <n v="177"/>
    <n v="40"/>
    <n v="9912"/>
    <n v="1029"/>
    <n v="15"/>
    <n v="685"/>
    <n v="7.4978317432784047E-2"/>
    <n v="1.7085862966175196E-2"/>
    <n v="0.39210411804264411"/>
    <x v="2"/>
  </r>
  <r>
    <d v="2022-12-15T00:00:00"/>
    <n v="49355"/>
    <n v="1074"/>
    <n v="474"/>
    <n v="23485"/>
    <s v="Data Analyst vs Business Analyst 👨🏽‍💻_x000a_._x000a_._x000a_._x000a__x000a_Follow @dataanalystduo _x000a_._x000a_._x000a_#data #dataanalytics #datascience #reels #trendingreels"/>
    <d v="2022-12-15T00:00:00"/>
    <x v="0"/>
    <n v="45"/>
    <n v="246432"/>
    <n v="223091"/>
    <n v="4385"/>
    <n v="3253"/>
    <n v="120820"/>
    <n v="9495"/>
    <n v="126"/>
    <n v="12928"/>
    <n v="0.96014477325952741"/>
    <n v="1.8096657440919737E-2"/>
    <n v="0.49027723672250356"/>
    <x v="0"/>
  </r>
  <r>
    <d v="2022-12-16T00:00:00"/>
    <n v="48435"/>
    <n v="1215"/>
    <n v="544"/>
    <n v="23959"/>
    <s v="Budget friendly version: Best online data science courses?_x000a__x000a_One our favourite platform Udemy._x000a__x000a_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_x000a__x000a_But you need to make sure you complete the courses if you buy it.. Otherwise, you are just wasting money_x000a__x000a_Courses recommended:_x000a__x000a_·  SQL for Data Science by Imtiaz Ahmad._x000a_·  Zero to Hero in Python by Jose Portilla_x000a_·  Python for Data Science &amp; ML by Jose Portilla_x000a_·  Statistics for Data Science by 365 careers._x000a_·  Microsoft Power BI Desktop for Business Intelligence By Maven Analytics_x000a_·  Microsoft Excel - Excel from Beginner to Advanced_x000a__x000a_#datascience #datascientist #dataanalyst #dataanalytics #bigdata #course #education #udemy #productivity #upskilling #learning"/>
    <d v="2022-12-16T00:00:00"/>
    <x v="0"/>
    <n v="42"/>
    <n v="304733"/>
    <n v="266752"/>
    <n v="8460"/>
    <n v="1853"/>
    <n v="111966"/>
    <n v="6835"/>
    <n v="50"/>
    <n v="20551"/>
    <n v="1.1451229183187945"/>
    <n v="1.9783797320422389E-2"/>
    <n v="0.36742328530221541"/>
    <x v="0"/>
  </r>
  <r>
    <d v="2022-12-17T00:00:00"/>
    <n v="40130"/>
    <n v="966"/>
    <n v="640"/>
    <n v="24503"/>
    <s v="The Empirical Rule can be useful in a variety of real-life situations where data is collected and analyzed. Here’s how I have used it at my work as a Data Analyst_x000a__x000a_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_x000a_._x000a_._x000a_._x000a__x000a_Follow @dataanalystduo _x000a_._x000a_._x000a_#data #dataanalytics #datascience #reels #trendingreels #statistics #ai #reel"/>
    <d v="2022-12-17T00:00:00"/>
    <x v="0"/>
    <n v="67"/>
    <n v="17149"/>
    <n v="13895"/>
    <n v="39"/>
    <n v="16"/>
    <n v="6912"/>
    <n v="711"/>
    <n v="15"/>
    <n v="243"/>
    <n v="3.954617801901808E-2"/>
    <n v="2.2201363098396116E-2"/>
    <n v="0.40305557175345502"/>
    <x v="2"/>
  </r>
  <r>
    <d v="2022-12-18T00:00:00"/>
    <n v="49953"/>
    <n v="1290"/>
    <n v="699"/>
    <n v="25143"/>
    <s v="#freeeducation Comment below the name of your favourite data YouTuber._x000a__x000a_YouTube is a fantastic platform that has so much of valuable resources. Also, It is one of the most affordable place to learn Data Science._x000a__x000a_Knowing where to study is crucial, and we have trusted these YouTubers’ work over few years now and we truly love these YouTubers._x000a_._x000a_._x000a_._x000a_Follow @dataanalystduo _x000a_._x000a_._x000a_._x000a_#data #dataanalytics #datascience #reels #trending #youtube"/>
    <d v="2022-12-18T00:00:00"/>
    <x v="0"/>
    <n v="76"/>
    <n v="236463"/>
    <n v="204028"/>
    <n v="6060"/>
    <n v="1636"/>
    <n v="89286"/>
    <n v="5503"/>
    <n v="42"/>
    <n v="15466"/>
    <n v="0.83566002465895084"/>
    <n v="2.5454400827268027E-2"/>
    <n v="0.37758972862562007"/>
    <x v="2"/>
  </r>
  <r>
    <d v="2022-12-19T00:00:00"/>
    <n v="75025"/>
    <n v="1679"/>
    <n v="835"/>
    <n v="25842"/>
    <s v="Virtual internships may not be the traditional route, but they’re a flexible and convenient way to gain experience in the industry. #virtualinternship #internlife _x000a__x000a_Also, these are becoming an increasingly popular option for those looking to gain real-world experience in their chosen field._x000a__x000a_This is not a sponsored post. But theforage.com is a great place to get virtual internship. _x000a__x000a_📣IMPORTANT📣_x000a_Remember to mention about this internship under certificate section of your resume (if you do it from theforage.com)_x000a__x000a_#datascience #bigdata #machinelearning #artificialintelligence #datascientist_x000a_#deeplearning #datamining #datanalytics #dataviz #python _x000a__x000a_Follow @dataanalystduo"/>
    <d v="2022-12-19T00:00:00"/>
    <x v="0"/>
    <n v="55"/>
    <n v="389084"/>
    <n v="359466"/>
    <n v="11781"/>
    <n v="3830"/>
    <n v="220631"/>
    <n v="10376"/>
    <n v="76"/>
    <n v="24463"/>
    <n v="1.3510951164770528"/>
    <n v="2.7048990016252612E-2"/>
    <n v="0.56705235887366223"/>
    <x v="2"/>
  </r>
  <r>
    <d v="2022-12-20T00:00:00"/>
    <n v="88250"/>
    <n v="1852"/>
    <n v="1069"/>
    <n v="26677"/>
    <s v="*READ CAPTION*_x000a__x000a_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_x000a__x000a_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_x000a__x000a_“Did you know that there’s a strong correlation between exercise and mental health? So next time you’re feeling down, try going for a walk or hitting the gym!”_x000a_._x000a_._x000a_._x000a__x000a_Follow @dataanalystduo _x000a_._x000a_._x000a_#data #dataanalytics #datascience #reels #trendingreels #statistics #nuggetsofstatistics"/>
    <d v="2022-12-20T00:00:00"/>
    <x v="0"/>
    <n v="44"/>
    <n v="29250"/>
    <n v="24338"/>
    <n v="146"/>
    <n v="113"/>
    <n v="13562"/>
    <n v="1267"/>
    <n v="25"/>
    <n v="682"/>
    <n v="7.3996326423510894E-2"/>
    <n v="3.1300371106196351E-2"/>
    <n v="0.46365811965811965"/>
    <x v="0"/>
  </r>
  <r>
    <d v="2022-12-21T00:00:00"/>
    <n v="83710"/>
    <n v="1738"/>
    <n v="1216"/>
    <n v="27746"/>
    <s v="Python is the go-to language for data analysts looking to harness the power of big data. With its extensive libraries and intuitive syntax, Python makes it easy to clean, analyze, and visualize data, giving you the insights you need to make informed decisions. _x000a_._x000a_._x000a_Follow @dataanalystduo _x000a_._x000a_._x000a_._x000a_#data #dataanalytics #datascience #reels #trending #python # ai #dataanalyst"/>
    <d v="2022-12-21T00:00:00"/>
    <x v="0"/>
    <n v="57"/>
    <n v="62319"/>
    <n v="52756"/>
    <n v="595"/>
    <n v="380"/>
    <n v="25305"/>
    <n v="2086"/>
    <n v="42"/>
    <n v="2471"/>
    <n v="0.16575362214373243"/>
    <n v="3.8528076119080226E-2"/>
    <n v="0.40605593799643769"/>
    <x v="2"/>
  </r>
  <r>
    <d v="2022-12-22T00:00:00"/>
    <n v="73061"/>
    <n v="1624"/>
    <n v="976"/>
    <n v="28962"/>
    <s v="Pro tip for Data Enthusiasts #2 - Build Projects_x000a_._x000a_._x000a_._x000a__x000a_Follow @dataanalystduo _x000a_._x000a_._x000a_#data #dataanalytics #datascience #reels #trendingreels #statistics"/>
    <d v="2022-12-22T00:00:00"/>
    <x v="0"/>
    <n v="46"/>
    <n v="30114"/>
    <n v="24820"/>
    <n v="143"/>
    <n v="83"/>
    <n v="11890"/>
    <n v="1408"/>
    <n v="22"/>
    <n v="864"/>
    <n v="7.9207237069263178E-2"/>
    <n v="4.1986050687107243E-2"/>
    <n v="0.3948329680547254"/>
    <x v="0"/>
  </r>
  <r>
    <d v="2022-12-23T00:00:00"/>
    <n v="79516"/>
    <n v="1342"/>
    <n v="998"/>
    <n v="29938"/>
    <s v="Data Visualisation - Part 1 - Categorical Data _x000a_- Frequency Table_x000a_- Bar Chart_x000a_- Pie Chart_x000a_- Pareto Chart_x000a_._x000a_._x000a_._x000a__x000a_Follow @dataanalystduo _x000a_._x000a_._x000a_#data #dataanalytics #datascience #reels #trending #datavisualization"/>
    <d v="2022-12-23T00:00:00"/>
    <x v="0"/>
    <n v="67"/>
    <n v="60244"/>
    <n v="51654"/>
    <n v="264"/>
    <n v="475"/>
    <n v="22917"/>
    <n v="1712"/>
    <n v="4"/>
    <n v="1569"/>
    <n v="0.10972676865522078"/>
    <n v="3.2600708130135617E-2"/>
    <n v="0.38040302768740458"/>
    <x v="2"/>
  </r>
  <r>
    <d v="2022-12-24T00:00:00"/>
    <n v="68559"/>
    <n v="1233"/>
    <n v="893"/>
    <n v="30936"/>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d v="2022-12-24T00:00:00"/>
    <x v="0"/>
    <n v="54"/>
    <n v="50652"/>
    <n v="43035"/>
    <n v="684"/>
    <n v="139"/>
    <n v="20164"/>
    <n v="1720"/>
    <n v="20"/>
    <n v="2738"/>
    <n v="0.14475045254719421"/>
    <n v="3.226014998707008E-2"/>
    <n v="0.39808892047698019"/>
    <x v="2"/>
  </r>
  <r>
    <d v="2022-12-25T00:00:00"/>
    <n v="81265"/>
    <n v="1271"/>
    <n v="964"/>
    <n v="31829"/>
    <s v="Use @datalemur to start your interview preparations. _x000a_._x000a_._x000a_._x000a_Follow @dataanalystduo_x000a_._x000a_._x000a_._x000a_#data #dataanalytics #datascience #reels #trending #datavisualization #sql #interview #interviewtips"/>
    <d v="2022-12-25T00:00:00"/>
    <x v="0"/>
    <n v="67"/>
    <n v="74359"/>
    <n v="66755"/>
    <n v="1016"/>
    <n v="317"/>
    <n v="29897"/>
    <n v="2535"/>
    <n v="21"/>
    <n v="4602"/>
    <n v="0.22488925194005466"/>
    <n v="2.8056175186150993E-2"/>
    <n v="0.40206296480587422"/>
    <x v="2"/>
  </r>
  <r>
    <d v="2022-12-26T00:00:00"/>
    <n v="87274"/>
    <n v="1874"/>
    <n v="1037"/>
    <n v="32793"/>
    <s v="This is the harsh reality of a Data Analyst job._x000a__x000a_1️⃣ Dealing with extremely messy data_x000a_2️⃣ Much of your work will be discarded. _x000a_3️⃣ The majority of the time, you will either spend time on cleaning the data or doing feature engineering_x000a_4️⃣ Constant upskilling yourself._x000a_._x000a_._x000a_._x000a_Follow @dataanalystduo_x000a_._x000a_._x000a_._x000a_#data #dataanalytics #datascience #reels #trending #datavisualisation #job #reality"/>
    <d v="2022-12-26T00:00:00"/>
    <x v="0"/>
    <n v="83"/>
    <n v="191103"/>
    <n v="182457"/>
    <n v="2315"/>
    <n v="1763"/>
    <n v="95260"/>
    <n v="7220"/>
    <n v="109"/>
    <n v="5456"/>
    <n v="0.3898697892842985"/>
    <n v="2.9396517549477023E-2"/>
    <n v="0.49847464456340296"/>
    <x v="2"/>
  </r>
  <r>
    <d v="2022-12-27T00:00:00"/>
    <n v="90302"/>
    <n v="2007"/>
    <n v="1181"/>
    <n v="33830"/>
    <s v="This is how data analysis is used to take business decisions. _x000a_._x000a_._x000a_._x000a_Follow @dataanalystduo_x000a_._x000a_._x000a_._x000a_#data #dataanalytics #datascience #reels #trending #datavisualisation #businessanalyst #businessanalytics"/>
    <d v="2022-12-27T00:00:00"/>
    <x v="0"/>
    <n v="63"/>
    <n v="136912"/>
    <n v="120145"/>
    <n v="1020"/>
    <n v="1730"/>
    <n v="55118"/>
    <n v="5607"/>
    <n v="39"/>
    <n v="3834"/>
    <n v="0.28022465267514041"/>
    <n v="3.0653266331658293E-2"/>
    <n v="0.40257975926142342"/>
    <x v="2"/>
  </r>
  <r>
    <d v="2022-12-28T00:00:00"/>
    <n v="89972"/>
    <n v="1842"/>
    <n v="1149"/>
    <n v="35011"/>
    <s v="You should add the following in the extracurricular section of your resume_x000a__x000a_1️⃣ Organize events related to the field_x000a_2️⃣ Document your learnings _x000a_3️⃣ Participate in hackathons or challenges_x000a_._x000a_._x000a_._x000a_Follow @dataanalystduo_x000a_._x000a_._x000a_._x000a_#data #dataanalytics #datascience #reels #trending #resume #extracurricular #tips #hackathons"/>
    <d v="2022-12-28T00:00:00"/>
    <x v="0"/>
    <n v="50"/>
    <n v="58345"/>
    <n v="50029"/>
    <n v="480"/>
    <n v="118"/>
    <n v="24708"/>
    <n v="2145"/>
    <n v="10"/>
    <n v="1980"/>
    <n v="0.11810573819656679"/>
    <n v="3.3732255576818714E-2"/>
    <n v="0.42348101808209787"/>
    <x v="0"/>
  </r>
  <r>
    <d v="2022-12-29T00:00:00"/>
    <n v="73967"/>
    <n v="1564"/>
    <n v="1018"/>
    <n v="36160"/>
    <s v="Statistics is the Science of_x000a_✅ Collecting _x000a_✅ Analysing _x000a_✅ Interpreting _x000a_✅ Presenting data_x000a_._x000a_._x000a_._x000a__x000a_Follow @dataanalystduo _x000a_._x000a_._x000a_#data #dataanalytics #datascience #reels #trending #statistics #dataanalyst #datascientists"/>
    <d v="2022-12-29T00:00:00"/>
    <x v="0"/>
    <n v="61"/>
    <n v="32944"/>
    <n v="25794"/>
    <n v="196"/>
    <n v="42"/>
    <n v="13424"/>
    <n v="1617"/>
    <n v="45"/>
    <n v="693"/>
    <n v="6.5127212389380532E-2"/>
    <n v="3.1775442477876108E-2"/>
    <n v="0.40747935891209325"/>
    <x v="2"/>
  </r>
  <r>
    <d v="2022-12-30T00:00:00"/>
    <n v="80209"/>
    <n v="1467"/>
    <n v="790"/>
    <n v="37178"/>
    <s v="Link in bio for 1:1 resume review. Book Now._x000a_._x000a_._x000a_._x000a__x000a_Follow @dataanalystduo _x000a_._x000a_._x000a_#data #dataanalytics #datascience #reels #trending #statistics #dataanalyst #datascientists #resume #resumetips"/>
    <d v="2022-12-30T00:00:00"/>
    <x v="0"/>
    <n v="55"/>
    <n v="63899"/>
    <n v="57500"/>
    <n v="757"/>
    <n v="97"/>
    <n v="23294"/>
    <n v="2093"/>
    <n v="17"/>
    <n v="2602"/>
    <n v="0.1267416213889935"/>
    <n v="2.7381784926569477E-2"/>
    <n v="0.36454404607270852"/>
    <x v="2"/>
  </r>
  <r>
    <d v="2023-01-02T00:00:00"/>
    <n v="45428"/>
    <n v="1127"/>
    <n v="707"/>
    <n v="39263"/>
    <s v="🔸 Customer churn is one of the most important metrics for a growing business to evaluate. _x000a__x000a_🔸 While it’s not the happiest measure, it’s a number that can give your company the hard truth about its customer retention._x000a__x000a_🔸 It is the percentage of customers that stopped using your company’s product or service during a certain time frame._x000a__x000a_🔸 It’s important because it costs more to acquire new customers than it does to retain existing customers._x000a__x000a_If you found this useful, follow @dataanalystduo_x000a__x000a_#datascience #dataanalyst #dataanalytics #ai #ml"/>
    <d v="2023-01-02T00:00:00"/>
    <x v="0"/>
    <n v="82"/>
    <n v="18829"/>
    <n v="14481"/>
    <n v="55"/>
    <n v="12"/>
    <n v="6312"/>
    <n v="658"/>
    <n v="25"/>
    <n v="210"/>
    <n v="2.2744059292463644E-2"/>
    <n v="5.310343071084736E-2"/>
    <n v="0.33522757448616497"/>
    <x v="2"/>
  </r>
  <r>
    <d v="2023-01-03T00:00:00"/>
    <n v="48226"/>
    <n v="1261"/>
    <n v="721"/>
    <n v="39970"/>
    <s v="Data Analyst roadmap ‼️_x000a_🔺Statistics _x000a_🔺SQL_x000a_🔺Excel_x000a_🔺Power BI/ Tableau_x000a_🔺Python _x000a_._x000a_._x000a_._x000a_Follow @dataanalystduo_x000a_._x000a_._x000a_._x000a_#datascience #dataanalyst #dataanalytics #roadmap #ml #ai"/>
    <d v="2023-01-03T00:00:00"/>
    <x v="1"/>
    <n v="0"/>
    <n v="88355"/>
    <n v="63648"/>
    <n v="750"/>
    <n v="37"/>
    <n v="0"/>
    <n v="3770"/>
    <n v="134"/>
    <n v="5222"/>
    <n v="0.22832124093069803"/>
    <n v="1.7688266199649739E-2"/>
    <n v="0"/>
    <x v="3"/>
  </r>
  <r>
    <d v="2023-01-04T00:00:00"/>
    <n v="42266"/>
    <n v="972"/>
    <n v="637"/>
    <n v="40691"/>
    <s v="You can learn Data Analytics in less than ₹5000. _x000a__x000a_Just follow the step by step process you will end up with a good project portfolio! _x000a__x000a_Follow @dataanalystduo_x000a__x000a_#datascience #dataanalyst #dataanalytics #roadmap #ml #ai #statistics #python #sql"/>
    <d v="2023-01-04T00:00:00"/>
    <x v="1"/>
    <n v="0"/>
    <n v="99797"/>
    <n v="65624"/>
    <n v="1467"/>
    <n v="84"/>
    <n v="0"/>
    <n v="4655"/>
    <n v="126"/>
    <n v="8826"/>
    <n v="0.33439826988769017"/>
    <n v="1.7718905900567693E-2"/>
    <n v="0"/>
    <x v="3"/>
  </r>
  <r>
    <d v="2023-01-05T00:00:00"/>
    <n v="34559"/>
    <n v="885"/>
    <n v="527"/>
    <n v="41328"/>
    <s v="It’s easy to fall into the trap of doing projects that seem impressive at first glance but could actually hurt your chances of landing your dream job. 🙁_x000a__x000a_Here are some projects that hurt you more than they help you:_x000a__x000a_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_x000a__x000a_2️⃣Hand-written digit classification on the MNIST dataset. This dataset is another popular choice for beginner data scientists, but it’s become so common that it no longer stands out. It’s important to choose datasets that showcase your ability to tackle more complex problems._x000a__x000a_3️⃣Flower species classification using the iris dataset. Like the Titanic and MNIST datasets, the iris dataset has been used so often that it’s lost its value as a showcase of your skills. It’s important to choose datasets that are unique and challenging._x000a__x000a_So, what should you do instead? 🤔_x000a__x000a_Look for datasets that are more niche or unique, and demonstrate your ability to tackle more complex problems. _x000a__x000a_Use your personal projects to showcase your creativity, problem-solving skills, and ability to communicate your results effectively. _x000a__x000a_And remember, it’s not just about doing a project - it’s about demonstrating your value as a data scientist and showcasing your ability to solve real-world problems._x000a__x000a_Follow @dataanalystduo_x000a__x000a_#datascience #dataanalyst #dataanalytics #projects #dataanalystduo #onestopstatistics #trending #explore"/>
    <d v="2023-01-05T00:00:00"/>
    <x v="0"/>
    <n v="35"/>
    <n v="41525"/>
    <n v="34632"/>
    <n v="121"/>
    <n v="51"/>
    <n v="19371"/>
    <n v="1381"/>
    <n v="16"/>
    <n v="805"/>
    <n v="5.3281068524970963E-2"/>
    <n v="1.5413279132791328E-2"/>
    <n v="0.46649006622516559"/>
    <x v="1"/>
  </r>
  <r>
    <d v="2023-01-05T00:00:00"/>
    <n v="34559"/>
    <n v="885"/>
    <n v="527"/>
    <n v="41328"/>
    <s v="As a data aspirant or professional, it’s essential to spend your free time wisely. Instead of binge-watching Netflix, here are five productive things you can do in the evening:_x000a_1._x0009_Practice coding for your next interview: Whether you’re a fresher or an experienced data professional, being interview-ready is crucial. _x000a_2._x0009_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_x000a_3._x0009_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_x000a_4._x0009_Read data science blogs: Staying up-to-date with the latest trends and technologies in data science is essential. Towards Data Science is an excellent website where you can find a plethora of data science blogs and articles._x000a_5._x0009_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_x000a__x000a_#datascience #reel #data #statistics #dataanalytics #dataanalyst #explore #reelsinstagram #netflix"/>
    <d v="2023-01-05T00:00:00"/>
    <x v="0"/>
    <n v="8"/>
    <n v="148434"/>
    <n v="133756"/>
    <n v="1739"/>
    <n v="393"/>
    <n v="93160"/>
    <n v="3558"/>
    <n v="28"/>
    <n v="5703"/>
    <n v="0.2247628726287263"/>
    <n v="0"/>
    <n v="0.62761900912189927"/>
    <x v="3"/>
  </r>
  <r>
    <d v="2023-01-06T00:00:00"/>
    <n v="31635"/>
    <n v="816"/>
    <n v="465"/>
    <n v="41855"/>
    <s v="Join the discord community!_x000a__x000a_By joining our Discord server, you'll have the opportunity to:_x000a_- [x] Engage in enriching conversations: Discuss topics you're passionate about with fellow members who share your interests._x000a__x000a_- [x] Access valuable resources: Benefit from a vast array of resources shared by community members, including helpful articles, tutorials, and exclusive content._x000a__x000a_- [x] Participate in exciting events: Take part in interactive events, such as workshops, expert sessions, and Q&amp;A sessions with us. _x000a__x000a_- [x] Network and collaborate: Connect with individuals from different backgrounds and industries. Forge new connections, exchange ideas, and potentially collaborate on projects with talented individuals._x000a__x000a_Follow @dataanalystduo _x000a__x000a_#datascience #dataanalytics #data #discord #community #dataanalyst #datascientist #ai #ml"/>
    <d v="2023-01-06T00:00:00"/>
    <x v="1"/>
    <n v="0"/>
    <n v="15085"/>
    <n v="11326"/>
    <n v="10"/>
    <n v="0"/>
    <n v="0"/>
    <n v="313"/>
    <n v="9"/>
    <n v="65"/>
    <n v="9.2462071437104283E-3"/>
    <n v="1.2591088280970015E-2"/>
    <n v="0"/>
    <x v="3"/>
  </r>
  <r>
    <d v="2023-01-08T00:00:00"/>
    <n v="25577"/>
    <n v="720"/>
    <n v="428"/>
    <n v="42804"/>
    <s v="@dataanalystduo x @datatodestiny | Diverse Projects, Diverse Skills 🎯_x000a__x000a_It is important to have a diverse set of projects which showcase your diverse skills. _x000a__x000a_You could have projects focused on data cleaning and preprocessing, exploratory data analysis, building dashboards, or simply data extraction._x000a__x000a_This variety proves that you possess a comprehensive skill set required to handle different stages of the data analysis pipeline._x000a__x000a_Diversifying your projects highlights your versatility as an analyst and captures the attention of potential employers._x000a__x000a_#projects #projectportfolio #dataanalytics #datanalysis #datascience #ai #statistics #dataanalyst #skills"/>
    <d v="2023-01-08T00:00:00"/>
    <x v="0"/>
    <n v="28"/>
    <n v="25040"/>
    <n v="20539"/>
    <n v="171"/>
    <n v="29"/>
    <n v="8574"/>
    <n v="1190"/>
    <n v="10"/>
    <n v="822"/>
    <n v="4.7238575834034201E-2"/>
    <n v="2.2170825156527428E-2"/>
    <n v="0.34241214057507985"/>
    <x v="4"/>
  </r>
  <r>
    <d v="2023-01-16T00:00:00"/>
    <n v="30096"/>
    <n v="842"/>
    <n v="276"/>
    <n v="45530"/>
    <s v="Three important data analytics tools to learn in 2023._x000a__x000a_1️⃣ SQL allows you to extract, sort, and filter data, as well as update and delete records._x000a__x000a_2️⃣ Python has a vast ecosystem of libraries and frameworks that make it easy to work with data, perform complex calculations, and build machine learning models._x000a__x000a_3️⃣ Power BI allows you to connect to a wide variety of data sources, clean and transform your data, and create compelling visualizations that help you communicate your insights effectively._x000a_._x000a_._x000a_._x000a_Follow @dataanalystduo _x000a_._x000a_._x000a_._x000a_#datascience #dataanalyst #dataanalytics #python #sql #powerbi"/>
    <d v="2023-01-16T00:00:00"/>
    <x v="0"/>
    <n v="62"/>
    <n v="29888"/>
    <n v="26524"/>
    <n v="161"/>
    <n v="30"/>
    <n v="12895"/>
    <n v="1710"/>
    <n v="54"/>
    <n v="835"/>
    <n v="5.7083241818581154E-2"/>
    <n v="5.9872611464968153E-2"/>
    <n v="0.43144405781584583"/>
    <x v="2"/>
  </r>
  <r>
    <d v="2023-01-18T00:00:00"/>
    <n v="35283"/>
    <n v="601"/>
    <n v="171"/>
    <n v="45959"/>
    <s v="Excel, PowerPoint, Word and OneNote are the most underrated tools from Microsoft Office suite._x000a_._x000a_._x000a_._x000a_Follow @dataanalystduo_x000a_._x000a_._x000a_._x000a_#datascience #dataanalyst #dataanalytics #python #sql #powerbi #excel #powerpoint #onenote #word"/>
    <d v="2023-01-18T00:00:00"/>
    <x v="0"/>
    <n v="65"/>
    <n v="43219"/>
    <n v="36587"/>
    <n v="284"/>
    <n v="38"/>
    <n v="19977"/>
    <n v="2074"/>
    <n v="11"/>
    <n v="1128"/>
    <n v="6.9910137296285826E-2"/>
    <n v="9.3344067538458191E-3"/>
    <n v="0.46222726115828688"/>
    <x v="2"/>
  </r>
  <r>
    <d v="2023-01-20T00:00:00"/>
    <n v="23009"/>
    <n v="597"/>
    <n v="178"/>
    <n v="46276"/>
    <s v="Outliers in Data and why they are important ._x000a_._x000a_._x000a_Follow @dataanalystduo_x000a_._x000a_._x000a_._x000a_#datascience #dataanalyst #dataanalytics #statistics #outliers"/>
    <d v="2023-01-20T00:00:00"/>
    <x v="0"/>
    <n v="64"/>
    <n v="27829"/>
    <n v="20776"/>
    <n v="68"/>
    <n v="43"/>
    <n v="9910"/>
    <n v="1125"/>
    <n v="35"/>
    <n v="388"/>
    <n v="3.345146512230962E-2"/>
    <n v="6.8502031290517762E-3"/>
    <n v="0.35610334543102518"/>
    <x v="2"/>
  </r>
  <r>
    <d v="2023-01-21T00:00:00"/>
    <n v="26388"/>
    <n v="609"/>
    <n v="173"/>
    <n v="46454"/>
    <s v="Insights vs Observations._x000a_._x000a_._x000a_._x000a_Follow @dataanalystduo_x000a_._x000a_._x000a_._x000a_#datascience #dataanalyst #dataanalytics"/>
    <d v="2023-01-21T00:00:00"/>
    <x v="0"/>
    <n v="29"/>
    <n v="31456"/>
    <n v="24963"/>
    <n v="60"/>
    <n v="17"/>
    <n v="12287"/>
    <n v="882"/>
    <n v="18"/>
    <n v="532"/>
    <n v="3.0826193653937229E-2"/>
    <n v="3.8317475351961078E-3"/>
    <n v="0.3906091047812818"/>
    <x v="4"/>
  </r>
  <r>
    <d v="2023-01-22T00:00:00"/>
    <n v="41960"/>
    <n v="928"/>
    <n v="211"/>
    <n v="46627"/>
    <s v="READ CAPTION 👇🏼_x000a__x000a_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_x000a_☑️ To start, it’s a good idea to build a strong foundation in basic statistical concepts._x000a__x000a_☑️ Next, you’ll have to learn tools and technologies that are commonly used in data analytics. Some popular ones include _x000a_1️⃣ SQL for Data extraction, Data Cleaning and Data Manipulation_x000a_2️⃣ Python for Data Analysis or Data Modelling_x000a_3️⃣ Tableau or Power BI for Data Visualization_x000a_4️⃣ Excel could do all of these things but with smaller datasets_x000a__x000a_☑️ Another important aspect is the understanding of the business perspective of data, for this, you’ll have to read and explore various use cases. _x000a__x000a_☑️ Additionally, in 2023, there will be a focus on big data and the cloud. You must be familiar with technologies like_x000a_✅ Hadoop_x000a_✅ Spark_x000a_✅ AWS/Azure/GCP_x000a__x000a_☑️ Finally, you should focus on building a strong portfolio to showcase your skills to potential employers._x000a_._x000a_._x000a_._x000a_Follow @dataanalystduo_x000a_._x000a_._x000a_._x000a_#datascience #dataanalyst #dataanalytics #roadmap #ml #ai"/>
    <d v="2023-01-22T00:00:00"/>
    <x v="0"/>
    <n v="83"/>
    <n v="74418"/>
    <n v="63242"/>
    <n v="966"/>
    <n v="386"/>
    <n v="36102"/>
    <n v="4005"/>
    <n v="102"/>
    <n v="3942"/>
    <n v="0.17262530293606709"/>
    <n v="3.7102966092607288E-3"/>
    <n v="0.4851245666371039"/>
    <x v="2"/>
  </r>
  <r>
    <d v="2023-01-24T00:00:00"/>
    <n v="47536"/>
    <n v="855"/>
    <n v="265"/>
    <n v="47048"/>
    <s v="This is a how Data Analyst, Business Analyst, Data Scientists and Data Engineer work together in a team,_x000a__x000a_✅ Data analysts focus on analyzing data to provide insights for the business. _x000a_✅ Business Analyst aligns data insights with business goals. _x000a_✅ Data Scientist uses machine learning and statistical models to uncover hidden insights. _x000a_✅ Data Engineer ensures that data is properly stored and organized for easy access._x000a_._x000a_._x000a_._x000a_Follow @dataanalystduo_x000a_._x000a_._x000a_._x000a_#datascience #dataanalyst #dataanalytics #roadmap #ml #ai"/>
    <d v="2023-01-24T00:00:00"/>
    <x v="0"/>
    <n v="89"/>
    <n v="104609"/>
    <n v="78071"/>
    <n v="1845"/>
    <n v="367"/>
    <n v="44822"/>
    <n v="4805"/>
    <n v="101"/>
    <n v="3665"/>
    <n v="0.18217565039959191"/>
    <n v="8.9483081108654994E-3"/>
    <n v="0.42847173761339846"/>
    <x v="2"/>
  </r>
  <r>
    <d v="2023-01-26T00:00:00"/>
    <n v="32494"/>
    <n v="628"/>
    <n v="177"/>
    <n v="47491"/>
    <s v="This is how a retail giant uses data science 🤩_x000a__x000a_Which domain next⁉️_x000a_._x000a_._x000a_._x000a_Follow @dataanalystduo_x000a_._x000a_._x000a_._x000a_#datascience #dataanalyst #dataanalytics #ai #ml"/>
    <d v="2023-01-26T00:00:00"/>
    <x v="0"/>
    <n v="77"/>
    <n v="39776"/>
    <n v="32481"/>
    <n v="170"/>
    <n v="22"/>
    <n v="16163"/>
    <n v="1869"/>
    <n v="22"/>
    <n v="804"/>
    <n v="5.674759428102167E-2"/>
    <n v="9.3280832157671984E-3"/>
    <n v="0.40635056315366047"/>
    <x v="2"/>
  </r>
  <r>
    <d v="2023-01-28T00:00:00"/>
    <n v="27016"/>
    <n v="533"/>
    <n v="176"/>
    <n v="47812"/>
    <s v="Data science is changing the way we think about football. It can be used to analyze a team and players’ performances. _x000a__x000a_Tracking metrics like passing accuracy, running speed, distance covered, team tactics, formations, and player movements can help coaches and managers can make better team selection, training, and tactical decisions._x000a__x000a_Data science is also used in scouting and the transfer market._x000a_._x000a_._x000a_._x000a_Follow @dataanalystduo_x000a_._x000a_._x000a_._x000a_#datascience #dataanalyst #dataanalytics #roadmap #ml #ai"/>
    <d v="2023-01-28T00:00:00"/>
    <x v="0"/>
    <n v="85"/>
    <n v="35373"/>
    <n v="27008"/>
    <n v="135"/>
    <n v="24"/>
    <n v="13811"/>
    <n v="1666"/>
    <n v="34"/>
    <n v="419"/>
    <n v="4.431941771940099E-2"/>
    <n v="6.713795699824312E-3"/>
    <n v="0.39043903542249736"/>
    <x v="2"/>
  </r>
  <r>
    <d v="2023-01-30T00:00:00"/>
    <n v="36689"/>
    <n v="738"/>
    <n v="218"/>
    <n v="48175"/>
    <s v="SQL should be the first language to learn when it comes to data analytics. _x000a__x000a_✅ The first reason SQL is so important is that it is the primary language used to interact with relational databases. _x000a__x000a_✅ SQL allows you to retrieve, delete, update, and insert data from a relational database, which is critical to any data analytics task. _x000a__x000a_✅ It enables you to extract specific data you need and filter it based on certain criteria, which is the foundation of any data analytics task._x000a__x000a_✅ Another reason SQL is so important is that it is a widely used language in the industry._x000a__x000a_✅ SQL is a simple to learn._x000a_It’s easy to understand and use, and the learning curve is not steep._x000a_._x000a_._x000a_._x000a_Follow @dataanalystduo_x000a_._x000a_._x000a_._x000a_#datascience #dataanalyst #dataanalytics #ai #ml #sql"/>
    <d v="2023-01-30T00:00:00"/>
    <x v="0"/>
    <n v="66"/>
    <n v="48944"/>
    <n v="40707"/>
    <n v="429"/>
    <n v="108"/>
    <n v="23074"/>
    <n v="3195"/>
    <n v="56"/>
    <n v="1698"/>
    <n v="0.10272963155163467"/>
    <n v="7.5350285417747796E-3"/>
    <n v="0.47143674403399805"/>
    <x v="2"/>
  </r>
  <r>
    <d v="2023-02-03T00:00:00"/>
    <n v="16450"/>
    <n v="433"/>
    <n v="155"/>
    <n v="48916"/>
    <s v="Data Science is at the heart of @netflix_in _x000a__x000a_Here’s are different ways Netflix uses data science._x000a_☑️ Personalised recommendations _x000a_☑️ Content Development _x000a_☑️ Customized marketing_x000a_._x000a_._x000a_._x000a_Follow @dataanalystduo_x000a_._x000a_._x000a_._x000a_#datascience #dataanalyst #dataanalytics #roadmap #ml #ai"/>
    <d v="2023-02-03T00:00:00"/>
    <x v="0"/>
    <n v="88"/>
    <n v="24140"/>
    <n v="18761"/>
    <n v="65"/>
    <n v="9"/>
    <n v="10425"/>
    <n v="1062"/>
    <n v="2"/>
    <n v="257"/>
    <n v="2.7005478779949302E-2"/>
    <n v="1.5148417695641507E-2"/>
    <n v="0.43185584092792045"/>
    <x v="2"/>
  </r>
  <r>
    <d v="2023-02-06T00:00:00"/>
    <n v="13084"/>
    <n v="399"/>
    <n v="153"/>
    <n v="49403"/>
    <s v="*Not sponsored* just genuine recommendation._x000a_This Udemy course offers a unique opportunity to learn business analysis while simultaneously working on a amazing project for your portfolio.. _x000a__x000a_Do check it out : Link is in the bio!_x000a__x000a_Follow @dataanalystduo _x000a__x000a_#sql #learning #database #bussinessanalyst #data #datascience #ai #dataanalytics #dataanlaytics"/>
    <d v="2023-02-06T00:00:00"/>
    <x v="0"/>
    <n v="8"/>
    <n v="152370"/>
    <n v="147586"/>
    <n v="1338"/>
    <n v="1070"/>
    <n v="74170"/>
    <n v="4812"/>
    <n v="26"/>
    <n v="7049"/>
    <n v="0.24061291824383135"/>
    <n v="9.8577009493350607E-3"/>
    <n v="0.48677561199711228"/>
    <x v="3"/>
  </r>
  <r>
    <d v="2023-03-02T00:00:00"/>
    <n v="25792"/>
    <n v="642"/>
    <n v="148"/>
    <n v="52697"/>
    <s v="@zomato the popular food delivery 🍕 and restaurant🍴discovery platform use data science to drive its business operations and gain a competitive edge._x000a__x000a_➖ One of the key ways they use data science is to optimize their delivery routes.🚚_x000a__x000a_➖ They also use data science to analyze customer reviews 👍🏼👎🏼 and ratings to provide more accurate recommendations. _x000a__x000a_From delivery routes to customer engagement, Zomato leverages data science to improve every aspect of its business._x000a__x000a_If you found this useful, follow @dataanalystduo _x000a__x000a_#datascience #dataanalyst #dataanalytics #ai #ml"/>
    <d v="2023-03-02T00:00:00"/>
    <x v="0"/>
    <n v="67"/>
    <n v="33510"/>
    <n v="20932"/>
    <n v="87"/>
    <n v="56"/>
    <n v="10657"/>
    <n v="894"/>
    <n v="18"/>
    <n v="196"/>
    <n v="2.1025864849991461E-2"/>
    <n v="6.2508302180389774E-2"/>
    <n v="0.31802447030737091"/>
    <x v="2"/>
  </r>
  <r>
    <d v="2023-03-03T00:00:00"/>
    <n v="30247"/>
    <n v="630"/>
    <n v="125"/>
    <n v="52845"/>
    <s v="These five words are important to understand statistics ‼️_x000a_🔺Population _x000a_🔺Sample_x000a_🔺Parameter_x000a_🔺Statistic_x000a_🔺Variable _x000a_._x000a_._x000a_._x000a_Follow @dataanalystduo_x000a_._x000a_._x000a_._x000a_#datascience #dataanalyst #dataanalytics #roadmap #ml #ai #statistics"/>
    <d v="2023-03-03T00:00:00"/>
    <x v="1"/>
    <n v="0"/>
    <n v="40967"/>
    <n v="31095"/>
    <n v="92"/>
    <n v="21"/>
    <n v="0"/>
    <n v="1728"/>
    <n v="52"/>
    <n v="1011"/>
    <n v="5.2814835840666097E-2"/>
    <n v="2.8006433910492952E-3"/>
    <n v="0"/>
    <x v="3"/>
  </r>
  <r>
    <d v="2023-03-05T00:00:00"/>
    <n v="21416"/>
    <n v="545"/>
    <n v="113"/>
    <n v="53085"/>
    <s v="Just because two things are correlated, it doesn’t necessarily mean that one causes the other._x000a__x000a_We can’t jump to conclusions and say that one causes the other._x000a__x000a_It’s important to understand the difference between correlation and causation. _x000a__x000a_We need to look for evidence and test our assumptions before making conclusions._x000a__x000a_You need to be skeptical and not jump to conclusions without further research. _x000a__x000a_Follow @dataanalystduo for more such content. _x000a__x000a_#datascience #dataanalytics #dataanalyst #statistics #trending #dataanalystduo #onestopstatistics"/>
    <d v="2023-03-05T00:00:00"/>
    <x v="0"/>
    <n v="63"/>
    <n v="62991"/>
    <n v="51470"/>
    <n v="201"/>
    <n v="85"/>
    <n v="32814"/>
    <n v="2996"/>
    <n v="83"/>
    <n v="501"/>
    <n v="6.7439012903833473E-2"/>
    <n v="4.521051144391071E-3"/>
    <n v="0.52093156165166454"/>
    <x v="2"/>
  </r>
  <r>
    <d v="2023-03-06T00:00:00"/>
    <n v="18954"/>
    <n v="491"/>
    <n v="118"/>
    <n v="53198"/>
    <s v="End to End Machine Learning steps 🥶_x000a__x000a_Follow @dataanalystduo _x000a__x000a_#datascience #dataanalyst #dataanalytics #dataanalystduo #statistics #onestopstatistics #onestopanalytics #statistics #machinelearning #ml"/>
    <d v="2023-03-06T00:00:00"/>
    <x v="1"/>
    <n v="0"/>
    <n v="21674"/>
    <n v="16534"/>
    <n v="49"/>
    <n v="3"/>
    <n v="0"/>
    <n v="588"/>
    <n v="2"/>
    <n v="683"/>
    <n v="2.3929471032745592E-2"/>
    <n v="2.1241400052633558E-3"/>
    <n v="0"/>
    <x v="3"/>
  </r>
  <r>
    <d v="2023-03-08T00:00:00"/>
    <n v="14656"/>
    <n v="451"/>
    <n v="136"/>
    <n v="53461"/>
    <s v="@dataanalystduo x @datatodestiny | Quality Over Quantity _x000a__x000a_Rather than aiming for many projects, prioritize quality and depth in your portfolio. _x000a__x000a_Select a handful of projects that you are truly proud of and invest time in making them exceptional. _x000a__x000a_Concentrate on building a portfolio that showcases your best work, attention to detail, and commitment to delivering impactful insights._x000a__x000a_Your top projects will create a lasting impression on potential employers or clients. _x000a__x000a_#projects #projectportfolio #dataanalytics #datanalysis #datascience #ai #statistics #dataanalyst"/>
    <d v="2023-03-08T00:00:00"/>
    <x v="0"/>
    <n v="22"/>
    <n v="17293"/>
    <n v="13773"/>
    <n v="43"/>
    <n v="4"/>
    <n v="6444"/>
    <n v="605"/>
    <n v="4"/>
    <n v="193"/>
    <n v="1.5001589944071379E-2"/>
    <n v="4.9194740090907386E-3"/>
    <n v="0.37263632683744868"/>
    <x v="4"/>
  </r>
  <r>
    <d v="2023-03-09T00:00:00"/>
    <n v="17568"/>
    <n v="650"/>
    <n v="144"/>
    <n v="53597"/>
    <s v="We have always said if you’re new to the field and don’t have a relevant education or you’re just looking to upskill, _x000a_then Google Data Analytics Professional Certificate program on Coursera along with a good project portfolio is the perfect way to kickstart your career._x000a__x000a_☑️ Beginner-level and requires no prior experience_x000a_☑️ Taught by Google and comes with a Certificate upon completion + access to Google’s hiring consortium of 150+ employers_x000a_☑️ Teaches job-ready skills for an entry-level data analyst role in ~6 months_x000a_☑️ 75% of Google certificate grads report career improvement, and the median salary for entry-level data analysts is ~$74k in the US_x000a_☑️ Program is completely self-paced and fully online_x000a_☑️ Rated 4.8 out of 5 stars_x000a__x000a_Follow @dataanalystduo_x000a_#coursera #datascience #dataanalyst #dataanalytics"/>
    <d v="2023-03-09T00:00:00"/>
    <x v="0"/>
    <n v="60"/>
    <n v="32229"/>
    <n v="21307"/>
    <n v="209"/>
    <n v="21"/>
    <n v="12603"/>
    <n v="1194"/>
    <n v="29"/>
    <n v="1040"/>
    <n v="4.2222512454055262E-2"/>
    <n v="2.5374554545963394E-3"/>
    <n v="0.39104533184399143"/>
    <x v="2"/>
  </r>
  <r>
    <d v="2023-03-10T00:00:00"/>
    <n v="31855"/>
    <n v="637"/>
    <n v="185"/>
    <n v="53741"/>
    <s v="If you found this useful, let us know in the comments. _x000a__x000a_If you're looking to advance your career, but feeling unsure about which direction to take, 𝒍𝒆𝒕'𝒔 𝒕𝒂𝒍𝒌. _x000a__x000a_You can check the link in the bio to book a 1:1 call._x000a__x000a_Follow @dataanalystduo for more content on Statistics &amp; Data Analytics._x000a__x000a_#datascience #dataanalytics #ml #resume"/>
    <d v="2023-03-10T00:00:00"/>
    <x v="1"/>
    <n v="0"/>
    <n v="57839"/>
    <n v="42652"/>
    <n v="397"/>
    <n v="25"/>
    <n v="0"/>
    <n v="1819"/>
    <n v="39"/>
    <n v="3374"/>
    <n v="9.7355836326082509E-2"/>
    <n v="2.6795184309930963E-3"/>
    <n v="0"/>
    <x v="3"/>
  </r>
  <r>
    <d v="2023-03-11T00:00:00"/>
    <n v="22575"/>
    <n v="488"/>
    <n v="158"/>
    <n v="53926"/>
    <s v="Best example of sampling in real world is to calculate a TRP of the show._x000a__x000a_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d v="2023-03-11T00:00:00"/>
    <x v="0"/>
    <n v="90"/>
    <n v="24751"/>
    <n v="16960"/>
    <n v="81"/>
    <n v="6"/>
    <n v="9374"/>
    <n v="782"/>
    <n v="14"/>
    <n v="213"/>
    <n v="1.8710825946667654E-2"/>
    <n v="3.430627155731929E-3"/>
    <n v="0.37873217243747725"/>
    <x v="2"/>
  </r>
  <r>
    <d v="2023-03-13T00:00:00"/>
    <n v="19647"/>
    <n v="559"/>
    <n v="151"/>
    <n v="54218"/>
    <s v="Just sharing my thoughts! _x000a__x000a_Follow @dataanalystduo_x000a__x000a_#datascience #dataanalyst #dataanalytics #roadmap #ml #ai #statistics"/>
    <d v="2023-03-13T00:00:00"/>
    <x v="1"/>
    <n v="0"/>
    <n v="25195"/>
    <n v="19785"/>
    <n v="37"/>
    <n v="4"/>
    <n v="0"/>
    <n v="1027"/>
    <n v="15"/>
    <n v="227"/>
    <n v="2.3405511084879559E-2"/>
    <n v="5.3856652772142095E-3"/>
    <n v="0"/>
    <x v="3"/>
  </r>
  <r>
    <d v="2023-03-15T00:00:00"/>
    <n v="39830"/>
    <n v="921"/>
    <n v="177"/>
    <n v="54504"/>
    <s v="Let me know, how many you got correct? _x000a__x000a_SQL should be your #1 priority when you start learning data analytics. _x000a__x000a_Follow @dataanalystduo_x000a__x000a_#datascience #dataanalyst #dataanalytics #roadmap #ml #ai #statistics #sql"/>
    <d v="2023-03-15T00:00:00"/>
    <x v="1"/>
    <n v="0"/>
    <n v="67237"/>
    <n v="50960"/>
    <n v="463"/>
    <n v="63"/>
    <n v="0"/>
    <n v="2554"/>
    <n v="38"/>
    <n v="3778"/>
    <n v="0.11687215617202407"/>
    <n v="5.2473212975194484E-3"/>
    <n v="0"/>
    <x v="3"/>
  </r>
  <r>
    <d v="2023-03-16T00:00:00"/>
    <n v="30813"/>
    <n v="912"/>
    <n v="193"/>
    <n v="54681"/>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d v="2023-03-16T00:00:00"/>
    <x v="0"/>
    <n v="54"/>
    <n v="31258"/>
    <n v="27065"/>
    <n v="255"/>
    <n v="34"/>
    <n v="12254"/>
    <n v="1445"/>
    <n v="14"/>
    <n v="1686"/>
    <n v="5.7515407545582563E-2"/>
    <n v="3.2369561639326275E-3"/>
    <n v="0.39202764092392345"/>
    <x v="2"/>
  </r>
  <r>
    <d v="2023-03-17T00:00:00"/>
    <n v="24163"/>
    <n v="544"/>
    <n v="151"/>
    <n v="54874"/>
    <s v="Udemy! Udemy! Udemy!_x000a__x000a_Follow @dataanalystduo_x000a__x000a_#datascience #dataanalyst #dataanalytics #roadmap #ml #ai #statistics #udemy"/>
    <d v="2023-03-17T00:00:00"/>
    <x v="1"/>
    <n v="0"/>
    <n v="36106"/>
    <n v="26088"/>
    <n v="249"/>
    <n v="9"/>
    <n v="0"/>
    <n v="1075"/>
    <n v="26"/>
    <n v="1662"/>
    <n v="5.0351714837628021E-2"/>
    <n v="3.5171483762802057E-3"/>
    <n v="0"/>
    <x v="3"/>
  </r>
  <r>
    <d v="2023-03-18T00:00:00"/>
    <n v="21989"/>
    <n v="543"/>
    <n v="152"/>
    <n v="55025"/>
    <s v="I’m loving python these days😬_x000a__x000a_Follow @dataanalystduo_x000a__x000a_#datascience #dataanalyst #dataanalytics #roadmap #ml #ai #statistics #python"/>
    <d v="2023-03-18T00:00:00"/>
    <x v="0"/>
    <n v="57"/>
    <n v="26244"/>
    <n v="21115"/>
    <n v="134"/>
    <n v="34"/>
    <n v="10555"/>
    <n v="1044"/>
    <n v="18"/>
    <n v="550"/>
    <n v="2.9295774647887324E-2"/>
    <n v="2.7442071785552021E-3"/>
    <n v="0.40218716659045878"/>
    <x v="2"/>
  </r>
  <r>
    <d v="2023-03-20T00:00:00"/>
    <n v="24835"/>
    <n v="854"/>
    <n v="141"/>
    <n v="55335"/>
    <s v="I’m not asking you to be an influencer but built your personal brand 🔝_x000a__x000a_Follow @dataanalystduo_x000a__x000a_#datascience #dataanalyst #dataanalytics #roadmap #ml #ai #statistics #personalbranding"/>
    <d v="2023-03-20T00:00:00"/>
    <x v="1"/>
    <n v="0"/>
    <n v="23680"/>
    <n v="16986"/>
    <n v="84"/>
    <n v="6"/>
    <n v="0"/>
    <n v="790"/>
    <n v="16"/>
    <n v="838"/>
    <n v="2.9709948495527244E-2"/>
    <n v="5.6022408963585435E-3"/>
    <n v="0"/>
    <x v="3"/>
  </r>
  <r>
    <d v="2023-03-21T00:00:00"/>
    <n v="29430"/>
    <n v="912"/>
    <n v="156"/>
    <n v="55476"/>
    <s v="‼️Stay Tuned for Statistics workshop‼️_x000a__x000a_Follow @dataanalystduo_x000a__x000a_#datascience #dataanalyst #dataanalytics #roadmap #ml #ai #statistics #python #statistics"/>
    <d v="2023-03-21T00:00:00"/>
    <x v="0"/>
    <n v="61"/>
    <n v="36274"/>
    <n v="27927"/>
    <n v="201"/>
    <n v="41"/>
    <n v="14028"/>
    <n v="1989"/>
    <n v="40"/>
    <n v="836"/>
    <n v="5.1643954142331819E-2"/>
    <n v="2.5416396279472203E-3"/>
    <n v="0.38672327286761871"/>
    <x v="2"/>
  </r>
  <r>
    <d v="2023-03-23T00:00:00"/>
    <n v="15583"/>
    <n v="480"/>
    <n v="99"/>
    <n v="55736"/>
    <s v="How to choose the right institution to learn Data Science? _x000a__x000a_Follow @dataanalystduo_x000a__x000a_#datascience #dataanalyst #dataanalytics #roadmap #ml #ai #statistics #institute"/>
    <d v="2023-03-23T00:00:00"/>
    <x v="1"/>
    <n v="0"/>
    <n v="18471"/>
    <n v="13778"/>
    <n v="39"/>
    <n v="2"/>
    <n v="0"/>
    <n v="702"/>
    <n v="25"/>
    <n v="297"/>
    <n v="1.8372326682933832E-2"/>
    <n v="4.6648485718386676E-3"/>
    <n v="0"/>
    <x v="3"/>
  </r>
  <r>
    <d v="2023-03-25T00:00:00"/>
    <n v="13969"/>
    <n v="458"/>
    <n v="100"/>
    <n v="55950"/>
    <s v="Statistics workshop soon. Follow for more updates._x000a__x000a_Sachin or Virat? Who is the best batsman in test cricket⁉️ _x000a__x000a_Follow @dataanalystduo_x000a__x000a_#datascience #dataanalyst #dataanalytics #roadmap #ml #ai #statistics"/>
    <d v="2023-03-25T00:00:00"/>
    <x v="0"/>
    <n v="46"/>
    <n v="19758"/>
    <n v="15378"/>
    <n v="23"/>
    <n v="12"/>
    <n v="6949"/>
    <n v="649"/>
    <n v="14"/>
    <n v="185"/>
    <n v="1.5156389633601429E-2"/>
    <n v="3.8248436103663986E-3"/>
    <n v="0.35170563822249218"/>
    <x v="0"/>
  </r>
  <r>
    <d v="2023-03-27T00:00:00"/>
    <n v="19409"/>
    <n v="637"/>
    <n v="117"/>
    <n v="56153"/>
    <s v="Hey Guys, I just realized we never actually introduced ourselves 😆 _x000a__x000a_This post is dedicated to us 😄_x000a__x000a_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_x000a__x000a_Our Instagram account gives us a platform to share our ​love for teaching statistics with the rest of the world. ​We also help people transition their careers into data ​analytics._x000a__x000a_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_x000a__x000a_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_x000a__x000a_If you're looking to advance your career, but feeling unsure about which direction to take, 𝒍𝒆𝒕'𝒔 𝒕𝒂𝒍𝒌. You can check out the link in the bio to book a 1:1 call. _x000a__x000a_If you made it till the end, you are the real one😁_x000a__x000a_#explorepage #viral #datascience #ai #ml #dataanalytics #statistics"/>
    <d v="2023-03-27T00:00:00"/>
    <x v="2"/>
    <n v="0"/>
    <n v="23204"/>
    <n v="21176"/>
    <n v="13"/>
    <n v="5"/>
    <n v="0"/>
    <n v="1569"/>
    <n v="33"/>
    <n v="47"/>
    <n v="2.9366195928979752E-2"/>
    <n v="3.615122967606361E-3"/>
    <n v="0"/>
    <x v="3"/>
  </r>
  <r>
    <d v="2023-03-28T00:00:00"/>
    <n v="13453"/>
    <n v="572"/>
    <n v="139"/>
    <n v="56270"/>
    <s v="Statistics workshop soon. Follow for more updates. ‼️_x000a__x000a_Who is the best batsman according to you ⁉️😬_x000a__x000a_Follow @dataanalystduo_x000a__x000a_#datascience #dataanalyst #dataanalytics #roadmap #ml #ai #statistics"/>
    <d v="2023-03-28T00:00:00"/>
    <x v="0"/>
    <n v="51"/>
    <n v="17735"/>
    <n v="14038"/>
    <n v="9"/>
    <n v="6"/>
    <n v="5607"/>
    <n v="437"/>
    <n v="10"/>
    <n v="65"/>
    <n v="9.0989870268349034E-3"/>
    <n v="2.0792607073040698E-3"/>
    <n v="0.31615449675782353"/>
    <x v="2"/>
  </r>
  <r>
    <d v="2023-04-03T00:00:00"/>
    <n v="13231"/>
    <n v="570"/>
    <n v="139"/>
    <n v="57185"/>
    <s v="I’m also a normal human being and I make mistakes too. _x000a__x000a_Follow @dataanalystduo_x000a__x000a_#datascience #dataanalyst #dataanalytics #roadmap #ml #ai"/>
    <d v="2023-04-03T00:00:00"/>
    <x v="0"/>
    <n v="22"/>
    <n v="19990"/>
    <n v="17851"/>
    <n v="21"/>
    <n v="6"/>
    <n v="10318"/>
    <n v="936"/>
    <n v="18"/>
    <n v="109"/>
    <n v="1.8588790766809478E-2"/>
    <n v="1.6000699484130455E-2"/>
    <n v="0.51615807903951971"/>
    <x v="4"/>
  </r>
  <r>
    <d v="2023-04-05T00:00:00"/>
    <n v="17425"/>
    <n v="532"/>
    <n v="146"/>
    <n v="57452"/>
    <s v="Three websites to host your project portfolio:_x000a__x000a_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_x000a__x000a_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_x000a__x000a_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_x000a__x000a_Follow @dataanalystduo for more such content. _x000a__x000a_#datascience #dataanalytics #dataanalyst #statistics #trending #projects #portfolio #dataanalystduo #onestopstatistics"/>
    <d v="2023-04-05T00:00:00"/>
    <x v="0"/>
    <n v="9"/>
    <n v="295607"/>
    <n v="278204"/>
    <n v="5235"/>
    <n v="2607"/>
    <n v="149861"/>
    <n v="9396"/>
    <n v="50"/>
    <n v="16630"/>
    <n v="0.45387453874538747"/>
    <n v="4.6473577943326599E-3"/>
    <n v="0.50696025466244032"/>
    <x v="3"/>
  </r>
  <r>
    <d v="2023-04-12T00:00:00"/>
    <n v="16290"/>
    <n v="529"/>
    <n v="119"/>
    <n v="58477"/>
    <s v="Few of my favourite things to do 🙌🏽😃 Follow @dataanalystduo #explore #explorepage #reels #reelsinstagram #studymotivation #productivity"/>
    <d v="2023-04-12T00:00:00"/>
    <x v="0"/>
    <n v="12"/>
    <n v="26489"/>
    <n v="19790"/>
    <n v="19"/>
    <n v="6"/>
    <n v="10680"/>
    <n v="1034"/>
    <n v="18"/>
    <n v="178"/>
    <n v="2.1033910768336269E-2"/>
    <n v="1.7528258973613556E-2"/>
    <n v="0.4031862282456869"/>
    <x v="3"/>
  </r>
  <r>
    <d v="2023-04-16T00:00:00"/>
    <n v="11249"/>
    <n v="604"/>
    <n v="112"/>
    <n v="58896"/>
    <s v="*Embark Pro Scholarship Test | 5 guaranteed interviews | Salaries upto 18 LPA* _x000a_ _x000a_-Get a job at companies like CRED, Lenskart, Swiggy &amp; 100 others_x000a_-In Business roles with salary upto 18 LPA_x000a_-Get 100% Scholarship by qualifying the Scholarship Test _x000a_ _x000a_Apply fast (Open for limited time) - https://go.upraised.co/nyLTHnoW"/>
    <d v="2023-04-16T00:00:00"/>
    <x v="0"/>
    <n v="55"/>
    <n v="16440"/>
    <n v="12392"/>
    <n v="61"/>
    <n v="6"/>
    <n v="5769"/>
    <n v="285"/>
    <n v="0"/>
    <n v="126"/>
    <n v="6.9784026079869601E-3"/>
    <n v="7.1142352621570227E-3"/>
    <n v="0.35091240875912411"/>
    <x v="2"/>
  </r>
  <r>
    <d v="2023-04-18T00:00:00"/>
    <n v="15262"/>
    <n v="396"/>
    <n v="88"/>
    <n v="59101"/>
    <s v="Want to make your statistical findings engaging for everyone? 🤔_x000a__x000a_📈 Check out this post for some tips on statistical communication 🌟 _x000a__x000a_Don't miss out - check the link in our bio to book a 1:1 consultation call today! 💻🤝 _x000a__x000a_Follow @dataanalystduo_x000a__x000a_#datascience #dataanalyst #dataanalytics #roadmap #ml #ai #statistics #resume #consultation"/>
    <d v="2023-04-18T00:00:00"/>
    <x v="1"/>
    <n v="0"/>
    <n v="15428"/>
    <n v="11726"/>
    <n v="11"/>
    <n v="1"/>
    <n v="0"/>
    <n v="433"/>
    <n v="4"/>
    <n v="176"/>
    <n v="1.0372074922590142E-2"/>
    <n v="3.4686384325138321E-3"/>
    <n v="0"/>
    <x v="3"/>
  </r>
  <r>
    <d v="2023-04-18T00:00:00"/>
    <n v="15262"/>
    <n v="396"/>
    <n v="88"/>
    <n v="59101"/>
    <s v="We took a Statistics for Data Analysis workshop over the weekend. 😁_x000a__x000a_This was such a long due. _x000a__x000a_Everyone tends to neglect statistics when it comes to Data Science stack. _x000a__x000a_Being from Statistics background, I know how important it is when it comes to analysing data. _x000a__x000a_With the same intention, we build a workshop where we taught basic statistical concepts and solved two projects. _x000a__x000a_It was a crazy experience.🤩_x000a__x000a_I’m thankful for everyone from the Batch-1 for showing trust in us. _x000a__x000a_Shoutout to everyone of you. 🫡_x000a__x000a_☑️ Overall 100+ people registered for the course. _x000a_☑️ ~60+ joined the live workshop on both days. (It was challenging for most of them due to different time zones but they have promised to go through the recordings)_x000a_☑️ 38 folks provided the feedback_x000a_☑️ We received 6.5/7 rating for the projects _x000a_☑️ Overall, we received 6.4/7 rating for the entire workshop_x000a__x000a_Next batch soon!_x000a__x000a_Follow @dataanalystduo_x000a__x000a_#datascience #dataanalyst #dataanalytics #roadmap #ml #ai #statistics #resume #consultation"/>
    <d v="2023-04-18T00:00:00"/>
    <x v="2"/>
    <n v="0"/>
    <n v="21921"/>
    <n v="19205"/>
    <n v="7"/>
    <n v="9"/>
    <n v="0"/>
    <n v="737"/>
    <n v="33"/>
    <n v="50"/>
    <n v="1.3874553730055328E-2"/>
    <n v="0"/>
    <n v="0"/>
    <x v="3"/>
  </r>
  <r>
    <d v="2023-04-24T00:00:00"/>
    <n v="15545"/>
    <n v="465"/>
    <n v="87"/>
    <n v="59557"/>
    <s v="Observation writing is a skill and every Data Analyst must possess it.. In our 2 Day Statistics workshop we will show you how to write observation using real life data ❤️ Link in Bio to know more.._x000a__x000a_Follow @dataanalystduo _x000a__x000a_#datasciences #statistics #dataanalytics #learn #education #reels #artificialintelligence #dataanalysis #datastorytelling #data #datascientist"/>
    <d v="2023-04-24T00:00:00"/>
    <x v="0"/>
    <n v="97"/>
    <n v="26337"/>
    <n v="20085"/>
    <n v="54"/>
    <n v="15"/>
    <n v="10853"/>
    <n v="1130"/>
    <n v="6"/>
    <n v="369"/>
    <n v="2.5269909498463656E-2"/>
    <n v="7.6565307184713804E-3"/>
    <n v="0.41208186201921254"/>
    <x v="2"/>
  </r>
  <r>
    <d v="2023-04-25T00:00:00"/>
    <n v="31035"/>
    <n v="866"/>
    <n v="91"/>
    <n v="59644"/>
    <s v="“Actions Speak Louder than Words: Build a Strong Data Analytics Portfolio and Let Your Skills Shine!”_x000a__x000a_If you’re looking to break into the data analytics field, building a strong project portfolio is key. _x000a__x000a_Employers want to see your skills and expertise in action, and what better way to showcase them than through data analysis projects?_x000a__x000a_One of the best beginner-friendly projects to start with is Exploratory Data Analysis (EDA). _x000a_✅EDA is a critical step in the data analysis process, where you gain a deeper understanding of the data and prepare it for further analysis or modelling._x000a_✅EDA involves a range of exciting activities, including data cleaning, preprocessing, visualization, statistical analysis, and data transformation and feature engineering. _x000a_✅By doing an EDA project, you’ll not only improve your data analytics skills but also your problem-solving abilities and data visualization techniques._x000a_✅EDA is a crucial step regardless of which advanced level project you decide to pursue. Every project requires EDA before modelling, making it an essential skill for any data analyst._x000a_🔴🔴🔴_x000a_To create an EDA project using a real-life dataset, you can join our 2️⃣-day statistics workshop._x000a_So, what are you waiting for? Build your project portfolio and take your first step towards a successful data analytics career today!_x000a_🔴🔴🔴_x000a__x000a_Check link in bio to register for the workshop. _x000a__x000a_Follow @dataanalystduo_x000a__x000a_#datascience #dataanalyst #dataanalytics #roadmap #ml #ai #statistics #resume #consultation #workshop"/>
    <d v="2023-04-25T00:00:00"/>
    <x v="0"/>
    <n v="36"/>
    <n v="43984"/>
    <n v="38828"/>
    <n v="212"/>
    <n v="41"/>
    <n v="20836"/>
    <n v="1528"/>
    <n v="31"/>
    <n v="1338"/>
    <n v="4.8571524377975989E-2"/>
    <n v="1.458654684461136E-3"/>
    <n v="0.47371771553292108"/>
    <x v="1"/>
  </r>
  <r>
    <d v="2023-04-26T00:00:00"/>
    <n v="32378"/>
    <n v="447"/>
    <n v="89"/>
    <n v="59735"/>
    <s v="This is how you can use Chatgpt with Jupyter notebook 😃👍🏼_x000a__x000a_Follow @dataanalystduo_x000a__x000a_#datascience #dataanalyst #dataanalytics #dataanalystduo #statistics #onestopstatistics #onestopanalytics #chatgpt"/>
    <d v="2023-04-26T00:00:00"/>
    <x v="0"/>
    <n v="53"/>
    <n v="86409"/>
    <n v="78343"/>
    <n v="1632"/>
    <n v="188"/>
    <n v="36980"/>
    <n v="3086"/>
    <n v="46"/>
    <n v="4111"/>
    <n v="0.12125219720431908"/>
    <n v="1.5233949945593036E-3"/>
    <n v="0.42796467960513374"/>
    <x v="2"/>
  </r>
  <r>
    <d v="2023-04-27T00:00:00"/>
    <n v="31429"/>
    <n v="475"/>
    <n v="128"/>
    <n v="59824"/>
    <s v="Why documentation is crucial for your success as a Data Analyst. _x000a__x000a_1️⃣ DOCUMENTATION SAVES TIME AND EFFORT_x000a_As a data analyst, you know how much time and effort goes into analyzing and interpreting data. Proper documentation allows you to quickly retrieve and reference your work, so you don’t have to start from scratch every time._x000a__x000a_2️⃣ DOCUMENTATION ENSURES ACCURACY_x000a_One of the biggest risks for data analysts is providing inaccurate data. Documentation helps you ensure the accuracy of your work by providing a clear and transparent record of your process. It allows you to retrace your steps, track changes, and identify errors or inconsistencies._x000a__x000a_3️⃣ DOCUMENTATION SHOWS PROFESSIONALISM_x000a_Documentation is a sign of professionalism and attention to detail. It shows that you take your work seriously and are committed to producing high-quality results._x000a__x000a_🔴🔴🔴_x000a_Uploading the projects to github without proper documentation is not going to help you. _x000a__x000a_🔸What are some challenges you face when it comes to documenting your work as a data analyst? _x000a__x000a_🔸Share your experiences and tips in the comments below, and let’s help each other overcome these challenges!_x000a__x000a_Follow @dataanalystduo_x000a__x000a_#datascience #dataanalyst #dataanalytics #dataanalystduo #statistics #onestopstatistics #onestopanalytics"/>
    <d v="2023-04-27T00:00:00"/>
    <x v="0"/>
    <n v="62"/>
    <n v="22012"/>
    <n v="17297"/>
    <n v="57"/>
    <n v="17"/>
    <n v="8549"/>
    <n v="988"/>
    <n v="17"/>
    <n v="289"/>
    <n v="2.1630115004011768E-2"/>
    <n v="1.4876972452527414E-3"/>
    <n v="0.38837906596401961"/>
    <x v="2"/>
  </r>
  <r>
    <d v="2023-04-28T00:00:00"/>
    <n v="20506"/>
    <n v="363"/>
    <n v="89"/>
    <n v="59952"/>
    <s v="Follow @dataanalystduo _x000a__x000a_#datascience #dataanalytics #trending #trendingreels"/>
    <d v="2023-04-28T00:00:00"/>
    <x v="0"/>
    <n v="11"/>
    <n v="16407"/>
    <n v="12616"/>
    <n v="6"/>
    <n v="2"/>
    <n v="6151"/>
    <n v="301"/>
    <n v="7"/>
    <n v="36"/>
    <n v="5.73792367227115E-3"/>
    <n v="2.1350413664264745E-3"/>
    <n v="0.37490095690863656"/>
    <x v="3"/>
  </r>
  <r>
    <d v="2023-04-29T00:00:00"/>
    <n v="13472"/>
    <n v="345"/>
    <n v="78"/>
    <n v="60041"/>
    <s v="1:1 slots for May are open for consultation and mentorship. Check the link in bio._x000a__x000a_Follow @dataanalystduo _x000a__x000a_#datascience #dataanalytics #datascientist #dataanalyst #consulting #consultation #oneonone"/>
    <d v="2023-04-29T00:00:00"/>
    <x v="1"/>
    <n v="0"/>
    <n v="16499"/>
    <n v="11983"/>
    <n v="20"/>
    <n v="5"/>
    <n v="0"/>
    <n v="320"/>
    <n v="1"/>
    <n v="153"/>
    <n v="7.8946053530087774E-3"/>
    <n v="1.4823204143835046E-3"/>
    <n v="0"/>
    <x v="3"/>
  </r>
  <r>
    <d v="2023-04-30T00:00:00"/>
    <n v="27194"/>
    <n v="671"/>
    <n v="59"/>
    <n v="60119"/>
    <s v="Interview question for Analyst position:_x000a__x000a_7, 6, 100, 21, 7, 16_x000a_What is the mean of the range, median, and mode of the given data?_x000a__x000a_Comments your answer below 👇🏼 _x000a__x000a_#data #datasciences #statistics #statisticalanalyst #dataanalystduo #explorepage #reels #reelitfeelit"/>
    <d v="2023-04-30T00:00:00"/>
    <x v="0"/>
    <n v="8"/>
    <n v="246585"/>
    <n v="232461"/>
    <n v="1150"/>
    <n v="1712"/>
    <n v="131241"/>
    <n v="5148"/>
    <n v="258"/>
    <n v="4141"/>
    <n v="0.15880170994194848"/>
    <n v="1.297426770239026E-3"/>
    <n v="0.53223432082243449"/>
    <x v="3"/>
  </r>
  <r>
    <d v="2023-05-04T00:00:00"/>
    <n v="33286"/>
    <n v="662"/>
    <n v="115"/>
    <n v="60481"/>
    <s v="✅ Checklist to do your first project: 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
    <d v="2023-05-04T00:00:00"/>
    <x v="0"/>
    <n v="42"/>
    <n v="21236"/>
    <n v="18660"/>
    <n v="96"/>
    <n v="36"/>
    <n v="9342"/>
    <n v="993"/>
    <n v="10"/>
    <n v="591"/>
    <n v="2.6355384335576462E-2"/>
    <n v="5.9853507713166117E-3"/>
    <n v="0.43991335468073084"/>
    <x v="0"/>
  </r>
  <r>
    <d v="2023-05-05T00:00:00"/>
    <n v="30533"/>
    <n v="697"/>
    <n v="177"/>
    <n v="60596"/>
    <s v="Four Top Tips for creating compelling project portfolio as a Data Analyst. _x000a__x000a_1️⃣ Choose your best work_x000a_2️⃣ Include variety of projects_x000a_3️⃣ Provide context and background _x000a_4️⃣ Keep it concise and visually appealing _x000a__x000a_Follow @dataanalystduo for more such content_x000a__x000a_#datascience #dataanalyst #datascientist #statistics #project #portfolio #dataanalystduo #onestopstatistics"/>
    <d v="2023-05-05T00:00:00"/>
    <x v="1"/>
    <n v="0"/>
    <n v="22801"/>
    <n v="17566"/>
    <n v="53"/>
    <n v="6"/>
    <n v="0"/>
    <n v="721"/>
    <n v="23"/>
    <n v="789"/>
    <n v="2.5298699584130967E-2"/>
    <n v="1.8978150372961913E-3"/>
    <n v="0"/>
    <x v="3"/>
  </r>
  <r>
    <d v="2023-05-06T00:00:00"/>
    <n v="30105"/>
    <n v="686"/>
    <n v="191"/>
    <n v="60773"/>
    <s v="Which one have you worked on or planning to learn? Comment below 👇🏼_x000a__x000a_#python #ml #machinelearning"/>
    <d v="2023-05-06T00:00:00"/>
    <x v="0"/>
    <n v="7"/>
    <n v="24443"/>
    <n v="22074"/>
    <n v="83"/>
    <n v="16"/>
    <n v="11121"/>
    <n v="820"/>
    <n v="10"/>
    <n v="588"/>
    <n v="2.3332729995228143E-2"/>
    <n v="2.9124775805045005E-3"/>
    <n v="0.45497688499774985"/>
    <x v="3"/>
  </r>
  <r>
    <d v="2023-05-08T00:00:00"/>
    <n v="44324"/>
    <n v="780"/>
    <n v="183"/>
    <n v="61180"/>
    <s v="@dataanalystduo x @datatodestiny | The power of Domain Specific projects 💪🏻_x000a__x000a_When it comes to choosing projects for your portfolio, one effective strategy is to focus on domain-specific projects._x000a__x000a_This means tailoring your data analytics projects to address real-world challenges within a particular industry or domain, such as finance, sports, logistics, healthcare, or any other field of interest._x000a__x000a_By selecting projects that align with a specific domain, you demonstrate not only your technical proficiency but also your understanding of the industry’s unique challenges and requirements._x000a__x000a_This will not only make the process enjoyable but also reflects your passion for the subject matter._x000a__x000a_#projects #projectportfolio #dataanalytics #datanalysis #datascience #ai #statistics #dataanalyst #trending #trendingreels"/>
    <d v="2023-05-08T00:00:00"/>
    <x v="0"/>
    <n v="29"/>
    <n v="17144"/>
    <n v="13686"/>
    <n v="59"/>
    <n v="2"/>
    <n v="6254"/>
    <n v="689"/>
    <n v="11"/>
    <n v="313"/>
    <n v="1.6557698594311866E-2"/>
    <n v="6.6525008172605427E-3"/>
    <n v="0.36479234717685488"/>
    <x v="4"/>
  </r>
  <r>
    <d v="2023-05-09T00:00:00"/>
    <n v="33778"/>
    <n v="642"/>
    <n v="198"/>
    <n v="61363"/>
    <s v="With lots of love! _x000a__x000a_From teaching young kids to starting an Instagram page, I'm finally back to teaching 💕_x000a__x000a_Conducting workshops for statistics is a dream come true, and I'm grateful to be able to pursue my passion. ❤️_x000a__x000a_Though there is always room for improvement, I'm enjoying every bit of this journey. 💪🏼_x000a__x000a_To all those who had to give up their passion due to work commitments, never give up hope. 😬_x000a__x000a_It's never too late to chase your dreams and make them a reality.🫶🏽_x000a__x000a_Follow @dataanalystduo _x000a__x000a_#datascience #dataanalytics #dataanalyst #datascientist #teacher #tutor #onestopstatistics #dataanalystduo"/>
    <d v="2023-05-09T00:00:00"/>
    <x v="2"/>
    <n v="0"/>
    <n v="18497"/>
    <n v="17301"/>
    <n v="1"/>
    <n v="4"/>
    <n v="0"/>
    <n v="437"/>
    <n v="12"/>
    <n v="8"/>
    <n v="7.4474846405814575E-3"/>
    <n v="2.9822531492919185E-3"/>
    <n v="0"/>
    <x v="3"/>
  </r>
  <r>
    <d v="2023-05-11T00:00:00"/>
    <n v="71004"/>
    <n v="1349"/>
    <n v="329"/>
    <n v="61797"/>
    <s v="SQL interview question:-_x000a__x000a_What is the SQL query order of execution? _x000a__x000a_Write your answers in the comments. _x000a__x000a_Follow @dataanalystduo_x000a__x000a_#datascience #dataanalyst #datascientist #statistics #dataanalystduo #onestopstatistics #sql"/>
    <d v="2023-05-11T00:00:00"/>
    <x v="0"/>
    <n v="31"/>
    <n v="285104"/>
    <n v="265712"/>
    <n v="2623"/>
    <n v="2154"/>
    <n v="163429"/>
    <n v="8383"/>
    <n v="210"/>
    <n v="10673"/>
    <n v="0.31176270692752073"/>
    <n v="7.0229946437529332E-3"/>
    <n v="0.573225910544924"/>
    <x v="1"/>
  </r>
  <r>
    <d v="2023-05-12T00:00:00"/>
    <n v="122326"/>
    <n v="1884"/>
    <n v="470"/>
    <n v="62126"/>
    <s v="Picture this - you have a bag filled with 4 red and 6 blue balls. You have a chance to draw two balls at random without replacement. What are the chances that both balls are red?_x000a__x000a_Put your answers in the comments. _x000a__x000a_Follow @dataanalystduo_x000a__x000a_#datascience #dataanalyst #dataanalytics #dataanalystduo #statistics #onestopstatistics #onestopanalytics #probability"/>
    <d v="2023-05-12T00:00:00"/>
    <x v="0"/>
    <n v="15"/>
    <n v="39119"/>
    <n v="35462"/>
    <n v="43"/>
    <n v="34"/>
    <n v="14456"/>
    <n v="639"/>
    <n v="60"/>
    <n v="119"/>
    <n v="1.3166790071789589E-2"/>
    <n v="5.2956894054019248E-3"/>
    <n v="0.36953909864771595"/>
    <x v="3"/>
  </r>
  <r>
    <d v="2023-05-13T00:00:00"/>
    <n v="136843"/>
    <n v="1806"/>
    <n v="637"/>
    <n v="62596"/>
    <s v="Sampling is a statistical technique used to select a representative subset, or sample, from a larger population for the purpose of making inferences or drawing conclusions about the entire population. _x000a__x000a_One of the popular methods for selecting a sample is systematic random sampling, where each element of a population is selected at equal intervals. BARC, the Indian audience measurement giant, uses sampling to measure TV/OOH ratings and audience preferences in India. _x000a__x000a_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
    <d v="2023-05-13T00:00:00"/>
    <x v="0"/>
    <n v="5"/>
    <n v="30883"/>
    <n v="23853"/>
    <n v="16"/>
    <n v="24"/>
    <n v="13763"/>
    <n v="460"/>
    <n v="2"/>
    <n v="148"/>
    <n v="9.7450316314141479E-3"/>
    <n v="7.5084669946961467E-3"/>
    <n v="0.44564971019654825"/>
    <x v="3"/>
  </r>
  <r>
    <d v="2023-05-14T00:00:00"/>
    <n v="111135"/>
    <n v="1815"/>
    <n v="554"/>
    <n v="63233"/>
    <s v="Join the Batch 3 - Statistics for Data Analysis workshop. _x000a__x000a_Check Link in the bio or DM us. _x000a__x000a_Follow @dataanalystduo_x000a__x000a_#datascience #dataanalyst #dataanalytics #dataanalystduo #statistics #onestopstatistics #onestopanalytics #statistics"/>
    <d v="2023-05-14T00:00:00"/>
    <x v="1"/>
    <n v="0"/>
    <n v="18706"/>
    <n v="14140"/>
    <n v="25"/>
    <n v="6"/>
    <n v="0"/>
    <n v="476"/>
    <n v="11"/>
    <n v="335"/>
    <n v="1.2999541378710483E-2"/>
    <n v="1.0073853842139388E-2"/>
    <n v="0"/>
    <x v="3"/>
  </r>
  <r>
    <d v="2023-05-15T00:00:00"/>
    <n v="113277"/>
    <n v="2736"/>
    <n v="741"/>
    <n v="63787"/>
    <s v="Join the Batch 3 - Statistics for Data Analysis workshop. _x000a__x000a_Check Link in the bio or DM us. _x000a__x000a_Follow @dataanalystduo_x000a__x000a_#datascience #dataanalyst #dataanalytics #dataanalystduo #statistics #onestopstatistics #onestopanalytics #statistics"/>
    <d v="2023-05-15T00:00:00"/>
    <x v="1"/>
    <n v="0"/>
    <n v="29721"/>
    <n v="21971"/>
    <n v="84"/>
    <n v="10"/>
    <n v="0"/>
    <n v="634"/>
    <n v="18"/>
    <n v="305"/>
    <n v="1.5003057049242008E-2"/>
    <n v="8.6851552824243183E-3"/>
    <n v="0"/>
    <x v="3"/>
  </r>
  <r>
    <d v="2023-05-16T00:00:00"/>
    <n v="145184"/>
    <n v="3521"/>
    <n v="1026"/>
    <n v="64528"/>
    <s v="1️⃣Not getting calls: The relentless search for a job became a daunting challenge especially when you lack experience. The additional hurdle of requiring relevant experience intensified the struggle, making each unanswered call more painful._x000a__x000a_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_x000a__x000a_3️⃣Lack of mentorship: Throughout my job search journey, I realized the absence of a guiding mentor by my side. I longed for someone experienced who could provide valuable insights, offer advice, and help me navigate the complexities of the job market._x000a__x000a_4️⃣Not being interview ready: While my focus was primarily on the job hunt itself, I neglected to allocate equal time and energy to interview preparation. When a promising opportunity finally came, I found myself unprepared and failed miserably._x000a__x000a_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_x000a__x000a_6️⃣Not being ready for aptitude: Additionally, I failed to adequately prepare for aptitude tests, underestimating their significance in the job application process._x000a__x000a_My advice is to avoid my mistakes and stay strong incase you face the same struggle as I did._x000a__x000a_Follow @dataanalystduo_x000a__x000a_#datascience #dataanalyst #dataanalytics #dataanalystduo #statistics #onestopstatistics #onestopanalytics #statistics"/>
    <d v="2023-05-16T00:00:00"/>
    <x v="0"/>
    <n v="7"/>
    <n v="235457"/>
    <n v="222616"/>
    <n v="2738"/>
    <n v="785"/>
    <n v="118763"/>
    <n v="4572"/>
    <n v="34"/>
    <n v="9130"/>
    <n v="0.21286883213488719"/>
    <n v="1.1483387056781553E-2"/>
    <n v="0.5043935835417932"/>
    <x v="3"/>
  </r>
  <r>
    <d v="2023-05-17T00:00:00"/>
    <n v="149297"/>
    <n v="6819"/>
    <n v="1006"/>
    <n v="65554"/>
    <s v="@preplaced.in solution to all your interview related problems._x000a__x000a_Check out their Instagram handle @preplaced.in _x000a_or visit www.preplaced.in._x000a__x000a_#softwareengineer #Preplaced #UnlockYourPotential #mentorhaitohmumkinhai"/>
    <d v="2023-05-17T00:00:00"/>
    <x v="0"/>
    <n v="67"/>
    <n v="37495"/>
    <n v="31810"/>
    <n v="171"/>
    <n v="20"/>
    <n v="12931"/>
    <n v="845"/>
    <n v="10"/>
    <n v="569"/>
    <n v="2.1722549348628613E-2"/>
    <n v="1.5651218842481007E-2"/>
    <n v="0.3448726496866249"/>
    <x v="2"/>
  </r>
  <r>
    <d v="2023-05-18T00:00:00"/>
    <n v="111666"/>
    <n v="2498"/>
    <n v="714"/>
    <n v="66560"/>
    <s v="Let’s explore this disconnect and discuss strategies to bridge the gap and thrive in your data science career. 💼💪_x000a__x000a_📉 Theory vs. Practical Application: Academic programs focus on imparting theoretical knowledge and fundamental concepts in data science. While this theoretical understanding is crucial, it often falls short when it comes to practical applications._x000a__x000a_🌐 Evolving Industry Landscape: The field of data science is constantly evolving, with new tools, techniques, and technologies emerging at a rapid pace. However, academic curricula can take time to adapt to these changes._x000a__x000a_🔍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_x000a__x000a_📝 Strategies to Bridge the Gap:_x000a_1️⃣ Seek Practical Experience: Supplement your academic knowledge with hands-on experience. Look for internships, research projects, or freelancing opportunities that allow you to work on real-world data problems._x000a__x000a_2️⃣ Continuous Learning: Stay updated with the latest industry trends, tools, and techniques. Engage in self-learning through online courses, workshops, and tutorials._x000a__x000a_3️⃣ Industry-Relevant Projects: Develop projects that mirror real-world scenarios. Focus on practical problem-solving and demonstrate your ability to derive insights from data._x000a__x000a_4️⃣ Communication and Collaboration Skills: Hone your communication and collaboration skills by actively participating in group projects, presenting your work to peers, and seeking feedback._x000a__x000a_5️⃣ Professional Networking: Networking can provide valuable insights, mentorship opportunities, and access to job openings that may not be publicly advertised._x000a__x000a_💡 Embrace the learning journey, be adaptable, and seize every opportunity to grow. Success awaits! 🌟🚀_x000a__x000a_Follow @dataanalystduo_x000a__x000a_#statistics #datascience #dataanalytics #dataanalyst #datascientist #dataanalystduo"/>
    <d v="2023-05-18T00:00:00"/>
    <x v="0"/>
    <n v="22"/>
    <n v="18857"/>
    <n v="14860"/>
    <n v="37"/>
    <n v="20"/>
    <n v="7908"/>
    <n v="454"/>
    <n v="9"/>
    <n v="247"/>
    <n v="1.0667067307692308E-2"/>
    <n v="1.5114182692307692E-2"/>
    <n v="0.41936681338494991"/>
    <x v="4"/>
  </r>
  <r>
    <d v="2023-05-19T00:00:00"/>
    <n v="89277"/>
    <n v="1856"/>
    <n v="583"/>
    <n v="67274"/>
    <s v="“Head First Data Analysis: A Must-Read for Freshers Starting Their Careers in Data Analytics”_x000a__x000a_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_x000a__x000a_Overall, “Head First Data Analysis” is a must-read that equips freshers with the knowledge and skills needed to thrive in their data analytics careers. Highly recommended!_x000a__x000a_Follow @dataanalystduo_x000a__x000a_#datascience #dataanalyst #datascientist #statistics #dataanalystduo #onestopstatistics #book #headfirst #dataanalysis"/>
    <d v="2023-05-19T00:00:00"/>
    <x v="0"/>
    <n v="6"/>
    <n v="44978"/>
    <n v="36897"/>
    <n v="408"/>
    <n v="63"/>
    <n v="20908"/>
    <n v="1439"/>
    <n v="23"/>
    <n v="2183"/>
    <n v="5.4181407378779321E-2"/>
    <n v="1.0613312721110681E-2"/>
    <n v="0.46484948196896259"/>
    <x v="3"/>
  </r>
  <r>
    <d v="2023-05-20T00:00:00"/>
    <n v="88908"/>
    <n v="1891"/>
    <n v="574"/>
    <n v="67857"/>
    <s v="Today I will share with you which tools I use as 𝐒𝐭𝐚𝐭𝐢𝐬𝐭𝐢𝐜𝐚𝐥 𝐀𝐧𝐚𝐥𝐲𝐬𝐭._x000a__x000a_✅ 𝐒𝐐𝐋 - Whenever a task is assigned to me, I use SQL in𝐞𝐱𝐭𝐫𝐚𝐜𝐭𝐢𝐧𝐠 &amp; 𝐚𝐧𝐚𝐥𝐲𝐳𝐢𝐧𝐠 𝐭𝐡𝐞 𝐝𝐚𝐭𝐚. This takes about 50% of my time ⌛._x000a__x000a_✅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_x000a__x000a_✅ 𝐏𝐲𝐭𝐡𝐨𝐧- I use python for 𝐝𝐚𝐭𝐚 𝐚𝐧𝐚𝐥𝐲𝐬𝐢𝐬 𝐚𝐧𝐝 𝐭𝐨 𝐚𝐮𝐭𝐨𝐦𝐚𝐭𝐞 𝐦𝐲 𝐝𝐚𝐲-𝐭𝐨-𝐝𝐚𝐲 𝐭𝐚𝐬𝐤. It takes up about 20% of my time ⌛._x000a__x000a_There are also other tools that I use like,_x000a_☑ 𝐎𝐧𝐞 𝐍𝐨𝐭𝐞 for note-taking_x000a_☑ 𝐉𝐢𝐫𝐚 for project management_x000a_☑ 𝐂𝐨𝐧𝐟𝐥𝐮𝐞𝐧𝐜𝐞 for documenting the project. _x000a_These combined take up the remaining 10% of my time ⌛._x000a__x000a_Which tool do you use? Comment below._x000a__x000a_Follow @dataanalystduo _x000a__x000a_#datascience #dataanalytics #datascientist #dataanalyst #statistics #dataanalystduo #onestopstatistics #trending"/>
    <d v="2023-05-20T00:00:00"/>
    <x v="0"/>
    <n v="7"/>
    <n v="58896"/>
    <n v="54622"/>
    <n v="495"/>
    <n v="146"/>
    <n v="26162"/>
    <n v="2169"/>
    <n v="20"/>
    <n v="2221"/>
    <n v="6.4989610504443171E-2"/>
    <n v="8.5915970349411258E-3"/>
    <n v="0.44420673729964683"/>
    <x v="3"/>
  </r>
  <r>
    <d v="2023-05-21T00:00:00"/>
    <n v="77750"/>
    <n v="1635"/>
    <n v="425"/>
    <n v="68431"/>
    <s v="🌟🎓📈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_x000a__x000a_💔😔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_x000a__x000a_💼📚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_x000a__x000a_📞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_x000a__x000a_💖😭 When I finally shared the news with my family, their tears of joy mirrored the magnitude of this accomplishment. It was a pivotal moment that would forever change our lives._x000a__x000a_Though I have not achieved enough to provide people employment, I try my best to educate and motivate people through our Instagram page @dataanalystduo . Let’s inspire each other to reach new heights! 🌍🌱_x000a__x000a_#datascience #dataanalyst #motivation"/>
    <d v="2023-05-21T00:00:00"/>
    <x v="0"/>
    <n v="5"/>
    <n v="215716"/>
    <n v="198619"/>
    <n v="3197"/>
    <n v="885"/>
    <n v="106437"/>
    <n v="5463"/>
    <n v="67"/>
    <n v="7795"/>
    <n v="0.19472169046192514"/>
    <n v="8.3880112814367757E-3"/>
    <n v="0.49341263513137645"/>
    <x v="3"/>
  </r>
  <r>
    <d v="2023-05-22T00:00:00"/>
    <n v="61852"/>
    <n v="1514"/>
    <n v="417"/>
    <n v="68856"/>
    <s v="If you’re feeling directionless after finishing school, you don’t need to worry anymore. Fateh Education can help you study abroad and pursue your aspirations. _x000a__x000a_With their guidance, you’ll be able to discover the ideal undergraduate programs at prestigious universities, obtain admissions and visas, and receive pre- and post-arrival assistance to ensure a successful journey towards your ambitions._x000a__x000a_Don’t hesitate any longer, take the first step towards your dreams and register today. Fateh Education’s team of experts is excited to learn about your goals and assist you in achieving great success. _x000a__x000a_REGISTER FROM THE LINK IN THE BIO!_x000a__x000a_ #registernow #neverstoplearning #opportunityofalifetime #UGProgramme #UnderGraduate #fateheducation #studyabroad #ukandirelandadmissions #ukuniversities #irelandeducation #reel #instagram #trending #fyp #explore #InternationalEducation #Scholarships #Careercounselling #internationaleducation"/>
    <d v="2023-05-22T00:00:00"/>
    <x v="0"/>
    <n v="38"/>
    <n v="20558"/>
    <n v="16716"/>
    <n v="23"/>
    <n v="5"/>
    <n v="8412"/>
    <n v="365"/>
    <n v="0"/>
    <n v="72"/>
    <n v="6.3465783664459164E-3"/>
    <n v="6.1723016149645635E-3"/>
    <n v="0.40918377274053896"/>
    <x v="1"/>
  </r>
  <r>
    <d v="2023-05-23T00:00:00"/>
    <n v="86286"/>
    <n v="1832"/>
    <n v="431"/>
    <n v="69273"/>
    <s v="Listen! _x000a__x000a_Roadmap to become a Data Analyst is going to be same, no matter who you ask😅_x000a__x000a_Stop asking, just pick one tool and start learning 💪🏻_x000a__x000a_Follow @dataanalystduo _x000a__x000a_#dataanalyst #datascience #datascientist #businessanalyst #dataanalytics #onestopanalytics #onestopstatistics #dataanalystduo #ai #ml #data #sql #statistics #python #aws #powerbi #tableau #excel"/>
    <d v="2023-05-23T00:00:00"/>
    <x v="2"/>
    <n v="0"/>
    <n v="114270"/>
    <n v="101814"/>
    <n v="688"/>
    <n v="420"/>
    <n v="0"/>
    <n v="3348"/>
    <n v="47"/>
    <n v="4562"/>
    <n v="0.11486437717436808"/>
    <n v="6.0196613399159842E-3"/>
    <n v="0"/>
    <x v="3"/>
  </r>
  <r>
    <d v="2023-05-24T00:00:00"/>
    <n v="72052"/>
    <n v="1522"/>
    <n v="381"/>
    <n v="69704"/>
    <s v="This is why it is important to learn AWS for data analyst._x000a__x000a_Follow @dataanalystduo _x000a__x000a_#datascience #dataanalyst #dataanalytics #dataanalystduo #statistics #onestopstatistics #onestopanalytics #statistics #aws"/>
    <d v="2023-05-24T00:00:00"/>
    <x v="1"/>
    <n v="0"/>
    <n v="31451"/>
    <n v="23155"/>
    <n v="95"/>
    <n v="8"/>
    <n v="0"/>
    <n v="919"/>
    <n v="23"/>
    <n v="780"/>
    <n v="2.4704464593136691E-2"/>
    <n v="6.1832893377711468E-3"/>
    <n v="0"/>
    <x v="3"/>
  </r>
  <r>
    <d v="2023-05-25T00:00:00"/>
    <n v="65697"/>
    <n v="1755"/>
    <n v="330"/>
    <n v="70085"/>
    <s v="Blessing your feed with your favourite data couple 💕_x000a__x000a_Follow @dataanalystduo _x000a__x000a_#dataanalystduo #datascience #dataanalytics #trending #explorepage✨"/>
    <d v="2023-05-25T00:00:00"/>
    <x v="1"/>
    <n v="0"/>
    <n v="28203"/>
    <n v="21589"/>
    <n v="4"/>
    <n v="8"/>
    <n v="0"/>
    <n v="2441"/>
    <n v="16"/>
    <n v="16"/>
    <n v="3.5285724477420274E-2"/>
    <n v="5.4362559748876368E-3"/>
    <n v="0"/>
    <x v="3"/>
  </r>
  <r>
    <d v="2023-05-26T00:00:00"/>
    <n v="55178"/>
    <n v="1412"/>
    <n v="258"/>
    <n v="70415"/>
    <s v="Guys, Check the link in bio for Project. _x000a__x000a_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_x000a_#datascience #projectideas #portfolio #data #dataanalytics #datascientist #dataanalystduo"/>
    <d v="2023-05-26T00:00:00"/>
    <x v="0"/>
    <n v="8"/>
    <n v="106159"/>
    <n v="103176"/>
    <n v="755"/>
    <n v="550"/>
    <n v="54003"/>
    <n v="2932"/>
    <n v="948"/>
    <n v="3220"/>
    <n v="0.1008307888944117"/>
    <n v="4.6865014556557553E-3"/>
    <n v="0.50869921532795148"/>
    <x v="3"/>
  </r>
  <r>
    <d v="2023-05-27T00:00:00"/>
    <n v="57814"/>
    <n v="1362"/>
    <n v="258"/>
    <n v="70673"/>
    <s v="Handling missing values is a critical step in data analysis to ensure accurate and reliable results. There are four commonly used methods to treat missing values in a dataset:_x000a_1. Replace missing values with the mean, median, or mode of the available data. This method provides a simple and quick solution._x000a_2. Drop the data points with missing values, but caution must be exercised to ensure that the missingness is random._x000a_3. Utilize domain expertise and subjective judgment to impute missing values based on contextual knowledge._x000a_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
    <d v="2023-05-27T00:00:00"/>
    <x v="0"/>
    <n v="8"/>
    <n v="35231"/>
    <n v="31142"/>
    <n v="74"/>
    <n v="22"/>
    <n v="16704"/>
    <n v="1190"/>
    <n v="20"/>
    <n v="744"/>
    <n v="2.7648465467717515E-2"/>
    <n v="3.6506162183577886E-3"/>
    <n v="0.47412789872555422"/>
    <x v="3"/>
  </r>
  <r>
    <d v="2023-05-28T00:00:00"/>
    <n v="57986"/>
    <n v="1370"/>
    <n v="309"/>
    <n v="70931"/>
    <s v="From Data to Digits 💰! Step by Step 📈_x000a__x000a_I used to sit at this small, rusty table, dreaming of a bigger computer desk. It was a simple desire, but one that represented my ambition and determination to create an aesthetic working environment that would inspire me to reach new heights._x000a__x000a_Follow @dataanalystduo _x000a__x000a_#datascience #dataanalyst #dataanalytics #dataanalystduo #statistics #onestopstatistics #onestopanalytics #statistics"/>
    <d v="2023-05-28T00:00:00"/>
    <x v="2"/>
    <n v="0"/>
    <n v="32891"/>
    <n v="30407"/>
    <n v="6"/>
    <n v="3"/>
    <n v="0"/>
    <n v="1556"/>
    <n v="25"/>
    <n v="56"/>
    <n v="2.307876668875386E-2"/>
    <n v="3.6373376943790443E-3"/>
    <n v="0"/>
    <x v="3"/>
  </r>
  <r>
    <d v="2023-05-29T00:00:00"/>
    <n v="61982"/>
    <n v="1417"/>
    <n v="417"/>
    <n v="71240"/>
    <s v="Join Statistics for Data Analysis workshop Batch 4. Link in bio. _x000a_Date: 17-18th June_x000a_Time: 6-9 PM IST_x000a__x000a_Follow @dataanalystduo _x000a__x000a_#datascience #dataanalyst #dataanalytics #dataanalystduo #statistics #onestopstatistics #onestopanalytics #statistics"/>
    <d v="2023-05-29T00:00:00"/>
    <x v="2"/>
    <n v="0"/>
    <n v="19294"/>
    <n v="17107"/>
    <n v="12"/>
    <n v="3"/>
    <n v="0"/>
    <n v="551"/>
    <n v="6"/>
    <n v="159"/>
    <n v="1.0050533408197641E-2"/>
    <n v="4.3374508702975854E-3"/>
    <n v="0"/>
    <x v="3"/>
  </r>
  <r>
    <d v="2023-05-30T00:00:00"/>
    <n v="65789"/>
    <n v="1513"/>
    <n v="489"/>
    <n v="71657"/>
    <s v="📣📊 The Power of Domain Knowledge in Data Science! 🌐💡_x000a__x000a_Hey there, fellow data enthusiasts! Today, I want to share with you the incredible significance of domain knowledge in the fascinating world of data science. 🚀✨_x000a__x000a_As a data analytics expert with four years of experience in the media measurement domain, I’ve come to realize that possessing a deep understanding of the industry you’re working in is like having a superpower in the data realm. Let me tell you why! 💪🔍_x000a__x000a_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_x000a__x000a_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_x000a__x000a_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_x000a__x000a_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_x000a__x000a_So, my friends, if you’re diving into the vast ocean of data science, remember the immense value of domain knowledge. Embrace your industry’s intricacies, absorb its unique challenges, and let it fuel your data-driven journey. 🌊🔬_x000a__x000a_Follow @dataanalystduo _x000a__x000a_#DataScience #DomainKnowledge #Analytics #DataDriven #DataSuperpowers #Innovation #Insights"/>
    <d v="2023-05-30T00:00:00"/>
    <x v="0"/>
    <n v="5"/>
    <n v="70127"/>
    <n v="66797"/>
    <n v="571"/>
    <n v="172"/>
    <n v="34899"/>
    <n v="2065"/>
    <n v="34"/>
    <n v="2002"/>
    <n v="5.7230975340859927E-2"/>
    <n v="5.8193895920845137E-3"/>
    <n v="0.49765425585010054"/>
    <x v="3"/>
  </r>
  <r>
    <d v="2023-05-31T00:00:00"/>
    <n v="62652"/>
    <n v="1424"/>
    <n v="427"/>
    <n v="72146"/>
    <s v="📊 Embracing the Crucial Role of Statistics in the Realm of Data Science 📈_x000a__x000a_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_x000a__x000a_1️⃣ Making Sense of Data:_x000a__x000a_Data, without proper context and understanding, is akin to an enigma waiting to be deciphered. Statistics serves as the key to unlock this puzzle, allowing data scientists to transform raw data into valuable insights._x000a__x000a_2️⃣ Quantifying Uncertainty:_x000a__x000a_In the realm of data science, uncertainty is an ever-present companion. Statistics provides the necessary tools to quantify and manage this uncertainty, enabling data scientists to make robust predictions and draw reliable conclusions._x000a__x000a_3️⃣ Predictive Modeling:_x000a__x000a_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_x000a__x000a_Join us on our 2-day statistics for data analysis workshop where we will teach you to unlock the power of statistics in solving a real world problem. 😄 _x000a__x000a_Check the link in bio or comment ‘link’. The price of workshop is ₹499. You can use code ‘DUO10’ for 10% discount._x000a__x000a_Follow @dataanalystduo_x000a__x000a_#statistics #datascience #dataanalytics #onestopstatistics #ai #ml"/>
    <d v="2023-05-31T00:00:00"/>
    <x v="0"/>
    <n v="7"/>
    <n v="32666"/>
    <n v="30921"/>
    <n v="335"/>
    <n v="100"/>
    <n v="15988"/>
    <n v="872"/>
    <n v="6"/>
    <n v="921"/>
    <n v="2.4935547362293128E-2"/>
    <n v="6.7779225459484935E-3"/>
    <n v="0.48943855997061164"/>
    <x v="3"/>
  </r>
  <r>
    <d v="2023-06-03T00:00:00"/>
    <n v="68820"/>
    <n v="1904"/>
    <n v="481"/>
    <n v="73336"/>
    <s v="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d v="2023-06-03T00:00:00"/>
    <x v="1"/>
    <n v="0"/>
    <n v="22375"/>
    <n v="16381"/>
    <n v="31"/>
    <n v="4"/>
    <n v="0"/>
    <n v="677"/>
    <n v="12"/>
    <n v="451"/>
    <n v="1.5544889276753572E-2"/>
    <n v="1.6226682666084871E-2"/>
    <n v="0"/>
    <x v="3"/>
  </r>
  <r>
    <d v="2023-06-05T00:00:00"/>
    <n v="67243"/>
    <n v="2002"/>
    <n v="452"/>
    <n v="74206"/>
    <s v="Let us know about your thoughts 😌_x000a__x000a_Follow @dataanalystduo_x000a__x000a_#datascience #dataanalyst #datascientist #statistics #dataanalystduo #onestopstatistics"/>
    <d v="2023-06-05T00:00:00"/>
    <x v="0"/>
    <n v="27"/>
    <n v="20187"/>
    <n v="15443"/>
    <n v="55"/>
    <n v="6"/>
    <n v="6584"/>
    <n v="588"/>
    <n v="17"/>
    <n v="51"/>
    <n v="8.8402555049456912E-3"/>
    <n v="1.1724119343449317E-2"/>
    <n v="0.3261504928914648"/>
    <x v="4"/>
  </r>
  <r>
    <d v="2023-06-06T00:00:00"/>
    <n v="85915"/>
    <n v="2197"/>
    <n v="602"/>
    <n v="74658"/>
    <s v="Comment ‘Statistics’ for details regarding statistics workshop 📊_x000a__x000a_Follow @dataanalystduo _x000a__x000a_#datascience #dataanalyst #dataanalytics #dataanalystduo #statistics #onestopstatistics #onestopanalytics #statistics"/>
    <d v="2023-06-06T00:00:00"/>
    <x v="0"/>
    <n v="90"/>
    <n v="44986"/>
    <n v="37018"/>
    <n v="285"/>
    <n v="114"/>
    <n v="18953"/>
    <n v="2406"/>
    <n v="95"/>
    <n v="1465"/>
    <n v="5.3122237402555651E-2"/>
    <n v="6.0542741568217736E-3"/>
    <n v="0.4213088516427333"/>
    <x v="2"/>
  </r>
  <r>
    <d v="2023-06-07T00:00:00"/>
    <n v="64532"/>
    <n v="1487"/>
    <n v="390"/>
    <n v="75260"/>
    <s v="&quot;Unlocking the Power of SQL 💪💻✨_x000a__x000a_SQL, the language of data management and stream processing, is a programming gem used by various database systems like MySql, SQL Server, PostgreSQL, and more. 🗂️💡_x000a__x000a_Discovering the Magic of SQL Commands:_x000a_🔹 DDL (Data Definition Language): Creating and modifying database structures with commands like CREATE, DROP, ALTER, TRUNCATE, and RENAME. Let's dive in! 🏗️🔧_x000a__x000a_🔹 DML (Data Manipulation Language): Inserting, deleting, and updating data in a database. It's all about retrieval and manipulation. Get ready for INSERT, UPDATE, and DELETE! 🔄📝_x000a__x000a_🔹 DQL (Data Query Language): Fetching data from a relational database. SELECT, the star of the show, allows you to retrieve attributes based on conditions. 📊💡_x000a__x000a_🔹 DCL (Data Control Language): Accessing stored data, granting or revoking user access. Remember, no rollbacks here! 🔒🚫_x000a__x000a_🔹 TCL (Transaction Control Language): Managing changes made by DML statements, adding that extra layer of control. Let's COMMIT and ROLLBACK! 🔄✅_x000a__x000a_Get ready to unleash the power of SQL and conquer your data challenges! 💪🔥 _x000a__x000a_Follow @dataanalystduo _x000a__x000a_#sqlmastery #datamanagement #coding #sql #mysql #postgresql #datascience #dataanalyst #dataanalytics"/>
    <d v="2023-06-07T00:00:00"/>
    <x v="2"/>
    <n v="0"/>
    <n v="36438"/>
    <n v="33150"/>
    <n v="133"/>
    <n v="54"/>
    <n v="0"/>
    <n v="1313"/>
    <n v="7"/>
    <n v="1368"/>
    <n v="3.5716183895827799E-2"/>
    <n v="7.9989370183364342E-3"/>
    <n v="0"/>
    <x v="3"/>
  </r>
  <r>
    <d v="2023-06-09T00:00:00"/>
    <n v="39000"/>
    <n v="965"/>
    <n v="335"/>
    <n v="76073"/>
    <s v="Follow @dataanalystduo _x000a__x000a_Follow @dataanalystduo _x000a__x000a_#datascience #dataanalyst #dataanalytics #dataanalystduo #statistics #onestopstatistics #onestopanalytics #trending #netflix"/>
    <d v="2023-06-09T00:00:00"/>
    <x v="0"/>
    <n v="88"/>
    <n v="20910"/>
    <n v="18742"/>
    <n v="37"/>
    <n v="11"/>
    <n v="9589"/>
    <n v="949"/>
    <n v="3"/>
    <n v="135"/>
    <n v="1.4288906708030444E-2"/>
    <n v="1.0687103177211364E-2"/>
    <n v="0.45858440937350547"/>
    <x v="2"/>
  </r>
  <r>
    <d v="2023-06-10T00:00:00"/>
    <n v="34812"/>
    <n v="1063"/>
    <n v="233"/>
    <n v="76408"/>
    <s v="📌 Supercharge Your Data Analytics Skills with Statistics &amp; Python_x000a__x000a_300+ folks have already completed the workshop. This will be the last batch of the level 1. We are soon going to start level 2. _x000a__x000a_Our approach to teaching statistics will be structured in a way that ensures students are comfortable with both Python and statistical concepts before delving into a project using real-world data._x000a__x000a_☑ Day 0 - As soon as you join, you will get access to a Python crash course_x000a_☑ Day 1 - Understanding fundamental statistical concepts, with real-life examples _x000a_☑ Day 2 - Dedicated to building two projects in Python on a real-world dataset_x000a__x000a_Syllabus:_x000a_✅ Python for Data Analysis - Data type, variable assignment, list, strings, tuple, dictionary, sets, operators, conditional statements, numpy &amp; pandas_x000a_✅ Why it is important to learn Statistics? -  Definition, importance &amp; application_x000a_✅ Why is it important to know the type of data you are dealing with? -  categorical, numerical, ordinal, nominal, continuous, discrete, ratio &amp; interval_x000a_✅ Why creating charts are important? - Different types of charts and when to use which chart_x000a_✅ How to summarise data using descriptive statistics - Mean, median, mode, variance, standard deviation, boxplot_x000a_✅ Different types of sampling - Probability and Non-probability sampling_x000a_✅ We will solve two projects in Python, both with practical applications in mind -  Domain: Sports &amp; Social media_x000a_✅ Insights writing and documentation_x000a__x000a_Bonuses🤑_x000a_1️⃣ - Python crash course_x000a_2️⃣ - Statistics ebook_x000a_3️⃣ - Resume template_x000a__x000a_Overall ratings - 4.8/5_x000a__x000a_Check the link in the bio to register. _x000a__x000a_Follow @dataanalystduo _x000a__x000a_#datascience #dataanalyst #dataanalytics #dataanalystduo #statistics #onestopstatistics #onestopanalytics #statistics #trending #workshop"/>
    <d v="2023-06-10T00:00:00"/>
    <x v="1"/>
    <n v="0"/>
    <n v="22564"/>
    <n v="15558"/>
    <n v="26"/>
    <n v="6"/>
    <n v="0"/>
    <n v="313"/>
    <n v="23"/>
    <n v="120"/>
    <n v="5.9679614700031414E-3"/>
    <n v="4.3843576588838869E-3"/>
    <n v="0"/>
    <x v="3"/>
  </r>
  <r>
    <d v="2023-06-11T00:00:00"/>
    <n v="30806"/>
    <n v="875"/>
    <n v="265"/>
    <n v="76641"/>
    <s v="If you want to learn how descriptive statistics can be used to solve the real world problem then join our 2-day Statistics for data analysis workshop. _x000a__x000a_300+ folks have already completed the workshop. This will be the last batch of the level 1. We are soon going to start level 2. _x000a__x000a_Overall ratings - 4.8/5_x000a__x000a_Check the link in the bio to register. _x000a__x000a_Follow @dataanalystduo _x000a__x000a_#datascience #dataanalyst #dataanalytics #dataanalystduo #statistics #onestopstatistics #onestopanalytics #trending #workshop #datascienceworkshop #biostatistics"/>
    <d v="2023-06-11T00:00:00"/>
    <x v="2"/>
    <n v="0"/>
    <n v="13977"/>
    <n v="12588"/>
    <n v="31"/>
    <n v="9"/>
    <n v="0"/>
    <n v="446"/>
    <n v="6"/>
    <n v="325"/>
    <n v="1.0138176693936666E-2"/>
    <n v="3.0401482235357055E-3"/>
    <n v="0"/>
    <x v="3"/>
  </r>
  <r>
    <d v="2023-06-12T00:00:00"/>
    <n v="45574"/>
    <n v="1061"/>
    <n v="310"/>
    <n v="76906"/>
    <s v="Are you feeling exhausted, disheartened, and on the verge of giving up on your data science dreams? Don’t throw in the towel just yet! _x000a_Unleash the power of networking to propel your job search forward. _x000a__x000a_Here are a few tips to guide you:_x000a__x000a_🔗 The Networking Edge:_x000a_In today’s competitive job market, networking is the key to unlock opportunities. Expand your professional network by reaching out to HR, hiring managers, or referrals who can guide you or provide valuable insights._x000a__x000a_📝 Crafting LinkedIn Cold Messages:_x000a_Personalize your messages by expressing genuine interest in the company or the individual’s work. Share your passion for data science, highlight relevant skills, and explain how you can add value._x000a__x000a_💡 Proactive Engagement:_x000a_Engage with data science communities, join relevant LinkedIn groups, and participate in industry events. Share your knowledge, contribute to discussions, and build relationships. Networking is a two-way street, so offer your support and assistance to others as well._x000a__x000a_🗓️ The Power of Informational Interviews:_x000a_Request informational interviews with professionals in your desired field. Be prepared with thoughtful questions, listen attentively, and showcase your enthusiasm. These conversations can provide valuable insights and potentially lead to job referrals._x000a__x000a_🌟 Motivation for the Journey:_x000a_Remember, setbacks are temporary. Stay motivated by envisioning the exciting projects and opportunities that await you in the data science realm. Embrace continuous learning, sharpen your skills, and stay resilient in the face of rejection._x000a__x000a_🚀 Unleash Your Network, Land Your Dream Job:_x000a_By leveraging the power of networking, you can break the cycle and secure your first data science job. Embrace the connections waiting to be made, personalize your outreach, and engage proactively. Your dream job is within reach—don’t let it slip away!_x000a__x000a_Follow @dataanalystduo_x000a__x000a_#networkingpower #jobsearchtips #nevergiveup #unleashyournetwork #datascience #linkedin #networking #dataanalytics #statistics #dataanalystduo"/>
    <d v="2023-06-12T00:00:00"/>
    <x v="0"/>
    <n v="7"/>
    <n v="61558"/>
    <n v="56347"/>
    <n v="215"/>
    <n v="106"/>
    <n v="37280"/>
    <n v="1439"/>
    <n v="15"/>
    <n v="919"/>
    <n v="3.0855849998699711E-2"/>
    <n v="3.4457649598210803E-3"/>
    <n v="0.60560771954904313"/>
    <x v="3"/>
  </r>
  <r>
    <d v="2023-06-13T00:00:00"/>
    <n v="43369"/>
    <n v="1077"/>
    <n v="244"/>
    <n v="77216"/>
    <s v="Python for data visualisation 📊_x000a_1 - Matplotlib_x000a_2 - Seaborn_x000a_3 - Plotly_x000a_4 - Bokeh_x000a__x000a_Follow @dataanalystduo_x000a__x000a_#datascience #dataanalyst #dataanalytics #dataanalystduo #statistics #onestopstatistics #onestopanalytics #python #pythonprogramming #matplotlibpyplot #seaborn"/>
    <d v="2023-06-13T00:00:00"/>
    <x v="1"/>
    <n v="0"/>
    <n v="39497"/>
    <n v="29614"/>
    <n v="171"/>
    <n v="100"/>
    <n v="0"/>
    <n v="1280"/>
    <n v="19"/>
    <n v="1929"/>
    <n v="4.1804807293825116E-2"/>
    <n v="4.0147119767923742E-3"/>
    <n v="0"/>
    <x v="3"/>
  </r>
  <r>
    <d v="2023-06-14T00:00:00"/>
    <n v="33570"/>
    <n v="895"/>
    <n v="258"/>
    <n v="77460"/>
    <s v="Common causes of outliers in a dataset. _x000a__x000a_Follow @dataanalystduo_x000a__x000a_#datascience #dataanalyst #dataanalytics #dataanalystduo #statistics #onestopstatistics #onestopanalytics #python #outliers"/>
    <d v="2023-06-14T00:00:00"/>
    <x v="2"/>
    <n v="0"/>
    <n v="13220"/>
    <n v="11416"/>
    <n v="14"/>
    <n v="3"/>
    <n v="0"/>
    <n v="264"/>
    <n v="1"/>
    <n v="160"/>
    <n v="5.4867028143557968E-3"/>
    <n v="3.1500129098889751E-3"/>
    <n v="0"/>
    <x v="3"/>
  </r>
  <r>
    <d v="2023-06-19T00:00:00"/>
    <n v="29480"/>
    <n v="910"/>
    <n v="264"/>
    <n v="78737"/>
    <s v="How to find a job through Linkedin 🔵_x000a__x000a_Follow @dataanalystduo_x000a__x000a_#datascience #dataanalyst #dataanalytics #statistics #linkedin #linkedintips #job #jobseekers #datascientist"/>
    <d v="2023-06-19T00:00:00"/>
    <x v="1"/>
    <n v="0"/>
    <n v="20970"/>
    <n v="15223"/>
    <n v="42"/>
    <n v="3"/>
    <n v="0"/>
    <n v="558"/>
    <n v="9"/>
    <n v="684"/>
    <n v="1.5888337122318606E-2"/>
    <n v="1.6218550363869592E-2"/>
    <n v="0"/>
    <x v="3"/>
  </r>
  <r>
    <d v="2023-06-21T00:00:00"/>
    <n v="24432"/>
    <n v="662"/>
    <n v="186"/>
    <n v="79259"/>
    <s v="Hey fam! 👋_x000a__x000a_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_x000a__x000a_Teaching has had a profound impact on my personal and professional growth, and I strongly believe that everyone should try it at least once. _x000a__x000a_Here are a few reasons why teaching can be incredibly beneficial:_x000a__x000a_1️⃣ Solidify Your Knowledge: Teaching a subject requires a deep understanding of the topic at hand. By sharing your knowledge, you are challenged to clarify concepts, reinforce your understanding, and bridge any knowledge gaps._x000a__x000a_2️⃣ Boost Confidence: There’s something truly empowering about guiding others and witnessing their growth. As a teacher, you become a source of inspiration and support for your students. This experience not only helps build their confidence but also elevates your own._x000a__x000a_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_x000a__x000a_In my case, teaching statistics has not only impacted the lives of my students, but it has also accelerated my growth as a content creator. The experience has pushed me out of my comfort zone, increased my self-assurance, and expanded my expertise. 📈_x000a__x000a_Follow @dataanalystduo_x000a__x000a_#teaching #personalbranding #personalgrowth #knowledgesharing #confidence #statistics #datascience #dataanalytics"/>
    <d v="2023-06-21T00:00:00"/>
    <x v="0"/>
    <n v="24"/>
    <n v="19091"/>
    <n v="17544"/>
    <n v="10"/>
    <n v="21"/>
    <n v="10573"/>
    <n v="760"/>
    <n v="7"/>
    <n v="221"/>
    <n v="1.2465461335621191E-2"/>
    <n v="6.5860028514111964E-3"/>
    <n v="0.55382117228013195"/>
    <x v="4"/>
  </r>
  <r>
    <d v="2023-06-22T00:00:00"/>
    <n v="29089"/>
    <n v="749"/>
    <n v="244"/>
    <n v="79445"/>
    <s v="As I reflect on these 100 days, I see how moving out has transformed me. It has been a journey of self-discovery, growth, and embracing the independence that comes with it._x000a__x000a_🔸 Moving out taught me the true meaning of responsibility. From paying bills to managing household chores, and grocery shopping to fixing household issues, I've grown into a responsible adult._x000a_🔸 Living on my own has its perks, but I can't deny the moments when I miss my family. Distance has made me cherish our time together even more._x000a_🔸 Managing finances has been a significant part of my journey. Budgeting, saving, and making wise financial decisions have become crucial skills these days._x000a_🔸 Now, I and Aditi get more time to spend and get to know each other. This has helped our relationship to grow stronger. _x000a__x000a_I'm grateful for the support and encouragement I've received along the way. Your presence has made this transition smoother, and I look forward to sharing more experiences with you._x000a__x000a_Follow @dataanalystduo_x000a__x000a_#personalgrowth #datascience #dataanalytics #trending #amazing #branding #ai #statistics"/>
    <d v="2023-06-22T00:00:00"/>
    <x v="2"/>
    <n v="0"/>
    <n v="19056"/>
    <n v="17498"/>
    <n v="3"/>
    <n v="2"/>
    <n v="0"/>
    <n v="424"/>
    <n v="12"/>
    <n v="62"/>
    <n v="6.2684876329536154E-3"/>
    <n v="2.3412423689344831E-3"/>
    <n v="0"/>
    <x v="3"/>
  </r>
  <r>
    <d v="2023-06-23T00:00:00"/>
    <n v="54387"/>
    <n v="1197"/>
    <n v="257"/>
    <n v="79689"/>
    <s v="Guys, check link in bio for course._x000a__x000a_I built a basic course on SQL for data analytics. It’s complete beginner friendly. _x000a__x000a_Comment below if you want the link to the course. _x000a__x000a_Follow @dataanalystduo _x000a__x000a_#sql #dataanalytics #dataanalysis #datascience #ai #dataanalyst #dataanalystduo #onestopanalytics"/>
    <d v="2023-06-23T00:00:00"/>
    <x v="1"/>
    <n v="0"/>
    <n v="73673"/>
    <n v="53788"/>
    <n v="187"/>
    <n v="14"/>
    <n v="0"/>
    <n v="2346"/>
    <n v="1126"/>
    <n v="1970"/>
    <n v="6.8290479238037868E-2"/>
    <n v="3.0619031484897538E-3"/>
    <n v="0"/>
    <x v="3"/>
  </r>
  <r>
    <d v="2023-06-25T00:00:00"/>
    <n v="40275"/>
    <n v="1152"/>
    <n v="291"/>
    <n v="80186"/>
    <s v="How to choose an appropriate table or chart type❓_x000a__x000a_Firstly, determine whether your data is categorical or numerical._x000a__x000a_✅If your data is categorical: Determine whether you have one or two variables to present._x000a__x000a_1. If one variable, use a summary table and/or bar chart, pie chart, or Pareto diagram. _x000a_2. If two variables, use a two-way cross-classification table._x000a__x000a_✅If your data is numerical:_x000a_Determine whether you have one or two variables to present._x000a__x000a_1. If one variable, use a frequency and percentage distribution, or histogram._x000a_2. If two variables, determine whether the time order of the data is important._x000a_ -If yes, use a time-series plot._x000a_ -If no, use a scatter plot._x000a__x000a_Follow @dataanalystduo_x000a__x000a_#datascience #dataanalyst #dataanalytics #dataanalystduo #statistics #onestopstatistics #onestopanalytics #datavisualization"/>
    <d v="2023-06-25T00:00:00"/>
    <x v="0"/>
    <n v="28"/>
    <n v="32992"/>
    <n v="26802"/>
    <n v="127"/>
    <n v="44"/>
    <n v="13890"/>
    <n v="1178"/>
    <n v="12"/>
    <n v="878"/>
    <n v="2.5790038161275036E-2"/>
    <n v="6.1980894420472403E-3"/>
    <n v="0.42101115421920465"/>
    <x v="4"/>
  </r>
  <r>
    <d v="2023-06-27T00:00:00"/>
    <n v="51944"/>
    <n v="2123"/>
    <n v="310"/>
    <n v="80667"/>
    <s v="Here are the Key Highlights that we’ve discussed:_x000a_🌟 Not enough research: _x000a_Before you attend the interview, it’s crucial to thoroughly research the company. Ask yourself questions like “What do they do?”, “What products do they make?”, and “Which ones are the best?”._x000a__x000a_🌟 STAR methodology: _x000a_During the interview, use the STAR methodology (Situation, Task, Action, Result) to answer questions. Explain the situation, describe the task at hand, talk about the actions you took, and highlight the positive result. This structured approach will showcase your problem-solving skills._x000a__x000a_🌟 All talk no show: Proof of work: _x000a_Don’t just rely on words; show proof of your work. Keep your project portfolio ready. This tangible evidence will demonstrate your capabilities and ensure you’re not all talk and no show._x000a__x000a_🌟 Be Flexible: _x000a_Flexibility matters! Hiring managers highly value candidates who are open to using new tools, working from different locations, or collaborating with diverse teams. Avoid being too rigid and showcase your willingness to adapt._x000a__x000a_🌟 Conversational style: _x000a_Make your interview more conversational by asking the interviewer about their experience working in the team and the tools they use. This valuable technique helps create a more engaging and natural interview environment, where you can connect with the interviewer on a deeper level._x000a_._x000a_Remember these points when going out for an interview apart from your technical expertise._x000a_._x000a_Follow @citizendatascientist and @dataanalystduo for more Data science and Analytics tips and resources._x000a_._x000a_._x000a_#CitizenDataScientist #DataAnalystDuo #alphaa.ai #superAI #DataAnalystJob #InterviewTips #CompanyResearch #LinkedInNetworking #STARMethodology #ProofOfWork #PowerBI #TableauDashboard #FlexibilityMatters #OpenToNewTools #ConversationalInterview #valuabletechniques"/>
    <d v="2023-06-27T00:00:00"/>
    <x v="0"/>
    <n v="47"/>
    <n v="45330"/>
    <n v="38358"/>
    <n v="235"/>
    <n v="25"/>
    <n v="17298"/>
    <n v="1552"/>
    <n v="3"/>
    <n v="1196"/>
    <n v="3.4103164862955108E-2"/>
    <n v="5.9627852777467865E-3"/>
    <n v="0.38160158835208469"/>
    <x v="0"/>
  </r>
  <r>
    <d v="2023-06-27T00:00:00"/>
    <n v="51944"/>
    <n v="2123"/>
    <n v="310"/>
    <n v="80667"/>
    <s v="✅ Uniform Distribution: A distribution where all values within a given range are equally likely; it can be used to model scenarios such as random number generation or selecting items from a set with equal probabilities._x000a__x000a_✅ Normal Distribution: A symmetric bell-shaped distribution that is widely used in statistical analysis to represent a variety of natural phenomena such as heights, weights, IQ scores, and measurement errors._x000a__x000a_✅ Bernoulli Distribution: A distribution representing the probability of success (1) or failure (0) in a single experiment or trial, often applied in areas like binary classification, coin flipping, or success/failure events._x000a__x000a_✅ Binomial Distribution: A distribution that counts the number of successes in a fixed number of independent Bernoulli trials, commonly used for analyzing repeated experiments with two possible outcomes like the number of heads in multiple coin tosses._x000a__x000a_✅ Poisson Distribution: A discrete distribution that models the number of events occurring in a fixed interval of time or space, often utilized in areas such as modeling rare events, traffic flow analysis, or accident prediction._x000a__x000a_✅ Exponential Distribution: A continuous distribution that models the time between independent events in a Poisson process, frequently used in reliability analysis, queueing theory, or survival analysis._x000a__x000a_Follow @dataanalystduo _x000a__x000a_#datascience #dataanalyst #dataanalytics #dataanalystduo #statistics #onestopstatistics #onestopanalytics #probability #trending"/>
    <d v="2023-06-27T00:00:00"/>
    <x v="1"/>
    <n v="0"/>
    <n v="23137"/>
    <n v="17479"/>
    <n v="45"/>
    <n v="62"/>
    <n v="0"/>
    <n v="652"/>
    <n v="5"/>
    <n v="787"/>
    <n v="1.7900752476229437E-2"/>
    <n v="0"/>
    <n v="0"/>
    <x v="3"/>
  </r>
  <r>
    <d v="2023-06-30T00:00:00"/>
    <n v="51256"/>
    <n v="1369"/>
    <n v="418"/>
    <n v="81598"/>
    <s v="Check link in bio for more details on ‘PyGWalker’_x000a__x000a_Follow @dataanalystduo _x000a__x000a_#datascience #dataanalyst #dataanalytics #dataanalystduo #statistics #onestopstatistics #onestopanalytics #python #tableau #datavisualization #jupyternotebook"/>
    <d v="2023-06-30T00:00:00"/>
    <x v="0"/>
    <n v="8"/>
    <n v="48599"/>
    <n v="42482"/>
    <n v="283"/>
    <n v="98"/>
    <n v="24426"/>
    <n v="1495"/>
    <n v="6"/>
    <n v="1556"/>
    <n v="3.7464153533174831E-2"/>
    <n v="1.1409593372386577E-2"/>
    <n v="0.50260293421675339"/>
    <x v="3"/>
  </r>
  <r>
    <d v="2023-07-05T00:00:00"/>
    <n v="31820"/>
    <n v="921"/>
    <n v="383"/>
    <n v="83492"/>
    <s v="Exciting news! 📣📣 _x000a__x000a_We just concluded Batch 2 of our Statistics for Data Analysis workshop and it was a huge success! We are thrilled to share that we received a 4.7/5 rating on the overall workshop and an impressive 4.8/5 on the projects 😍._x000a__x000a_But what truly makes us proud is the positive feedback we received from the participants 🥹. _x000a__x000a_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_x000a__x000a_Registration for Cohort 3 has started. It will be held on 20-21 May at 6 PM IST to 9 PM IST_x000a__x000a_PS: Sharing a few of the feedback. 😋_x000a__x000a_“The workshop was very informative for me  learned some new statistical concepts like pareto,_x000a_This workshop helped to develop analytical thinking towards a problem statement . Thankyou for this workshop!!” ~ Mrunmayee Santosh Pawar_x000a__x000a_“All the topics were covered in depth and made relatable with examples.Step by step explanation of projects along with immediate doubt solving helped a lot in improving the overall understanding.” ~ Saurabh Singh_x000a__x000a_“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_x000a__x000a_Follow @dataanalystduo for more programs. _x000a__x000a_#datascience #dataanalytics #dataanalyst #statistics #trending #projects #portfolio #dataanalystduo #onestopstatistics"/>
    <d v="2023-07-05T00:00:00"/>
    <x v="0"/>
    <n v="25"/>
    <n v="36231"/>
    <n v="35140"/>
    <n v="15"/>
    <n v="14"/>
    <n v="17521"/>
    <n v="790"/>
    <n v="23"/>
    <n v="66"/>
    <n v="1.0527954774110095E-2"/>
    <n v="2.2684808125329373E-2"/>
    <n v="0.48359139963015096"/>
    <x v="4"/>
  </r>
  <r>
    <d v="2023-07-06T00:00:00"/>
    <n v="40212"/>
    <n v="1131"/>
    <n v="282"/>
    <n v="83875"/>
    <s v="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_x000a__x000a_Today, I took some time to rate every role in my career. I personally loved my data analyst role because I was able to work on machine learning problems. 😁_x000a__x000a_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d v="2023-07-06T00:00:00"/>
    <x v="2"/>
    <n v="0"/>
    <n v="26530"/>
    <n v="24195"/>
    <n v="33"/>
    <n v="14"/>
    <n v="0"/>
    <n v="667"/>
    <n v="12"/>
    <n v="343"/>
    <n v="1.2184798807749628E-2"/>
    <n v="4.5663189269746643E-3"/>
    <n v="0"/>
    <x v="3"/>
  </r>
  <r>
    <d v="2023-07-08T00:00:00"/>
    <n v="26904"/>
    <n v="757"/>
    <n v="257"/>
    <n v="84444"/>
    <s v="@dataanalystduo x @datatodestiny | Clear Project Documentation📄_x000a__x000a_Clear project documentation is an important aspect of building an impressive data analytics portfolio._x000a_It serves as a means of effective communication between you and the audience._x000a__x000a_Provide clear and concise documentation for each project, outlining the problem statement, data sources, methodologies used, and results obtained._x000a__x000a_You can add relevant visuals, such as charts or graphs, to enhance the understanding of your findings. _x000a__x000a_Additionally, include code snippets to illustrate your process, making it easier for technical audiences to follow your work._x000a__x000a_#projects #projectportfolio #dataanalytics #datanalysis #datascience #ai #statistics #dataanalyst #datatodestiny #documentation #trending #trendingreels"/>
    <d v="2023-07-08T00:00:00"/>
    <x v="0"/>
    <n v="29"/>
    <n v="20637"/>
    <n v="17007"/>
    <n v="88"/>
    <n v="16"/>
    <n v="8462"/>
    <n v="843"/>
    <n v="5"/>
    <n v="454"/>
    <n v="1.5418502202643172E-2"/>
    <n v="6.7381933589124154E-3"/>
    <n v="0.41004021902408294"/>
    <x v="4"/>
  </r>
  <r>
    <d v="2023-07-13T00:00:00"/>
    <n v="32651"/>
    <n v="863"/>
    <n v="236"/>
    <n v="85762"/>
    <s v="@dataanalystduo | Best resource to learn SQL 📸_x000a__x000a_#datascience #dataanalytics #sql #sqlprogramming #dataanalyst"/>
    <d v="2023-07-13T00:00:00"/>
    <x v="0"/>
    <n v="8"/>
    <n v="28170"/>
    <n v="22972"/>
    <n v="123"/>
    <n v="22"/>
    <n v="11428"/>
    <n v="1126"/>
    <n v="23"/>
    <n v="982"/>
    <n v="2.4847834705347356E-2"/>
    <n v="1.5368111751125207E-2"/>
    <n v="0.40567980120695774"/>
    <x v="3"/>
  </r>
  <r>
    <d v="2023-07-14T00:00:00"/>
    <n v="42303"/>
    <n v="999"/>
    <n v="248"/>
    <n v="85998"/>
    <s v="@dataanalystduo | SQL resources to practice Interview Questions and Projects. _x000a__x000a_#datascience #dataanalyst #dataanalytics #dataanalystduo #statistics #onestopstatistics #onestopanalytics #sql #sqlserver #projects"/>
    <d v="2023-07-14T00:00:00"/>
    <x v="0"/>
    <n v="8"/>
    <n v="308394"/>
    <n v="299382"/>
    <n v="4796"/>
    <n v="1867"/>
    <n v="151939"/>
    <n v="7751"/>
    <n v="18"/>
    <n v="15384"/>
    <n v="0.26922719133003092"/>
    <n v="2.7442498662759601E-3"/>
    <n v="0.49267819737089569"/>
    <x v="3"/>
  </r>
  <r>
    <d v="2023-07-15T00:00:00"/>
    <n v="56211"/>
    <n v="1204"/>
    <n v="406"/>
    <n v="86246"/>
    <s v="@dataanalystduo | Best resources to study Power BI 📊_x000a__x000a_#datascience #dataanalyst #dataanalytics #dataanalystduo #statistics #onestopstatistics #onestopanalytics #powerbi #datavisualization #dataviz"/>
    <d v="2023-07-15T00:00:00"/>
    <x v="0"/>
    <n v="8"/>
    <n v="65986"/>
    <n v="58931"/>
    <n v="634"/>
    <n v="225"/>
    <n v="28193"/>
    <n v="2092"/>
    <n v="30"/>
    <n v="2890"/>
    <n v="5.811284001576885E-2"/>
    <n v="2.8754956751617464E-3"/>
    <n v="0.42725729700239445"/>
    <x v="3"/>
  </r>
  <r>
    <d v="2023-07-17T00:00:00"/>
    <n v="56787"/>
    <n v="1114"/>
    <n v="451"/>
    <n v="87152"/>
    <s v="@dataanalystduo | What are analytical skills and why are they important? _x000a__x000a_#datascience #dataanalyst #dataanalytics #dataanalystduo #statistics #onestopstatistics #onestopanalytics #sql #python #tableau"/>
    <d v="2023-07-17T00:00:00"/>
    <x v="0"/>
    <n v="63"/>
    <n v="37084"/>
    <n v="32903"/>
    <n v="215"/>
    <n v="118"/>
    <n v="13587"/>
    <n v="1665"/>
    <n v="28"/>
    <n v="554"/>
    <n v="2.5782540848173306E-2"/>
    <n v="1.0395630622360933E-2"/>
    <n v="0.36638442454967102"/>
    <x v="2"/>
  </r>
  <r>
    <d v="2023-07-18T00:00:00"/>
    <n v="55747"/>
    <n v="1248"/>
    <n v="480"/>
    <n v="87603"/>
    <s v="@dataanalystduo | Best resources to learn Python. Both the courses are from Jose Portilla. _x000a__x000a_@udemy _x000a__x000a_#datascience #dataanalyst #dataanalytics #dataanalystduo #statistics #onestopstatistics #onestopanalytics #python #udemy #resources"/>
    <d v="2023-07-18T00:00:00"/>
    <x v="0"/>
    <n v="9"/>
    <n v="27261"/>
    <n v="22175"/>
    <n v="164"/>
    <n v="23"/>
    <n v="10937"/>
    <n v="949"/>
    <n v="5"/>
    <n v="859"/>
    <n v="2.0695638277227948E-2"/>
    <n v="5.1482255173909567E-3"/>
    <n v="0.40119584754777887"/>
    <x v="3"/>
  </r>
  <r>
    <d v="2023-07-19T00:00:00"/>
    <n v="63188"/>
    <n v="1305"/>
    <n v="484"/>
    <n v="88083"/>
    <s v="@dataanalystduo | SQL Case Statements_x000a__x000a_#datascience #dataanalyst #dataanalytics #dataanalystduo #statistics #onestopstatistics #onestopanalytics #sql #casestatements #nuggetsofsql"/>
    <d v="2023-07-19T00:00:00"/>
    <x v="2"/>
    <n v="0"/>
    <n v="21299"/>
    <n v="20076"/>
    <n v="27"/>
    <n v="3"/>
    <n v="0"/>
    <n v="649"/>
    <n v="32"/>
    <n v="263"/>
    <n v="1.0717164492580861E-2"/>
    <n v="5.4494056741936584E-3"/>
    <n v="0"/>
    <x v="3"/>
  </r>
  <r>
    <d v="2023-07-20T00:00:00"/>
    <n v="63648"/>
    <n v="1335"/>
    <n v="507"/>
    <n v="88567"/>
    <s v="Found a way to get your dream job at MAANG companies!_x000a_@preplaced.in has 300+ mentors who are from top tech companies like Microsoft, Google, Atlassian and more, and have already helped many job seekers achieve success!_x000a_Start by booking a free trial with a mentor of your choice - https://visit.preplaced.in/4tz_x000a__x000a_#datascience #dataanalyst #dataanalytics #dataanalystduo #statistics #onestopstatistics #onestopanalytics #mentorship #preplaced #interviewpreparation #faang #google #interview"/>
    <d v="2023-07-20T00:00:00"/>
    <x v="0"/>
    <n v="84"/>
    <n v="22606"/>
    <n v="18282"/>
    <n v="149"/>
    <n v="41"/>
    <n v="9285"/>
    <n v="804"/>
    <n v="9"/>
    <n v="496"/>
    <n v="1.4779771246626848E-2"/>
    <n v="5.4647893685006834E-3"/>
    <n v="0.41073166415995754"/>
    <x v="2"/>
  </r>
  <r>
    <d v="2023-08-04T00:00:00"/>
    <n v="24858"/>
    <n v="600"/>
    <n v="185"/>
    <n v="93108"/>
    <s v="Attention ❗️ Attention ❗️ Attention ❗️_x000a__x000a_In this comprehensive workshop, we will cover all the basics you need to know to become a statistical wizard in the world of data science. _x000a__x000a_Whether you're a beginner or an experienced practitioner, our goal is to help you master the fundamental concepts and techniques that are critical for success in this field._x000a__x000a_We'll touch base on points like _x000a__x000a_✅ Why it is important to learn Statistics?_x000a_✅ Why is it important to know the type of data you are dealing with?_x000a_✅ Why creating charts are important?_x000a_✅ How to summarise data using descriptive statistics_x000a_✅ Different types of sampling_x000a_✅ Correlation analysis_x000a__x000a_In the end, we will solve two projects in Python, both with practical applications in mind._x000a__x000a_Enroll today and take the first step towards becoming a statistical master in the world of data science!_x000a__x000a_Date of workshop: 15th &amp; 16th April, 2023 from 10:00 am IST to 1:00 pm IST. _x000a__x000a_*NO PRIOR CODING EXPERIENCE IS REQUIRED._x000a__x000a_#datascience #dataanalytics #statistics #dataanalysis #python #workshop"/>
    <d v="2023-08-04T00:00:00"/>
    <x v="2"/>
    <n v="0"/>
    <n v="35057"/>
    <n v="31629"/>
    <n v="41"/>
    <n v="7"/>
    <n v="0"/>
    <n v="591"/>
    <n v="88"/>
    <n v="210"/>
    <n v="9.5480517248786364E-3"/>
    <n v="4.877131932809211E-2"/>
    <n v="0"/>
    <x v="3"/>
  </r>
  <r>
    <d v="2023-08-05T00:00:00"/>
    <n v="22806"/>
    <n v="567"/>
    <n v="149"/>
    <n v="93293"/>
    <s v="Three ChatGPT prompts which you should know as a Data Analyst aspirant:_x000a__x000a_Prompt: I want you to act as a data science tutor. Explain {concept} to a five-year-old with practical example. _x000a__x000a_Prompt: I want you to be a {SQL/Python/R} programmer, here is a piece of {SQL/Python/R} code containing {problem} — {insert code snippet} — I am getting the following error {insert error}. What is the reason for the bug? Help me solve it._x000a__x000a_Prompt: I want you to act as a data science mentor. What are the best courses and resources for learning {tool name}?_x000a__x000a_Follow @dataanalystduo_x000a__x000a_#datascience #dataanalyst #datascientist #statistics #dataanalystduo #onestopstatistics #chatgpt"/>
    <d v="2023-08-05T00:00:00"/>
    <x v="0"/>
    <n v="23"/>
    <n v="62193"/>
    <n v="51412"/>
    <n v="676"/>
    <n v="112"/>
    <n v="30262"/>
    <n v="1953"/>
    <n v="8"/>
    <n v="3550"/>
    <n v="5.9071956095312614E-2"/>
    <n v="1.9829997963405612E-3"/>
    <n v="0.48658209123213225"/>
    <x v="4"/>
  </r>
  <r>
    <d v="2023-08-06T00:00:00"/>
    <n v="15137"/>
    <n v="509"/>
    <n v="144"/>
    <n v="93442"/>
    <s v="Guess the distribution for both scenarios 😄_x000a__x000a_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d v="2023-08-06T00:00:00"/>
    <x v="2"/>
    <n v="0"/>
    <n v="14478"/>
    <n v="13062"/>
    <n v="23"/>
    <n v="3"/>
    <n v="0"/>
    <n v="186"/>
    <n v="27"/>
    <n v="72"/>
    <n v="3.0500203334688897E-3"/>
    <n v="1.5945720339889985E-3"/>
    <n v="0"/>
    <x v="3"/>
  </r>
  <r>
    <d v="2023-08-09T00:00:00"/>
    <n v="16546"/>
    <n v="534"/>
    <n v="161"/>
    <n v="93937"/>
    <s v="Super excited for this #Collaboration with Saffola💪🏻_x000a__x000a_Join me in the Saffola ToI 40Under40 initiative with 39 other young achievers on our 8 week health journey! Check your Saffola Lifestyle Score and take your Roz Ka Healthy Steps today._x000a__x000a_To help you get started, Saffola is giving you a Tata 1MG full body check-up @449 only &amp; a diet consultation at 50% off after the lifestyle score._x000a__x000a_#SaffolaTOI40Under40 #SaffolaRozKaHealthyStep #Collaboration #Ad"/>
    <d v="2023-08-09T00:00:00"/>
    <x v="0"/>
    <n v="70"/>
    <n v="9277"/>
    <n v="7816"/>
    <n v="4"/>
    <n v="15"/>
    <n v="13449"/>
    <n v="340"/>
    <n v="3"/>
    <n v="16"/>
    <n v="3.8217102951978452E-3"/>
    <n v="5.2694891256906224E-3"/>
    <n v="1.4497143473105529"/>
    <x v="2"/>
  </r>
  <r>
    <d v="2023-08-13T00:00:00"/>
    <n v="24522"/>
    <n v="469"/>
    <n v="133"/>
    <n v="94538"/>
    <s v="Say hello to ‘Vera’ by board infinity!_x000a__x000a_Vera is an AI-powered tool designed to boost your interview performance significantly._x000a__x000a_And best part about it is that it creates a personalized mock interview based on your LinkedIn profile and other data points such as your academics, work experience, etc making the interview question very relevant questions for your profile._x000a__x000a_Once the interview question pops up on your screen, you simply have to put in your response and Vera will rate your response and provide you with feedback to enhance your answers._x000a__x000a_Board Infinity is giving you free credits worth two interviews if you sign up now. Check the link in the bio._x000a__x000a_Follow @dataanalystduo_x000a__x000a_#datascience #dataanalyst #dataanalytics #dataanalystduo #statistics #onestopstatistics #onestopanalytics #statistics #interviewpreparation #vera #ai"/>
    <d v="2023-08-13T00:00:00"/>
    <x v="0"/>
    <n v="49"/>
    <n v="31921"/>
    <n v="29106"/>
    <n v="461"/>
    <n v="15"/>
    <n v="30811"/>
    <n v="1286"/>
    <n v="6"/>
    <n v="1352"/>
    <n v="2.7967589752268929E-2"/>
    <n v="6.3572320125240642E-3"/>
    <n v="0.96522665330033519"/>
    <x v="0"/>
  </r>
  <r>
    <d v="2023-08-16T00:00:00"/>
    <n v="29039"/>
    <n v="799"/>
    <n v="141"/>
    <n v="94909"/>
    <s v="@dataanalystduo x @datatodestiny | Unlock the secrets of Joins 🔐_x000a__x000a_I have taken many SQL interviews and here are some tips for you to master Joins._x000a__x000a_See Joins are the most common type of SQL interview questions._x000a__x000a_Joins are used to combine data from multiple tables, and mastering them can be the key to landing your dream job._x000a__x000a_The key to cracking any join-related question is to visualize the output of the join. _x000a_You need to focus more on these two areas:_x000a_1️⃣ Special caution must be taken when dealing with NULL values_x000a_2️⃣ You also need to be careful with the duplicated values in the join._x000a__x000a_#projects #projectportfolio #dataanalytics #datanalysis #datascience #ai #statistics #dataanalyst #sql #interview  #interviewtips"/>
    <d v="2023-08-16T00:00:00"/>
    <x v="0"/>
    <n v="28"/>
    <n v="174471"/>
    <n v="161768"/>
    <n v="1878"/>
    <n v="2497"/>
    <n v="171834"/>
    <n v="5840"/>
    <n v="27"/>
    <n v="7252"/>
    <n v="0.13822714389573171"/>
    <n v="3.9090075756777545E-3"/>
    <n v="0.98488574032360676"/>
    <x v="4"/>
  </r>
  <r>
    <d v="2023-08-19T00:00:00"/>
    <n v="29297"/>
    <n v="857"/>
    <n v="248"/>
    <n v="96461"/>
    <s v="@dataanalystduo x @datatodestiny | Types of Join questions 🔐_x000a__x000a_I have taken many SQL interviews and here are some sample questions for you to master Joins._x000a__x000a_1) Given 2 tables of sizes 4x5 and 3x5 (all the cell values are “1”), what will be the output size when you perform an inner join?_x000a__x000a_2) Given 2 tables, table A with 13 records &amp; Table B with 10 records. Both tables are unique. Write the no of records that would be fetched when you perform various joins (inner, left, right, full outer)_x000a__x000a_#sqljoins #projectportfolio #dataanalytics #datanalysis #datascience #ai #statistics #dataanalyst #sql #interview"/>
    <d v="2023-08-19T00:00:00"/>
    <x v="0"/>
    <n v="22"/>
    <n v="258864"/>
    <n v="236596"/>
    <n v="4252"/>
    <n v="1087"/>
    <n v="258615"/>
    <n v="7979"/>
    <n v="32"/>
    <n v="12359"/>
    <n v="0.21117342760286539"/>
    <n v="1.6089404007837364E-2"/>
    <n v="0.9990381049508622"/>
    <x v="4"/>
  </r>
  <r>
    <d v="2023-08-24T00:00:00"/>
    <n v="26870"/>
    <n v="648"/>
    <n v="164"/>
    <n v="97780"/>
    <s v="Check out the course offered by PW skills  coupon code to get 2000 discounts. _x000a__x000a_Common Features in Job Assurance Batches - _x000a__x000a_1. Job Assurance: Job assurance upto 9 months post course completion_x000a__x000a_2. Doubt Support: 12 hours daily 1 to 1 doubt support_x000a__x000a_3. PW Lab Access: This is a virtual lab, with free access to numerous premium softwares. No need to but costly system or softwares for real-life project during the course._x000a__x000a_4. Job Ready Activities: Resume Building Sessions - Mock Interviews_x000a__x000a_5. Expert Connect: Get mentored by experts from Google, Microsoft, LinkedIn, PayPal etc._x000a__x000a_Disclaimer:The coupon  code is only applicable on PW app_x000a__x000a_#pwskills #webdevelopment #java #frontend #backend #trending"/>
    <d v="2023-08-24T00:00:00"/>
    <x v="0"/>
    <n v="56"/>
    <n v="8085"/>
    <n v="7133"/>
    <n v="10"/>
    <n v="4"/>
    <n v="8120"/>
    <n v="255"/>
    <n v="4"/>
    <n v="43"/>
    <n v="3.0885661689507055E-3"/>
    <n v="1.3489466148496625E-2"/>
    <n v="1.0043290043290043"/>
    <x v="2"/>
  </r>
  <r>
    <d v="2023-08-27T00:00:00"/>
    <n v="30034"/>
    <n v="703"/>
    <n v="148"/>
    <n v="98326"/>
    <s v="Linkedin Reach 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ferral #jobs #datascience #ai #dataanalytics #dataanalystduo #statistics #linkedintips"/>
    <d v="2023-08-27T00:00:00"/>
    <x v="0"/>
    <n v="7"/>
    <n v="41113"/>
    <n v="35064"/>
    <n v="252"/>
    <n v="1"/>
    <n v="39907"/>
    <n v="1216"/>
    <n v="9"/>
    <n v="1580"/>
    <n v="2.8527551207208672E-2"/>
    <n v="5.5529564916705649E-3"/>
    <n v="0.97066621263347364"/>
    <x v="3"/>
  </r>
  <r>
    <d v="2023-08-28T00:00:00"/>
    <n v="24183"/>
    <n v="583"/>
    <n v="135"/>
    <n v="98474"/>
    <s v="#Collaboration_x000a__x000a_Unleashing my inner Data Analyst and Cracking the Code to a healthy lifestyle 💪🏼_x000a__x000a_A couple of weeks ago, I started this incredible journey of improving my health. I started using a 9-inch plate with more greens, proteins, and balanced portions. _x000a__x000a_In this week’s, “Roz Ka Healthy Step”, I’m focusing on budgeting my oil intake. This will not only improve my digestion but will also make me feel lighter after meals. Making sure I am alert, while crunching numbers and creating impact. 🤑_x000a__x000a_Join me on this journey and take your Saffola Lifestyle Score now._x000a__x000a_To help you get started on this journey, Saffola is giving you a Tata 1MG full body check-up @449 only &amp; a diet consultation at 50% off with NHS after the lifestyle score. Let’s ride to a healthier life!_x000a__x000a_#SaffolaTOI40Under40 #rozkahealthystep"/>
    <d v="2023-08-28T00:00:00"/>
    <x v="0"/>
    <n v="58"/>
    <n v="16253"/>
    <n v="12738"/>
    <n v="14"/>
    <n v="9"/>
    <n v="15531"/>
    <n v="531"/>
    <n v="9"/>
    <n v="96"/>
    <n v="6.4585575888051671E-3"/>
    <n v="1.5029347848162966E-3"/>
    <n v="0.95557743185873378"/>
    <x v="2"/>
  </r>
  <r>
    <d v="2023-08-30T00:00:00"/>
    <n v="10308"/>
    <n v="340"/>
    <n v="98"/>
    <n v="98723"/>
    <s v="I had the pleasure of diving into the 'Data Wrangling with SQL' book authored by my friends Raghav and Shivangi, this book takes you on an exciting adventure into the realm of data manipulation, providing a comprehensive toolkit for working with data._x000a__x000a_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_x000a__x000a_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_x000a__x000a_I wholeheartedly recommend 'Data Wrangling with SQL' to anyone eager to take command of their data. Whether you're a data analyst, a budding data scientist, or anyone looking to uncover the potential within data, this book will empower you. _x000a__x000a_Cheers to Raghav and Shivangi aka @get_data_hired for a job well done!_x000a__x000a_#dataanalytics #sql #datascience"/>
    <d v="2023-08-30T00:00:00"/>
    <x v="2"/>
    <n v="0"/>
    <n v="52939"/>
    <n v="48745"/>
    <n v="116"/>
    <n v="7"/>
    <n v="0"/>
    <n v="2943"/>
    <n v="17"/>
    <n v="1203"/>
    <n v="4.2168491638220069E-2"/>
    <n v="2.5222086038714383E-3"/>
    <n v="0"/>
    <x v="3"/>
  </r>
  <r>
    <d v="2023-09-01T00:00:00"/>
    <n v="18694"/>
    <n v="382"/>
    <n v="103"/>
    <n v="98931"/>
    <s v="@dataanalystduo x @datatodestiny | 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ystduo #statistics"/>
    <d v="2023-09-01T00:00:00"/>
    <x v="0"/>
    <n v="6"/>
    <n v="15304"/>
    <n v="12137"/>
    <n v="29"/>
    <n v="2"/>
    <n v="14793"/>
    <n v="312"/>
    <n v="5"/>
    <n v="190"/>
    <n v="5.1247839403220424E-3"/>
    <n v="2.1024754626962228E-3"/>
    <n v="0.96661003659174072"/>
    <x v="3"/>
  </r>
  <r>
    <d v="2023-09-16T00:00:00"/>
    <n v="24127"/>
    <n v="482"/>
    <n v="128"/>
    <n v="100766"/>
    <s v="Comment your answers below 👇🏼 _x000a__x000a_@dataanalystduo x @datatodestiny | Statistics Interview Questions - Part 1_x000a__x000a_In a normal distribution, what percentage of data falls within one standard deviation from the mean?_x000a_a) 34%_x000a_b) 50%_x000a_c) 68%_x000a_d) 95%_x000a__x000a_Which statistical test is appropriate for comparing the means of three or more groups?_x000a_a) T-test_x000a_b) Chi-squared test_x000a_c) ANOVA_x000a_d) Regression analysis_x000a__x000a_A company tracks the time it takes for its employees to complete a particular task. Which distribution is suitable for this scenario? _x000a_a) Poisson_x000a_b) Normal _x000a_c) Binomial _x000a_d) Exponential_x000a__x000a_#datascience #dataanalyst #dataanalytics #dataanalystduo #onestopstatistics #onestopanalytics #statistics #interview #ai"/>
    <d v="2023-09-16T00:00:00"/>
    <x v="0"/>
    <n v="10"/>
    <n v="33294"/>
    <n v="26820"/>
    <n v="125"/>
    <n v="4"/>
    <n v="31051"/>
    <n v="1194"/>
    <n v="41"/>
    <n v="901"/>
    <n v="2.1197626183434889E-2"/>
    <n v="1.8210507512454597E-2"/>
    <n v="0.93263050399471381"/>
    <x v="3"/>
  </r>
  <r>
    <d v="2023-09-18T00:00:00"/>
    <n v="18856"/>
    <n v="536"/>
    <n v="110"/>
    <n v="101013"/>
    <s v="#Collaboration_x000a_Cracking the code to healthier lifestyle 💪🏻_x000a__x000a_Last week, our goal was to budget our oil intake. So in this week's &quot;Roz Ka Healthy Step,&quot; we are focusing on reducing our sodium intake by cutting down on breads and biscuits since they come with hidden salts. This will help us in reducing bloating and face puffiness. _x000a__x000a_I’m replacing these biscuits and breads with the creamy saffola oats and honey. 😀_x000a__x000a_It’s perfect mix of healthy and tasty breakfast. 💪🏻_x000a__x000a_Join me in this journey and take your Saffola Lifestyle Score now_x000a_To help you get started on this journey, Saffola is giving you a Tata 1MG full body check-up @449 only &amp; a diet consultation at 50% off with NHS after the lifestyle score._x000a__x000a_#SaffolaTOI40Under40 #RozKaHealthyStep"/>
    <d v="2023-09-18T00:00:00"/>
    <x v="1"/>
    <n v="0"/>
    <n v="14518"/>
    <n v="11140"/>
    <n v="2"/>
    <n v="1"/>
    <n v="0"/>
    <n v="415"/>
    <n v="12"/>
    <n v="7"/>
    <n v="4.2964766911189646E-3"/>
    <n v="2.4452298219041113E-3"/>
    <n v="0"/>
    <x v="3"/>
  </r>
  <r>
    <d v="2023-09-22T00:00:00"/>
    <n v="13894"/>
    <n v="455"/>
    <n v="85"/>
    <n v="101468"/>
    <s v="As a Data Analyst, your role revolves around transforming raw data into actionable insights. In this data-driven era, mastering the art of pivot tables is not just a valuable skill; it's a necessity. Let's dive into why you should prioritize learning pivot tables:_x000a__x000a_1️⃣ Data Summarization: Pivot tables excel at summarizing complex data. With a few clicks, you can aggregate and organize data, making it easier to spot trends, patterns, and outliers._x000a__x000a_2️⃣ Data Exploration: They're excellent for exploring data. You can instantly group, filter, and sort data to investigate different aspects, helping you gain a deeper understanding of your dataset._x000a__x000a_3️⃣ Visual Representation: Pivot tables can be combined with charts and graphs, enhancing data visualization. Visual representations are essential for conveying insights to stakeholders effectively._x000a__x000a_As a Data Analyst, your insights guide decision-making processes. Pivot tables provide the foundation for data-driven decisions by offering clear, concise, and organized information._x000a__x000a_So, roll up your sleeves, dive into Excel, and unlock the immense potential of pivot tables on your quest to become a data analyst._x000a__x000a_Follow @dataanalystduo @datatodestiny _x000a__x000a_#datascience #dataanalyst #dataanalytics #dataanalystduo #statistics #onestopstatistics #onestopanalytics #excel"/>
    <d v="2023-09-22T00:00:00"/>
    <x v="2"/>
    <n v="0"/>
    <n v="7883"/>
    <n v="6999"/>
    <n v="4"/>
    <n v="1"/>
    <n v="0"/>
    <n v="165"/>
    <n v="1"/>
    <n v="31"/>
    <n v="1.9414987976504908E-3"/>
    <n v="4.4841723499034177E-3"/>
    <n v="0"/>
    <x v="3"/>
  </r>
  <r>
    <d v="2023-09-26T00:00:00"/>
    <n v="15398"/>
    <n v="370"/>
    <n v="101"/>
    <n v="101874"/>
    <s v="@dataanalystduo x @datatodestiny | Your resume is your gateway to showcasing your expertise and accomplishments. _x000a__x000a_👉🏼Mastering the XYZ Formula: Quantify your impact and demonstrate the value you brought to each role. Embrace the X, representing your achievements, Y for how you measured them, and Z for the strategies you employed to achieve them._x000a__x000a_👉🏼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_x000a__x000a_👉🏼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_x000a__x000a_👉🏼Certifications: Display them strategically, with a concise explanation of what you learned; along with explanations your certifications will be your validation badge._x000a__x000a_👉🏼Beyond Data Science: In today’s competitive job market, your extracurricular activities matter. Hackathons, events you participated in, or organized, and captivating blog contributions will set you apart. _x000a__x000a_Learn how to weave these elements into your resume and showcase your diverse interests and contributions._x000a__x000a_#datascience #dataanalyst #dataanalytics #dataanalystduo #statistics #resume #resumetips #ai"/>
    <d v="2023-09-26T00:00:00"/>
    <x v="0"/>
    <n v="9"/>
    <n v="15979"/>
    <n v="14230"/>
    <n v="60"/>
    <n v="8"/>
    <n v="15287"/>
    <n v="530"/>
    <n v="113"/>
    <n v="506"/>
    <n v="1.1278638317922139E-2"/>
    <n v="3.9853151932779706E-3"/>
    <n v="0.95669315977220104"/>
    <x v="3"/>
  </r>
  <r>
    <d v="2023-09-27T00:00:00"/>
    <n v="11442"/>
    <n v="328"/>
    <n v="105"/>
    <n v="101975"/>
    <s v="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_x000a_#SaffolaWorldHeartDay #WorldHeartDay_x000a_#SaffolaTOI40under40 _x000a_#rRozKahHealthySstep"/>
    <d v="2023-09-27T00:00:00"/>
    <x v="0"/>
    <n v="53"/>
    <n v="8991"/>
    <n v="7013"/>
    <n v="5"/>
    <n v="3"/>
    <n v="8497"/>
    <n v="183"/>
    <n v="1"/>
    <n v="9"/>
    <n v="1.8926207403775436E-3"/>
    <n v="9.9043883304731554E-4"/>
    <n v="0.94505616727838948"/>
    <x v="2"/>
  </r>
  <r>
    <d v="2023-09-30T00:00:00"/>
    <n v="36920"/>
    <n v="474"/>
    <n v="96"/>
    <n v="102303"/>
    <s v="@dataanalystduo x @datatodestiny | Data Analyst Resume template_x000a__x000a_👉🏼Details_x000a_👉🏼Summary (if you have &lt;2 years of exp)_x000a_👉🏼Work Experience/Internships _x000a_👉🏼Projects_x000a_👉🏼Skills_x000a_👉🏼Certifications _x000a_👉🏼Education _x000a_👉🏼Extracurricular _x000a__x000a_#projects #projectportfolio #dataanalytics #datanalysis #datascience #ai #statistics #dataanalyst #resume #resumetemplate"/>
    <d v="2023-09-30T00:00:00"/>
    <x v="1"/>
    <n v="0"/>
    <n v="109308"/>
    <n v="85641"/>
    <n v="2023"/>
    <n v="106"/>
    <n v="0"/>
    <n v="2905"/>
    <n v="25"/>
    <n v="7992"/>
    <n v="0.10676128754777475"/>
    <n v="3.2061620871333195E-3"/>
    <n v="0"/>
    <x v="3"/>
  </r>
  <r>
    <d v="2023-10-02T00:00:00"/>
    <n v="20191"/>
    <n v="521"/>
    <n v="120"/>
    <n v="102501"/>
    <s v="Box plots are my favourite type of plots but it has some disadvantages.. Comment below if you know of any disadvantages!_x000a__x000a_#data #ai #datavisualization #boxplot #dataanalytics #datastorytelling"/>
    <d v="2023-10-02T00:00:00"/>
    <x v="0"/>
    <n v="73"/>
    <n v="15816"/>
    <n v="12695"/>
    <n v="37"/>
    <n v="2"/>
    <n v="14847"/>
    <n v="776"/>
    <n v="26"/>
    <n v="169"/>
    <n v="9.4730783114311077E-3"/>
    <n v="1.9316884713319871E-3"/>
    <n v="0.93873292867981795"/>
    <x v="2"/>
  </r>
  <r>
    <d v="2023-10-03T00:00:00"/>
    <n v="14103"/>
    <n v="337"/>
    <n v="114"/>
    <n v="102621"/>
    <s v="What else should I teach ? Comment below_x000a__x000a_@dataanalystduo x @datatodestiny _x000a__x000a_#data #dataanalyst #ai #datascience #job #learn #study #educate #datavisualization #graph #learning #learndatascience"/>
    <d v="2023-10-03T00:00:00"/>
    <x v="0"/>
    <n v="76"/>
    <n v="14522"/>
    <n v="11596"/>
    <n v="56"/>
    <n v="10"/>
    <n v="14032"/>
    <n v="689"/>
    <n v="5"/>
    <n v="190"/>
    <n v="8.614221260755596E-3"/>
    <n v="1.1693513023650129E-3"/>
    <n v="0.96625809117201489"/>
    <x v="2"/>
  </r>
  <r>
    <d v="2023-10-04T00:00:00"/>
    <n v="28613"/>
    <n v="653"/>
    <n v="103"/>
    <n v="102735"/>
    <s v="Today I learned about Recursive CTEs. Which interview topics are you preparing for? _x000a__x000a_Follow @datatodestiny &amp; @dataanalystduo _x000a__x000a_#datascience #dataanalyst #dataanalytics #dataanalystduo #statistics #sql #sqlinterview #trending #database"/>
    <d v="2023-10-04T00:00:00"/>
    <x v="0"/>
    <n v="55"/>
    <n v="78792"/>
    <n v="71678"/>
    <n v="712"/>
    <n v="886"/>
    <n v="76369"/>
    <n v="2817"/>
    <n v="58"/>
    <n v="2440"/>
    <n v="5.173504647880469E-2"/>
    <n v="1.1096510439480216E-3"/>
    <n v="0.96924814702000206"/>
    <x v="2"/>
  </r>
  <r>
    <d v="2023-10-05T00:00:00"/>
    <n v="24945"/>
    <n v="547"/>
    <n v="155"/>
    <n v="102838"/>
    <s v="What doubts you have about Data Analytics?_x000a__x000a_#datascience #dataanalyst #dataanalytics #dataanalystduo #statistics #onestopstatistics #onestopanalytics #sql #trending"/>
    <d v="2023-10-05T00:00:00"/>
    <x v="0"/>
    <n v="38"/>
    <n v="19559"/>
    <n v="17381"/>
    <n v="112"/>
    <n v="5"/>
    <n v="18762"/>
    <n v="991"/>
    <n v="13"/>
    <n v="672"/>
    <n v="1.6297477586106304E-2"/>
    <n v="1.001575293179564E-3"/>
    <n v="0.95925149547522881"/>
    <x v="1"/>
  </r>
  <r>
    <d v="2023-10-06T00:00:00"/>
    <n v="22726"/>
    <n v="463"/>
    <n v="160"/>
    <n v="102993"/>
    <s v="@datatodestiny x @dataanalystduo | Top value-adding certificates for your resume. _x000a__x000a_☑️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_x000a__x000a_☑️ AWS Certified Data Analytics Specialty: Amazon Web Services (AWS) offers the AWS Certified Data Analytics Specialty certification. It demonstrates your expertise in using AWS services to design, build, secure, and maintain analytics solutions._x000a__x000a_☑️ Tableau Desktop Specialist/Tableau Certified Data Analyst:_x000a__x000a_☑️ Tableau offers certifications for individuals who want to demonstrate their proficiency in using Tableau, a popular data visualization tool. _x000a__x000a_☑️ Google Data Analytics Professional/Google Advanced Data Analytics Professional Certificate: These certifications are offered by Google in partnership with Coursera. They cover a range of data analysis topics, including data cleaning, data visualization, and statistical analysis. _x000a__x000a_These certifications can be valuable for data analysts as they provide recognition of your expertise in specific tools and platforms commonly used in the field of data analytics. _x000a__x000a_#datascience #dataanalytics #tableau #powerbi #python #dataanalyst #datascientist #statistics #trendingreels"/>
    <d v="2023-10-06T00:00:00"/>
    <x v="0"/>
    <n v="7"/>
    <n v="23458"/>
    <n v="20069"/>
    <n v="217"/>
    <n v="1"/>
    <n v="22609"/>
    <n v="747"/>
    <n v="6"/>
    <n v="886"/>
    <n v="1.5913702873010787E-2"/>
    <n v="1.5049566475391532E-3"/>
    <n v="0.9638076562366783"/>
    <x v="3"/>
  </r>
  <r>
    <d v="2023-10-09T00:00:00"/>
    <n v="30832"/>
    <n v="641"/>
    <n v="195"/>
    <n v="103472"/>
    <s v="Comment ‘Resource’ to learn more about Materialized View 🤝🏼_x000a__x000a_@datatodestiny X @dataanalystduo _x000a__x000a_#datascience #dataanalyst #dataanalytics #dataanalystduo #statistics #onestopstatistics #onestopanalytics #sql"/>
    <d v="2023-10-09T00:00:00"/>
    <x v="0"/>
    <n v="51"/>
    <n v="33700"/>
    <n v="31115"/>
    <n v="184"/>
    <n v="17"/>
    <n v="32074"/>
    <n v="1502"/>
    <n v="91"/>
    <n v="878"/>
    <n v="2.3880856656873357E-2"/>
    <n v="4.6292716870264417E-3"/>
    <n v="0.9517507418397626"/>
    <x v="2"/>
  </r>
  <r>
    <d v="2023-10-10T00:00:00"/>
    <n v="28063"/>
    <n v="693"/>
    <n v="244"/>
    <n v="103667"/>
    <s v="Sound on 🔉 If you have any doubts about breaking into Data you can comment below 👇🏼 _x000a_#datascience #job #firstjob #data #datascience #career #hardwork #sql #python #stats #hardworking"/>
    <d v="2023-10-10T00:00:00"/>
    <x v="0"/>
    <n v="10"/>
    <n v="23876"/>
    <n v="19536"/>
    <n v="7"/>
    <n v="4"/>
    <n v="22829"/>
    <n v="938"/>
    <n v="25"/>
    <n v="60"/>
    <n v="9.8681354722332075E-3"/>
    <n v="1.881022890601638E-3"/>
    <n v="0.95614843357346291"/>
    <x v="3"/>
  </r>
  <r>
    <d v="2023-10-11T00:00:00"/>
    <n v="25559"/>
    <n v="657"/>
    <n v="233"/>
    <n v="103911"/>
    <s v="1. When do we use Linear Regression? What is Linear regression. Explain it in Layman terms_x000a__x000a_2. What are the assumptions of Linear regression?_x000a__x000a_3. What is difference between R square and Adjusted R square?_x000a__x000a_4. What if Data is not normally distributed ?_x000a__x000a_5. How is best fit line selected in Linear regression?_x000a__x000a_6. Hypothesis testing in context of Linear regression_x000a__x000a_Feel free to comment below any other questions that were asked to you in an interview._x000a__x000a_#data #dataanalytics #dataduo #regression #statistics #sql #analytics #job #career"/>
    <d v="2023-10-11T00:00:00"/>
    <x v="0"/>
    <n v="7"/>
    <n v="21033"/>
    <n v="19239"/>
    <n v="90"/>
    <n v="11"/>
    <n v="20177"/>
    <n v="471"/>
    <n v="3"/>
    <n v="539"/>
    <n v="9.7487272762267711E-3"/>
    <n v="2.3481633320822626E-3"/>
    <n v="0.9593020491608425"/>
    <x v="3"/>
  </r>
  <r>
    <d v="2023-10-13T00:00:00"/>
    <n v="21080"/>
    <n v="508"/>
    <n v="148"/>
    <n v="104408"/>
    <s v="Share your stress moments during the interview in the comments below 👇🏼 _x000a__x000a_#interview #job #jobsearch #jobs #analytics #datadcience #sql #python #casestudy #nervous #stress #joy #jobopportunity #jobseekers"/>
    <d v="2023-10-13T00:00:00"/>
    <x v="0"/>
    <n v="45"/>
    <n v="15213"/>
    <n v="13619"/>
    <n v="19"/>
    <n v="3"/>
    <n v="14132"/>
    <n v="723"/>
    <n v="23"/>
    <n v="141"/>
    <n v="8.4955175848593981E-3"/>
    <n v="4.7601716343575202E-3"/>
    <n v="0.92894235193584429"/>
    <x v="0"/>
  </r>
  <r>
    <d v="2023-10-14T00:00:00"/>
    <n v="15354"/>
    <n v="429"/>
    <n v="141"/>
    <n v="104556"/>
    <s v="I hope you’ll found it helpful? Do follow @datatodestiny &amp; @dataanalystduo _x000a__x000a_#stats #statistics #data #dataanalytics #ai #ml #datascience #datatodestiny #love #math #education #learning #reel #informationalreel"/>
    <d v="2023-10-14T00:00:00"/>
    <x v="0"/>
    <n v="73"/>
    <n v="11510"/>
    <n v="8673"/>
    <n v="30"/>
    <n v="3"/>
    <n v="12382"/>
    <n v="447"/>
    <n v="20"/>
    <n v="107"/>
    <n v="5.4898810206970424E-3"/>
    <n v="1.4155093920961016E-3"/>
    <n v="1.0757602085143354"/>
    <x v="2"/>
  </r>
  <r>
    <d v="2023-10-15T00:00:00"/>
    <n v="14221"/>
    <n v="417"/>
    <n v="101"/>
    <n v="104697"/>
    <s v="Finding a project objective can be tricky. Hope this tip helped.. 🫶🏼 All the best _x000a__x000a_#data #tip #trick #portfolio #job #project #sql #python #ai"/>
    <d v="2023-10-15T00:00:00"/>
    <x v="0"/>
    <n v="83"/>
    <n v="13486"/>
    <n v="11510"/>
    <n v="63"/>
    <n v="2"/>
    <n v="12378"/>
    <n v="655"/>
    <n v="17"/>
    <n v="282"/>
    <n v="9.1120089400842427E-3"/>
    <n v="1.3467434596979857E-3"/>
    <n v="0.91784072371348069"/>
    <x v="2"/>
  </r>
  <r>
    <d v="2023-10-16T00:00:00"/>
    <n v="12806"/>
    <n v="368"/>
    <n v="112"/>
    <n v="104798"/>
    <s v="I created questionnaire for my first Data Science Project &amp; went into my university campus and collected over 800 samples responses . It was fun and rewarding 🫶🏼☺️ Hope you learned something new !_x000a__x000a_Follow @dataanalystduo X @datatodestiny _x000a__x000a_#data #datascience #data #datascience #funlearning #learning #education #information #sql"/>
    <d v="2023-10-16T00:00:00"/>
    <x v="0"/>
    <n v="29"/>
    <n v="12690"/>
    <n v="9768"/>
    <n v="27"/>
    <n v="0"/>
    <n v="11570"/>
    <n v="450"/>
    <n v="14"/>
    <n v="171"/>
    <n v="6.0592759403805419E-3"/>
    <n v="9.6375885035973965E-4"/>
    <n v="0.91174152876280534"/>
    <x v="4"/>
  </r>
  <r>
    <d v="2023-10-17T00:00:00"/>
    <n v="16433"/>
    <n v="445"/>
    <n v="134"/>
    <n v="104910"/>
    <s v="PS: Nothing is sponsored 😛_x000a__x000a_Follow @dataanalystduo x @datatodestiny _x000a__x000a_#datascience #dataanalytics #dataanalyst #setup #pcsetup"/>
    <d v="2023-10-17T00:00:00"/>
    <x v="0"/>
    <n v="56"/>
    <n v="18740"/>
    <n v="15097"/>
    <n v="11"/>
    <n v="1"/>
    <n v="16933"/>
    <n v="674"/>
    <n v="22"/>
    <n v="68"/>
    <n v="7.2824325612429698E-3"/>
    <n v="1.0675817367267182E-3"/>
    <n v="0.90357524012806834"/>
    <x v="2"/>
  </r>
  <r>
    <d v="2023-10-18T00:00:00"/>
    <n v="13642"/>
    <n v="388"/>
    <n v="127"/>
    <n v="105044"/>
    <s v="Why statistics is important?_x000a__x000a_Follow @dataanalystduo x @datatodestiny_x000a__x000a_#datascience #dataanalyst #dataanalytics #dataanalystduo #statistics #onestopstatistics #onestopanalytics #sql #python #coding #trendingreels"/>
    <d v="2023-10-18T00:00:00"/>
    <x v="0"/>
    <n v="20"/>
    <n v="10339"/>
    <n v="8784"/>
    <n v="73"/>
    <n v="3"/>
    <n v="9334"/>
    <n v="423"/>
    <n v="2"/>
    <n v="165"/>
    <n v="5.6166939568180951E-3"/>
    <n v="1.2756559156163131E-3"/>
    <n v="0.90279524131927658"/>
    <x v="3"/>
  </r>
  <r>
    <d v="2023-10-19T00:00:00"/>
    <n v="23721"/>
    <n v="588"/>
    <n v="125"/>
    <n v="105171"/>
    <s v="Follow @dataanalystduo x @datatodestiny _x000a__x000a_Linkedin Reach-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 ystduo #statistics"/>
    <d v="2023-10-19T00:00:00"/>
    <x v="0"/>
    <n v="14"/>
    <n v="31735"/>
    <n v="28745"/>
    <n v="305"/>
    <n v="33"/>
    <n v="28797"/>
    <n v="933"/>
    <n v="14"/>
    <n v="1237"/>
    <n v="2.0766180791282767E-2"/>
    <n v="1.2075572163429082E-3"/>
    <n v="0.90742082873798646"/>
    <x v="3"/>
  </r>
  <r>
    <d v="2023-10-20T00:00:00"/>
    <n v="16616"/>
    <n v="306"/>
    <n v="125"/>
    <n v="105296"/>
    <s v="Read Caption 👇🏼_x000a__x000a_1. Choose your best work - Select projects that demonstrate your expertise in a particular area or showcase your ability to solve complex problems. Choose projects that are relevant to the job you’re applying for and highlight your strengths as a data analyst._x000a__x000a_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_x000a__x000a_3. Provide context and background - Explain the problem you were trying to solve, the data you used, and the analysis methods you employed. This helps potential employers understand your thought process and approach to problem-solving._x000a__x000a_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_x000a__x000a_Follow @dataanalystduo x @datatodestiny_x000a__x000a_#datascience #dataanalyst #dataanalytics #dataanalystduo #statistics #onestopstatistics #onestopanalytics #sql #python #coding #trending #project"/>
    <d v="2023-10-20T00:00:00"/>
    <x v="2"/>
    <n v="0"/>
    <n v="8518"/>
    <n v="7025"/>
    <n v="6"/>
    <n v="0"/>
    <n v="0"/>
    <n v="135"/>
    <n v="3"/>
    <n v="48"/>
    <n v="1.7664488679531986E-3"/>
    <n v="1.1871296155599453E-3"/>
    <n v="0"/>
    <x v="3"/>
  </r>
  <r>
    <d v="2023-10-23T00:00:00"/>
    <n v="19379"/>
    <n v="315"/>
    <n v="98"/>
    <n v="105644"/>
    <s v="The most frequently asked SQL concepts during the interview.. If you want to learn Data Analytics with us just comment below ‘learn’ or dm us ☺️_x000a__x000a_#data #sql #learn #upskilling #learning #educating #dataanalytics #datasciences #datastorytelling"/>
    <d v="2023-10-23T00:00:00"/>
    <x v="0"/>
    <n v="8"/>
    <n v="17614"/>
    <n v="15394"/>
    <n v="135"/>
    <n v="2"/>
    <n v="15683"/>
    <n v="609"/>
    <n v="7"/>
    <n v="901"/>
    <n v="1.4359547158380977E-2"/>
    <n v="3.2940820112831773E-3"/>
    <n v="0.89037129556034977"/>
    <x v="3"/>
  </r>
  <r>
    <d v="2023-10-24T00:00:00"/>
    <n v="24288"/>
    <n v="435"/>
    <n v="145"/>
    <n v="105742"/>
    <s v="Outliers - Before You Eliminate, Contemplate 📊✨_x000a__x000a_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_x000a__x000a_#DataAnalysis #Outliers #DataInsights #data #datascience #datasciencejobs #stats #statistics #datascienceprojects #datascientist"/>
    <d v="2023-10-24T00:00:00"/>
    <x v="0"/>
    <n v="44"/>
    <n v="14284"/>
    <n v="10779"/>
    <n v="17"/>
    <n v="0"/>
    <n v="12688"/>
    <n v="450"/>
    <n v="11"/>
    <n v="38"/>
    <n v="4.7190331183446501E-3"/>
    <n v="9.2678405931417981E-4"/>
    <n v="0.88826659199103897"/>
    <x v="0"/>
  </r>
  <r>
    <d v="2023-10-25T00:00:00"/>
    <n v="18571"/>
    <n v="488"/>
    <n v="144"/>
    <n v="105887"/>
    <s v="Ye bhi kar lo.. _x000a__x000a_#reel #funny #datascience #meme #dataanalytics"/>
    <d v="2023-10-25T00:00:00"/>
    <x v="0"/>
    <n v="7"/>
    <n v="15897"/>
    <n v="13580"/>
    <n v="36"/>
    <n v="3"/>
    <n v="14485"/>
    <n v="612"/>
    <n v="16"/>
    <n v="51"/>
    <n v="6.4124963404383921E-3"/>
    <n v="1.3693843436871382E-3"/>
    <n v="0.91117820972510533"/>
    <x v="3"/>
  </r>
  <r>
    <d v="2023-10-26T00:00:00"/>
    <n v="35736"/>
    <n v="789"/>
    <n v="0"/>
    <n v="106031"/>
    <s v="Comment below if you’re interested in Statistics with Python workshop! _x000a__x000a_We will send you the link. _x000a__x000a_Over 500+ folks have already taken this course and given a rating of 4.9/5. _x000a__x000a_#datascience #dataanalytics #statistics #workshop #trending"/>
    <d v="2023-10-26T00:00:00"/>
    <x v="0"/>
    <n v="28"/>
    <n v="37991"/>
    <n v="34714"/>
    <n v="156"/>
    <n v="10"/>
    <n v="35122"/>
    <n v="1579"/>
    <n v="289"/>
    <n v="905"/>
    <n v="2.6152728918901077E-2"/>
    <n v="1.3580933877828183E-3"/>
    <n v="0.92448211418493853"/>
    <x v="4"/>
  </r>
  <r>
    <d v="2023-10-27T00:00:00"/>
    <n v="18118"/>
    <n v="400"/>
    <n v="0"/>
    <n v="106031"/>
    <s v="R or Python ?_x000a__x000a_Follow @dataanalystduo x @datatodestiny _x000a__x000a_#r #python #rprogramming #datascience #dataanalytics #trending"/>
    <d v="2023-10-27T00:00:00"/>
    <x v="0"/>
    <n v="19"/>
    <n v="5962"/>
    <n v="5573"/>
    <n v="13"/>
    <n v="0"/>
    <n v="6129"/>
    <n v="314"/>
    <n v="1"/>
    <n v="62"/>
    <n v="3.5555639388480729E-3"/>
    <n v="0"/>
    <n v="1.0280107346528011"/>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4112"/>
  </r>
  <r>
    <x v="1"/>
    <n v="20987"/>
  </r>
  <r>
    <x v="2"/>
    <n v="28003"/>
  </r>
  <r>
    <x v="3"/>
    <n v="16547"/>
  </r>
  <r>
    <x v="4"/>
    <n v="19299"/>
  </r>
  <r>
    <x v="5"/>
    <n v="24416"/>
  </r>
  <r>
    <x v="6"/>
    <n v="33086"/>
  </r>
  <r>
    <x v="7"/>
    <n v="17874"/>
  </r>
  <r>
    <x v="8"/>
    <n v="18673"/>
  </r>
  <r>
    <x v="9"/>
    <n v="16161"/>
  </r>
  <r>
    <x v="10"/>
    <n v="14928"/>
  </r>
  <r>
    <x v="11"/>
    <n v="20146"/>
  </r>
  <r>
    <x v="12"/>
    <n v="27486"/>
  </r>
  <r>
    <x v="13"/>
    <n v="27397"/>
  </r>
  <r>
    <x v="14"/>
    <n v="41642"/>
  </r>
  <r>
    <x v="15"/>
    <n v="44862"/>
  </r>
  <r>
    <x v="16"/>
    <n v="21078"/>
  </r>
  <r>
    <x v="17"/>
    <n v="12643"/>
  </r>
  <r>
    <x v="18"/>
    <n v="16411"/>
  </r>
  <r>
    <x v="19"/>
    <n v="16744"/>
  </r>
  <r>
    <x v="20"/>
    <n v="12542"/>
  </r>
  <r>
    <x v="21"/>
    <n v="11845"/>
  </r>
  <r>
    <x v="22"/>
    <n v="9028"/>
  </r>
  <r>
    <x v="23"/>
    <n v="12247"/>
  </r>
  <r>
    <x v="24"/>
    <n v="8187"/>
  </r>
  <r>
    <x v="25"/>
    <n v="6372"/>
  </r>
  <r>
    <x v="26"/>
    <n v="2768"/>
  </r>
  <r>
    <x v="27"/>
    <n v="2144"/>
  </r>
  <r>
    <x v="28"/>
    <n v="5880"/>
  </r>
  <r>
    <x v="29"/>
    <n v="3054"/>
  </r>
  <r>
    <x v="30"/>
    <n v="2019"/>
  </r>
  <r>
    <x v="31"/>
    <n v="2792"/>
  </r>
  <r>
    <x v="32"/>
    <n v="3032"/>
  </r>
  <r>
    <x v="33"/>
    <n v="4425"/>
  </r>
  <r>
    <x v="34"/>
    <n v="2880"/>
  </r>
  <r>
    <x v="35"/>
    <n v="4957"/>
  </r>
  <r>
    <x v="36"/>
    <n v="4551"/>
  </r>
  <r>
    <x v="37"/>
    <n v="3376"/>
  </r>
  <r>
    <x v="38"/>
    <n v="7256"/>
  </r>
  <r>
    <x v="39"/>
    <n v="3684"/>
  </r>
  <r>
    <x v="40"/>
    <n v="6077"/>
  </r>
  <r>
    <x v="41"/>
    <n v="2800"/>
  </r>
  <r>
    <x v="42"/>
    <n v="9370"/>
  </r>
  <r>
    <x v="43"/>
    <n v="9729"/>
  </r>
  <r>
    <x v="44"/>
    <n v="3076"/>
  </r>
  <r>
    <x v="45"/>
    <n v="6001"/>
  </r>
  <r>
    <x v="46"/>
    <n v="1915"/>
  </r>
  <r>
    <x v="47"/>
    <n v="3126"/>
  </r>
  <r>
    <x v="48"/>
    <n v="4165"/>
  </r>
  <r>
    <x v="49"/>
    <n v="3907"/>
  </r>
  <r>
    <x v="50"/>
    <n v="3365"/>
  </r>
  <r>
    <x v="51"/>
    <n v="5805"/>
  </r>
  <r>
    <x v="52"/>
    <n v="6001"/>
  </r>
  <r>
    <x v="53"/>
    <n v="11204"/>
  </r>
  <r>
    <x v="54"/>
    <n v="9440"/>
  </r>
  <r>
    <x v="55"/>
    <n v="17704"/>
  </r>
  <r>
    <x v="56"/>
    <n v="15886"/>
  </r>
  <r>
    <x v="57"/>
    <n v="21173"/>
  </r>
  <r>
    <x v="58"/>
    <n v="23647"/>
  </r>
  <r>
    <x v="59"/>
    <n v="32961"/>
  </r>
  <r>
    <x v="60"/>
    <n v="45301"/>
  </r>
  <r>
    <x v="61"/>
    <n v="42328"/>
  </r>
  <r>
    <x v="62"/>
    <n v="28108"/>
  </r>
  <r>
    <x v="63"/>
    <n v="25980"/>
  </r>
  <r>
    <x v="64"/>
    <n v="42097"/>
  </r>
  <r>
    <x v="65"/>
    <n v="53940"/>
  </r>
  <r>
    <x v="66"/>
    <n v="102144"/>
  </r>
  <r>
    <x v="67"/>
    <n v="65322"/>
  </r>
  <r>
    <x v="68"/>
    <n v="32658"/>
  </r>
  <r>
    <x v="69"/>
    <n v="30770"/>
  </r>
  <r>
    <x v="70"/>
    <n v="56445"/>
  </r>
  <r>
    <x v="71"/>
    <n v="43978"/>
  </r>
  <r>
    <x v="72"/>
    <n v="35291"/>
  </r>
  <r>
    <x v="73"/>
    <n v="58837"/>
  </r>
  <r>
    <x v="74"/>
    <n v="116328"/>
  </r>
  <r>
    <x v="75"/>
    <n v="69454"/>
  </r>
  <r>
    <x v="76"/>
    <n v="34523"/>
  </r>
  <r>
    <x v="77"/>
    <n v="25086"/>
  </r>
  <r>
    <x v="78"/>
    <n v="28013"/>
  </r>
  <r>
    <x v="79"/>
    <n v="27042"/>
  </r>
  <r>
    <x v="80"/>
    <n v="33389"/>
  </r>
  <r>
    <x v="81"/>
    <n v="40996"/>
  </r>
  <r>
    <x v="82"/>
    <n v="36880"/>
  </r>
  <r>
    <x v="83"/>
    <n v="16389"/>
  </r>
  <r>
    <x v="84"/>
    <n v="11999"/>
  </r>
  <r>
    <x v="85"/>
    <n v="11537"/>
  </r>
  <r>
    <x v="86"/>
    <n v="10056"/>
  </r>
  <r>
    <x v="87"/>
    <n v="7659"/>
  </r>
  <r>
    <x v="88"/>
    <n v="4775"/>
  </r>
  <r>
    <x v="89"/>
    <n v="7322"/>
  </r>
  <r>
    <x v="90"/>
    <n v="10723"/>
  </r>
  <r>
    <x v="91"/>
    <n v="12928"/>
  </r>
  <r>
    <x v="92"/>
    <n v="7812"/>
  </r>
  <r>
    <x v="93"/>
    <n v="21377"/>
  </r>
  <r>
    <x v="94"/>
    <n v="15766"/>
  </r>
  <r>
    <x v="95"/>
    <n v="17602"/>
  </r>
  <r>
    <x v="96"/>
    <n v="13723"/>
  </r>
  <r>
    <x v="97"/>
    <n v="11947"/>
  </r>
  <r>
    <x v="98"/>
    <n v="9056"/>
  </r>
  <r>
    <x v="99"/>
    <n v="4460"/>
  </r>
  <r>
    <x v="100"/>
    <n v="3860"/>
  </r>
  <r>
    <x v="101"/>
    <n v="6109"/>
  </r>
  <r>
    <x v="102"/>
    <n v="2685"/>
  </r>
  <r>
    <x v="103"/>
    <n v="1343"/>
  </r>
  <r>
    <x v="104"/>
    <n v="1013"/>
  </r>
  <r>
    <x v="105"/>
    <n v="2811"/>
  </r>
  <r>
    <x v="106"/>
    <n v="526"/>
  </r>
  <r>
    <x v="107"/>
    <n v="509"/>
  </r>
  <r>
    <x v="108"/>
    <n v="834"/>
  </r>
  <r>
    <x v="109"/>
    <n v="3365"/>
  </r>
  <r>
    <x v="110"/>
    <n v="1915"/>
  </r>
  <r>
    <x v="111"/>
    <n v="2033"/>
  </r>
  <r>
    <x v="112"/>
    <n v="892"/>
  </r>
  <r>
    <x v="113"/>
    <n v="1480"/>
  </r>
  <r>
    <x v="114"/>
    <n v="286"/>
  </r>
  <r>
    <x v="115"/>
    <n v="3493"/>
  </r>
  <r>
    <x v="116"/>
    <n v="6846"/>
  </r>
  <r>
    <x v="117"/>
    <n v="3279"/>
  </r>
  <r>
    <x v="118"/>
    <n v="2088"/>
  </r>
  <r>
    <x v="119"/>
    <n v="2656"/>
  </r>
  <r>
    <x v="120"/>
    <n v="7138"/>
  </r>
  <r>
    <x v="121"/>
    <n v="3192"/>
  </r>
  <r>
    <x v="122"/>
    <n v="3397"/>
  </r>
  <r>
    <x v="123"/>
    <n v="2130"/>
  </r>
  <r>
    <x v="124"/>
    <n v="15038"/>
  </r>
  <r>
    <x v="125"/>
    <n v="1673"/>
  </r>
  <r>
    <x v="126"/>
    <n v="1815"/>
  </r>
  <r>
    <x v="127"/>
    <n v="1191"/>
  </r>
  <r>
    <x v="128"/>
    <n v="2276"/>
  </r>
  <r>
    <x v="129"/>
    <n v="1862"/>
  </r>
  <r>
    <x v="130"/>
    <n v="2851"/>
  </r>
  <r>
    <x v="131"/>
    <n v="7857"/>
  </r>
  <r>
    <x v="132"/>
    <n v="2542"/>
  </r>
  <r>
    <x v="133"/>
    <n v="1815"/>
  </r>
  <r>
    <x v="134"/>
    <n v="2113"/>
  </r>
  <r>
    <x v="135"/>
    <n v="2038"/>
  </r>
  <r>
    <x v="136"/>
    <n v="2641"/>
  </r>
  <r>
    <x v="137"/>
    <n v="494"/>
  </r>
  <r>
    <x v="138"/>
    <n v="2017"/>
  </r>
  <r>
    <x v="139"/>
    <n v="2006"/>
  </r>
  <r>
    <x v="140"/>
    <n v="1166"/>
  </r>
  <r>
    <x v="141"/>
    <n v="440"/>
  </r>
  <r>
    <x v="142"/>
    <n v="355"/>
  </r>
  <r>
    <x v="143"/>
    <n v="843"/>
  </r>
  <r>
    <x v="144"/>
    <n v="1262"/>
  </r>
  <r>
    <x v="145"/>
    <n v="1134"/>
  </r>
  <r>
    <x v="146"/>
    <n v="767"/>
  </r>
  <r>
    <x v="147"/>
    <n v="393"/>
  </r>
  <r>
    <x v="148"/>
    <n v="6811"/>
  </r>
  <r>
    <x v="149"/>
    <n v="2693"/>
  </r>
  <r>
    <x v="150"/>
    <n v="2270"/>
  </r>
  <r>
    <x v="151"/>
    <n v="4275"/>
  </r>
  <r>
    <x v="152"/>
    <n v="10206"/>
  </r>
  <r>
    <x v="153"/>
    <n v="2796"/>
  </r>
  <r>
    <x v="154"/>
    <n v="2298"/>
  </r>
  <r>
    <x v="155"/>
    <n v="7818"/>
  </r>
  <r>
    <x v="156"/>
    <n v="2591"/>
  </r>
  <r>
    <x v="157"/>
    <n v="1820"/>
  </r>
  <r>
    <x v="158"/>
    <n v="785"/>
  </r>
  <r>
    <x v="159"/>
    <n v="435"/>
  </r>
  <r>
    <x v="160"/>
    <n v="686"/>
  </r>
  <r>
    <x v="161"/>
    <n v="2411"/>
  </r>
  <r>
    <x v="162"/>
    <n v="1573"/>
  </r>
  <r>
    <x v="163"/>
    <n v="1801"/>
  </r>
  <r>
    <x v="164"/>
    <n v="850"/>
  </r>
  <r>
    <x v="165"/>
    <n v="6259"/>
  </r>
  <r>
    <x v="166"/>
    <n v="3583"/>
  </r>
  <r>
    <x v="167"/>
    <n v="2291"/>
  </r>
  <r>
    <x v="168"/>
    <n v="6249"/>
  </r>
  <r>
    <x v="169"/>
    <n v="3847"/>
  </r>
  <r>
    <x v="170"/>
    <n v="5347"/>
  </r>
  <r>
    <x v="171"/>
    <n v="1938"/>
  </r>
  <r>
    <x v="172"/>
    <n v="1157"/>
  </r>
  <r>
    <x v="173"/>
    <n v="741"/>
  </r>
  <r>
    <x v="174"/>
    <n v="1134"/>
  </r>
  <r>
    <x v="175"/>
    <n v="3136"/>
  </r>
  <r>
    <x v="176"/>
    <n v="12043"/>
  </r>
  <r>
    <x v="177"/>
    <n v="7909"/>
  </r>
  <r>
    <x v="178"/>
    <n v="7350"/>
  </r>
  <r>
    <x v="179"/>
    <n v="12570"/>
  </r>
  <r>
    <x v="180"/>
    <n v="5222"/>
  </r>
  <r>
    <x v="181"/>
    <n v="3827"/>
  </r>
  <r>
    <x v="182"/>
    <n v="19758"/>
  </r>
  <r>
    <x v="183"/>
    <n v="28038"/>
  </r>
  <r>
    <x v="184"/>
    <n v="33174"/>
  </r>
  <r>
    <x v="185"/>
    <n v="23528"/>
  </r>
  <r>
    <x v="186"/>
    <n v="25992"/>
  </r>
  <r>
    <x v="187"/>
    <n v="71353"/>
  </r>
  <r>
    <x v="188"/>
    <n v="81217"/>
  </r>
  <r>
    <x v="189"/>
    <n v="69851"/>
  </r>
  <r>
    <x v="190"/>
    <n v="46667"/>
  </r>
  <r>
    <x v="191"/>
    <n v="58174"/>
  </r>
  <r>
    <x v="192"/>
    <n v="23523"/>
  </r>
  <r>
    <x v="193"/>
    <n v="23275"/>
  </r>
  <r>
    <x v="194"/>
    <n v="17090"/>
  </r>
  <r>
    <x v="195"/>
    <n v="15486"/>
  </r>
  <r>
    <x v="196"/>
    <n v="12142"/>
  </r>
  <r>
    <x v="197"/>
    <n v="35180"/>
  </r>
  <r>
    <x v="198"/>
    <n v="28619"/>
  </r>
  <r>
    <x v="199"/>
    <n v="21059"/>
  </r>
  <r>
    <x v="200"/>
    <n v="22340"/>
  </r>
  <r>
    <x v="201"/>
    <n v="21649"/>
  </r>
  <r>
    <x v="202"/>
    <n v="26917"/>
  </r>
  <r>
    <x v="203"/>
    <n v="10563"/>
  </r>
  <r>
    <x v="204"/>
    <n v="8986"/>
  </r>
  <r>
    <x v="205"/>
    <n v="12433"/>
  </r>
  <r>
    <x v="206"/>
    <n v="9492"/>
  </r>
  <r>
    <x v="207"/>
    <n v="31641"/>
  </r>
  <r>
    <x v="208"/>
    <n v="21572"/>
  </r>
  <r>
    <x v="209"/>
    <n v="20504"/>
  </r>
  <r>
    <x v="210"/>
    <n v="35029"/>
  </r>
  <r>
    <x v="211"/>
    <n v="51681"/>
  </r>
  <r>
    <x v="212"/>
    <n v="36099"/>
  </r>
  <r>
    <x v="213"/>
    <n v="27813"/>
  </r>
  <r>
    <x v="214"/>
    <n v="26208"/>
  </r>
  <r>
    <x v="215"/>
    <n v="21255"/>
  </r>
  <r>
    <x v="216"/>
    <n v="27681"/>
  </r>
  <r>
    <x v="217"/>
    <n v="37450"/>
  </r>
  <r>
    <x v="218"/>
    <n v="15417"/>
  </r>
  <r>
    <x v="219"/>
    <n v="20268"/>
  </r>
  <r>
    <x v="220"/>
    <n v="22571"/>
  </r>
  <r>
    <x v="221"/>
    <n v="23244"/>
  </r>
  <r>
    <x v="222"/>
    <n v="46712"/>
  </r>
  <r>
    <x v="223"/>
    <n v="74776"/>
  </r>
  <r>
    <x v="224"/>
    <n v="93008"/>
  </r>
  <r>
    <x v="225"/>
    <n v="75342"/>
  </r>
  <r>
    <x v="226"/>
    <n v="79892"/>
  </r>
  <r>
    <x v="227"/>
    <n v="66216"/>
  </r>
  <r>
    <x v="228"/>
    <n v="55837"/>
  </r>
  <r>
    <x v="229"/>
    <n v="51082"/>
  </r>
  <r>
    <x v="230"/>
    <n v="32840"/>
  </r>
  <r>
    <x v="231"/>
    <n v="41645"/>
  </r>
  <r>
    <x v="232"/>
    <n v="53854"/>
  </r>
  <r>
    <x v="233"/>
    <n v="57294"/>
  </r>
  <r>
    <x v="234"/>
    <n v="52790"/>
  </r>
  <r>
    <x v="235"/>
    <n v="31149"/>
  </r>
  <r>
    <x v="236"/>
    <n v="37829"/>
  </r>
  <r>
    <x v="237"/>
    <n v="22786"/>
  </r>
  <r>
    <x v="238"/>
    <n v="18282"/>
  </r>
  <r>
    <x v="239"/>
    <n v="17868"/>
  </r>
  <r>
    <x v="240"/>
    <n v="14740"/>
  </r>
  <r>
    <x v="241"/>
    <n v="9524"/>
  </r>
  <r>
    <x v="242"/>
    <n v="6040"/>
  </r>
  <r>
    <x v="243"/>
    <n v="3515"/>
  </r>
  <r>
    <x v="244"/>
    <n v="16348"/>
  </r>
  <r>
    <x v="245"/>
    <n v="11740"/>
  </r>
  <r>
    <x v="246"/>
    <n v="13732"/>
  </r>
  <r>
    <x v="247"/>
    <n v="8884"/>
  </r>
  <r>
    <x v="248"/>
    <n v="4684"/>
  </r>
  <r>
    <x v="249"/>
    <n v="36445"/>
  </r>
  <r>
    <x v="250"/>
    <n v="22592"/>
  </r>
  <r>
    <x v="251"/>
    <n v="24188"/>
  </r>
  <r>
    <x v="252"/>
    <n v="19162"/>
  </r>
  <r>
    <x v="253"/>
    <n v="24017"/>
  </r>
  <r>
    <x v="254"/>
    <n v="47147"/>
  </r>
  <r>
    <x v="255"/>
    <n v="55624"/>
  </r>
  <r>
    <x v="256"/>
    <n v="24424"/>
  </r>
  <r>
    <x v="257"/>
    <n v="12786"/>
  </r>
  <r>
    <x v="258"/>
    <n v="13574"/>
  </r>
  <r>
    <x v="259"/>
    <n v="13818"/>
  </r>
  <r>
    <x v="260"/>
    <n v="10877"/>
  </r>
  <r>
    <x v="261"/>
    <n v="21301"/>
  </r>
  <r>
    <x v="262"/>
    <n v="15398"/>
  </r>
  <r>
    <x v="263"/>
    <n v="13871"/>
  </r>
  <r>
    <x v="264"/>
    <n v="19857"/>
  </r>
  <r>
    <x v="265"/>
    <n v="20804"/>
  </r>
  <r>
    <x v="266"/>
    <n v="29154"/>
  </r>
  <r>
    <x v="267"/>
    <n v="47324"/>
  </r>
  <r>
    <x v="268"/>
    <n v="40118"/>
  </r>
  <r>
    <x v="269"/>
    <n v="46622"/>
  </r>
  <r>
    <x v="270"/>
    <n v="32316"/>
  </r>
  <r>
    <x v="271"/>
    <n v="38824"/>
  </r>
  <r>
    <x v="272"/>
    <n v="35390"/>
  </r>
  <r>
    <x v="273"/>
    <n v="25740"/>
  </r>
  <r>
    <x v="274"/>
    <n v="15019"/>
  </r>
  <r>
    <x v="275"/>
    <n v="14003"/>
  </r>
  <r>
    <x v="276"/>
    <n v="14153"/>
  </r>
  <r>
    <x v="277"/>
    <n v="13349"/>
  </r>
  <r>
    <x v="278"/>
    <n v="12637"/>
  </r>
  <r>
    <x v="279"/>
    <n v="11026"/>
  </r>
  <r>
    <x v="280"/>
    <n v="8556"/>
  </r>
  <r>
    <x v="281"/>
    <n v="10226"/>
  </r>
  <r>
    <x v="282"/>
    <n v="6960"/>
  </r>
  <r>
    <x v="283"/>
    <n v="11653"/>
  </r>
  <r>
    <x v="284"/>
    <n v="7658"/>
  </r>
  <r>
    <x v="285"/>
    <n v="8206"/>
  </r>
  <r>
    <x v="286"/>
    <n v="4785"/>
  </r>
  <r>
    <x v="287"/>
    <n v="11779"/>
  </r>
  <r>
    <x v="288"/>
    <n v="24779"/>
  </r>
  <r>
    <x v="289"/>
    <n v="18095"/>
  </r>
  <r>
    <x v="290"/>
    <n v="16019"/>
  </r>
  <r>
    <x v="291"/>
    <n v="9439"/>
  </r>
  <r>
    <x v="292"/>
    <n v="9853"/>
  </r>
  <r>
    <x v="293"/>
    <n v="10350"/>
  </r>
  <r>
    <x v="294"/>
    <n v="9387"/>
  </r>
  <r>
    <x v="295"/>
    <n v="9187"/>
  </r>
  <r>
    <x v="296"/>
    <n v="13581"/>
  </r>
  <r>
    <x v="297"/>
    <n v="9211"/>
  </r>
  <r>
    <x v="298"/>
    <n v="11680"/>
  </r>
  <r>
    <x v="299"/>
    <n v="10912"/>
  </r>
  <r>
    <x v="300"/>
    <n v="10489"/>
  </r>
  <r>
    <x v="301"/>
    <n v="11082"/>
  </r>
  <r>
    <x v="302"/>
    <n v="10833"/>
  </r>
  <r>
    <x v="303"/>
    <n v="9822"/>
  </r>
  <r>
    <x v="304"/>
    <n v="8435"/>
  </r>
  <r>
    <x v="305"/>
    <n v="8328"/>
  </r>
  <r>
    <x v="306"/>
    <n v="9911"/>
  </r>
  <r>
    <x v="307"/>
    <n v="10026"/>
  </r>
  <r>
    <x v="308"/>
    <n v="8455"/>
  </r>
  <r>
    <x v="309"/>
    <n v="19825"/>
  </r>
  <r>
    <x v="310"/>
    <n v="12745"/>
  </r>
  <r>
    <x v="311"/>
    <n v="20277"/>
  </r>
  <r>
    <x v="312"/>
    <n v="12830"/>
  </r>
  <r>
    <x v="313"/>
    <n v="19931"/>
  </r>
  <r>
    <x v="314"/>
    <n v="9698"/>
  </r>
  <r>
    <x v="315"/>
    <n v="7689"/>
  </r>
  <r>
    <x v="316"/>
    <n v="9661"/>
  </r>
  <r>
    <x v="317"/>
    <n v="8073"/>
  </r>
  <r>
    <x v="318"/>
    <n v="9117"/>
  </r>
  <r>
    <x v="319"/>
    <n v="6012"/>
  </r>
  <r>
    <x v="320"/>
    <n v="8298"/>
  </r>
  <r>
    <x v="321"/>
    <n v="19326"/>
  </r>
  <r>
    <x v="322"/>
    <n v="6687"/>
  </r>
  <r>
    <x v="323"/>
    <n v="23559"/>
  </r>
  <r>
    <x v="324"/>
    <n v="15266"/>
  </r>
  <r>
    <x v="325"/>
    <n v="24547"/>
  </r>
  <r>
    <x v="326"/>
    <n v="35414"/>
  </r>
  <r>
    <x v="327"/>
    <n v="30583"/>
  </r>
  <r>
    <x v="328"/>
    <n v="32112"/>
  </r>
  <r>
    <x v="329"/>
    <n v="30851"/>
  </r>
  <r>
    <x v="330"/>
    <n v="39611"/>
  </r>
  <r>
    <x v="331"/>
    <n v="62370"/>
  </r>
  <r>
    <x v="332"/>
    <n v="66801"/>
  </r>
  <r>
    <x v="333"/>
    <n v="51602"/>
  </r>
  <r>
    <x v="334"/>
    <n v="39309"/>
  </r>
  <r>
    <x v="335"/>
    <n v="39655"/>
  </r>
  <r>
    <x v="336"/>
    <n v="38036"/>
  </r>
  <r>
    <x v="337"/>
    <n v="32650"/>
  </r>
  <r>
    <x v="338"/>
    <n v="29979"/>
  </r>
  <r>
    <x v="339"/>
    <n v="29539"/>
  </r>
  <r>
    <x v="340"/>
    <n v="49355"/>
  </r>
  <r>
    <x v="341"/>
    <n v="48435"/>
  </r>
  <r>
    <x v="342"/>
    <n v="40130"/>
  </r>
  <r>
    <x v="343"/>
    <n v="49953"/>
  </r>
  <r>
    <x v="344"/>
    <n v="75025"/>
  </r>
  <r>
    <x v="345"/>
    <n v="88250"/>
  </r>
  <r>
    <x v="346"/>
    <n v="83710"/>
  </r>
  <r>
    <x v="347"/>
    <n v="73061"/>
  </r>
  <r>
    <x v="348"/>
    <n v="79516"/>
  </r>
  <r>
    <x v="349"/>
    <n v="68559"/>
  </r>
  <r>
    <x v="350"/>
    <n v="81265"/>
  </r>
  <r>
    <x v="351"/>
    <n v="87274"/>
  </r>
  <r>
    <x v="352"/>
    <n v="90302"/>
  </r>
  <r>
    <x v="353"/>
    <n v="89972"/>
  </r>
  <r>
    <x v="354"/>
    <n v="73967"/>
  </r>
  <r>
    <x v="355"/>
    <n v="80209"/>
  </r>
  <r>
    <x v="356"/>
    <n v="53681"/>
  </r>
  <r>
    <x v="357"/>
    <n v="46612"/>
  </r>
  <r>
    <x v="358"/>
    <n v="45428"/>
  </r>
  <r>
    <x v="359"/>
    <n v="48226"/>
  </r>
  <r>
    <x v="360"/>
    <n v="42266"/>
  </r>
  <r>
    <x v="361"/>
    <n v="34559"/>
  </r>
  <r>
    <x v="362"/>
    <n v="31635"/>
  </r>
  <r>
    <x v="363"/>
    <n v="31593"/>
  </r>
  <r>
    <x v="364"/>
    <n v="25577"/>
  </r>
  <r>
    <x v="365"/>
    <n v="22213"/>
  </r>
  <r>
    <x v="366"/>
    <n v="22909"/>
  </r>
  <r>
    <x v="367"/>
    <n v="19496"/>
  </r>
  <r>
    <x v="368"/>
    <n v="20459"/>
  </r>
  <r>
    <x v="369"/>
    <n v="18941"/>
  </r>
  <r>
    <x v="370"/>
    <n v="17122"/>
  </r>
  <r>
    <x v="371"/>
    <n v="15259"/>
  </r>
  <r>
    <x v="372"/>
    <n v="30096"/>
  </r>
  <r>
    <x v="373"/>
    <n v="16417"/>
  </r>
  <r>
    <x v="374"/>
    <n v="35283"/>
  </r>
  <r>
    <x v="375"/>
    <n v="14660"/>
  </r>
  <r>
    <x v="376"/>
    <n v="23009"/>
  </r>
  <r>
    <x v="377"/>
    <n v="26388"/>
  </r>
  <r>
    <x v="378"/>
    <n v="41960"/>
  </r>
  <r>
    <x v="379"/>
    <n v="18761"/>
  </r>
  <r>
    <x v="380"/>
    <n v="47536"/>
  </r>
  <r>
    <x v="381"/>
    <n v="22538"/>
  </r>
  <r>
    <x v="382"/>
    <n v="32494"/>
  </r>
  <r>
    <x v="383"/>
    <n v="16880"/>
  </r>
  <r>
    <x v="384"/>
    <n v="27016"/>
  </r>
  <r>
    <x v="385"/>
    <n v="17937"/>
  </r>
  <r>
    <x v="386"/>
    <n v="36689"/>
  </r>
  <r>
    <x v="387"/>
    <n v="14542"/>
  </r>
  <r>
    <x v="388"/>
    <n v="18567"/>
  </r>
  <r>
    <x v="389"/>
    <n v="14265"/>
  </r>
  <r>
    <x v="390"/>
    <n v="16450"/>
  </r>
  <r>
    <x v="391"/>
    <n v="16016"/>
  </r>
  <r>
    <x v="392"/>
    <n v="15320"/>
  </r>
  <r>
    <x v="393"/>
    <n v="13084"/>
  </r>
  <r>
    <x v="394"/>
    <n v="12947"/>
  </r>
  <r>
    <x v="395"/>
    <n v="24953"/>
  </r>
  <r>
    <x v="396"/>
    <n v="14073"/>
  </r>
  <r>
    <x v="397"/>
    <n v="5135"/>
  </r>
  <r>
    <x v="398"/>
    <n v="10927"/>
  </r>
  <r>
    <x v="399"/>
    <n v="13279"/>
  </r>
  <r>
    <x v="400"/>
    <n v="7768"/>
  </r>
  <r>
    <x v="401"/>
    <n v="9803"/>
  </r>
  <r>
    <x v="402"/>
    <n v="14248"/>
  </r>
  <r>
    <x v="403"/>
    <n v="11959"/>
  </r>
  <r>
    <x v="404"/>
    <n v="7123"/>
  </r>
  <r>
    <x v="405"/>
    <n v="8088"/>
  </r>
  <r>
    <x v="406"/>
    <n v="6175"/>
  </r>
  <r>
    <x v="407"/>
    <n v="8274"/>
  </r>
  <r>
    <x v="408"/>
    <n v="8569"/>
  </r>
  <r>
    <x v="409"/>
    <n v="14626"/>
  </r>
  <r>
    <x v="410"/>
    <n v="12427"/>
  </r>
  <r>
    <x v="411"/>
    <n v="5799"/>
  </r>
  <r>
    <x v="412"/>
    <n v="14537"/>
  </r>
  <r>
    <x v="413"/>
    <n v="13187"/>
  </r>
  <r>
    <x v="414"/>
    <n v="12025"/>
  </r>
  <r>
    <x v="415"/>
    <n v="9454"/>
  </r>
  <r>
    <x v="416"/>
    <n v="45333"/>
  </r>
  <r>
    <x v="417"/>
    <n v="25792"/>
  </r>
  <r>
    <x v="418"/>
    <n v="30247"/>
  </r>
  <r>
    <x v="419"/>
    <n v="21611"/>
  </r>
  <r>
    <x v="420"/>
    <n v="21416"/>
  </r>
  <r>
    <x v="421"/>
    <n v="18954"/>
  </r>
  <r>
    <x v="422"/>
    <n v="19478"/>
  </r>
  <r>
    <x v="423"/>
    <n v="14656"/>
  </r>
  <r>
    <x v="424"/>
    <n v="17568"/>
  </r>
  <r>
    <x v="425"/>
    <n v="31855"/>
  </r>
  <r>
    <x v="426"/>
    <n v="22575"/>
  </r>
  <r>
    <x v="427"/>
    <n v="9970"/>
  </r>
  <r>
    <x v="428"/>
    <n v="19647"/>
  </r>
  <r>
    <x v="429"/>
    <n v="11301"/>
  </r>
  <r>
    <x v="430"/>
    <n v="39830"/>
  </r>
  <r>
    <x v="431"/>
    <n v="30813"/>
  </r>
  <r>
    <x v="432"/>
    <n v="24163"/>
  </r>
  <r>
    <x v="433"/>
    <n v="21989"/>
  </r>
  <r>
    <x v="434"/>
    <n v="11606"/>
  </r>
  <r>
    <x v="435"/>
    <n v="24835"/>
  </r>
  <r>
    <x v="436"/>
    <n v="29430"/>
  </r>
  <r>
    <x v="437"/>
    <n v="12958"/>
  </r>
  <r>
    <x v="438"/>
    <n v="15583"/>
  </r>
  <r>
    <x v="439"/>
    <n v="13152"/>
  </r>
  <r>
    <x v="440"/>
    <n v="13969"/>
  </r>
  <r>
    <x v="441"/>
    <n v="8820"/>
  </r>
  <r>
    <x v="442"/>
    <n v="19409"/>
  </r>
  <r>
    <x v="443"/>
    <n v="13453"/>
  </r>
  <r>
    <x v="444"/>
    <n v="15033"/>
  </r>
  <r>
    <x v="445"/>
    <n v="11399"/>
  </r>
  <r>
    <x v="446"/>
    <n v="10892"/>
  </r>
  <r>
    <x v="447"/>
    <n v="53287"/>
  </r>
  <r>
    <x v="448"/>
    <n v="19234"/>
  </r>
  <r>
    <x v="449"/>
    <n v="13231"/>
  </r>
  <r>
    <x v="450"/>
    <n v="10090"/>
  </r>
  <r>
    <x v="451"/>
    <n v="17425"/>
  </r>
  <r>
    <x v="452"/>
    <n v="19269"/>
  </r>
  <r>
    <x v="453"/>
    <n v="14805"/>
  </r>
  <r>
    <x v="454"/>
    <n v="19689"/>
  </r>
  <r>
    <x v="455"/>
    <n v="20627"/>
  </r>
  <r>
    <x v="456"/>
    <n v="10261"/>
  </r>
  <r>
    <x v="457"/>
    <n v="9437"/>
  </r>
  <r>
    <x v="458"/>
    <n v="16290"/>
  </r>
  <r>
    <x v="459"/>
    <n v="13132"/>
  </r>
  <r>
    <x v="460"/>
    <n v="7681"/>
  </r>
  <r>
    <x v="461"/>
    <n v="7970"/>
  </r>
  <r>
    <x v="462"/>
    <n v="11249"/>
  </r>
  <r>
    <x v="463"/>
    <n v="8920"/>
  </r>
  <r>
    <x v="464"/>
    <n v="15262"/>
  </r>
  <r>
    <x v="465"/>
    <n v="16960"/>
  </r>
  <r>
    <x v="466"/>
    <n v="15615"/>
  </r>
  <r>
    <x v="467"/>
    <n v="6747"/>
  </r>
  <r>
    <x v="468"/>
    <n v="8060"/>
  </r>
  <r>
    <x v="469"/>
    <n v="8212"/>
  </r>
  <r>
    <x v="470"/>
    <n v="15545"/>
  </r>
  <r>
    <x v="471"/>
    <n v="31035"/>
  </r>
  <r>
    <x v="472"/>
    <n v="32378"/>
  </r>
  <r>
    <x v="473"/>
    <n v="31429"/>
  </r>
  <r>
    <x v="474"/>
    <n v="20506"/>
  </r>
  <r>
    <x v="475"/>
    <n v="13472"/>
  </r>
  <r>
    <x v="476"/>
    <n v="27194"/>
  </r>
  <r>
    <x v="477"/>
    <n v="34448"/>
  </r>
  <r>
    <x v="478"/>
    <n v="36602"/>
  </r>
  <r>
    <x v="479"/>
    <n v="38631"/>
  </r>
  <r>
    <x v="480"/>
    <n v="33286"/>
  </r>
  <r>
    <x v="481"/>
    <n v="30533"/>
  </r>
  <r>
    <x v="482"/>
    <n v="30105"/>
  </r>
  <r>
    <x v="483"/>
    <n v="52220"/>
  </r>
  <r>
    <x v="484"/>
    <n v="44324"/>
  </r>
  <r>
    <x v="485"/>
    <n v="33778"/>
  </r>
  <r>
    <x v="486"/>
    <n v="56328"/>
  </r>
  <r>
    <x v="487"/>
    <n v="71004"/>
  </r>
  <r>
    <x v="488"/>
    <n v="122326"/>
  </r>
  <r>
    <x v="489"/>
    <n v="136843"/>
  </r>
  <r>
    <x v="490"/>
    <n v="111135"/>
  </r>
  <r>
    <x v="491"/>
    <n v="113277"/>
  </r>
  <r>
    <x v="492"/>
    <n v="145184"/>
  </r>
  <r>
    <x v="493"/>
    <n v="149297"/>
  </r>
  <r>
    <x v="494"/>
    <n v="111666"/>
  </r>
  <r>
    <x v="495"/>
    <n v="89277"/>
  </r>
  <r>
    <x v="496"/>
    <n v="88908"/>
  </r>
  <r>
    <x v="497"/>
    <n v="77750"/>
  </r>
  <r>
    <x v="498"/>
    <n v="61852"/>
  </r>
  <r>
    <x v="499"/>
    <n v="86286"/>
  </r>
  <r>
    <x v="500"/>
    <n v="72052"/>
  </r>
  <r>
    <x v="501"/>
    <n v="65697"/>
  </r>
  <r>
    <x v="502"/>
    <n v="55178"/>
  </r>
  <r>
    <x v="503"/>
    <n v="57814"/>
  </r>
  <r>
    <x v="504"/>
    <n v="57986"/>
  </r>
  <r>
    <x v="505"/>
    <n v="61982"/>
  </r>
  <r>
    <x v="506"/>
    <n v="65789"/>
  </r>
  <r>
    <x v="507"/>
    <n v="62652"/>
  </r>
  <r>
    <x v="508"/>
    <n v="55588"/>
  </r>
  <r>
    <x v="509"/>
    <n v="76732"/>
  </r>
  <r>
    <x v="510"/>
    <n v="68820"/>
  </r>
  <r>
    <x v="511"/>
    <n v="47200"/>
  </r>
  <r>
    <x v="512"/>
    <n v="67243"/>
  </r>
  <r>
    <x v="513"/>
    <n v="85915"/>
  </r>
  <r>
    <x v="514"/>
    <n v="64532"/>
  </r>
  <r>
    <x v="515"/>
    <n v="50737"/>
  </r>
  <r>
    <x v="516"/>
    <n v="39000"/>
  </r>
  <r>
    <x v="517"/>
    <n v="34812"/>
  </r>
  <r>
    <x v="518"/>
    <n v="30806"/>
  </r>
  <r>
    <x v="519"/>
    <n v="45574"/>
  </r>
  <r>
    <x v="520"/>
    <n v="43369"/>
  </r>
  <r>
    <x v="521"/>
    <n v="33570"/>
  </r>
  <r>
    <x v="522"/>
    <n v="25482"/>
  </r>
  <r>
    <x v="523"/>
    <n v="21212"/>
  </r>
  <r>
    <x v="524"/>
    <n v="20688"/>
  </r>
  <r>
    <x v="525"/>
    <n v="17429"/>
  </r>
  <r>
    <x v="526"/>
    <n v="29480"/>
  </r>
  <r>
    <x v="527"/>
    <n v="25027"/>
  </r>
  <r>
    <x v="528"/>
    <n v="24432"/>
  </r>
  <r>
    <x v="529"/>
    <n v="29089"/>
  </r>
  <r>
    <x v="530"/>
    <n v="54387"/>
  </r>
  <r>
    <x v="531"/>
    <n v="36281"/>
  </r>
  <r>
    <x v="532"/>
    <n v="40275"/>
  </r>
  <r>
    <x v="533"/>
    <n v="28641"/>
  </r>
  <r>
    <x v="534"/>
    <n v="51944"/>
  </r>
  <r>
    <x v="535"/>
    <n v="38020"/>
  </r>
  <r>
    <x v="536"/>
    <n v="32260"/>
  </r>
  <r>
    <x v="537"/>
    <n v="51256"/>
  </r>
  <r>
    <x v="538"/>
    <n v="42683"/>
  </r>
  <r>
    <x v="539"/>
    <n v="33826"/>
  </r>
  <r>
    <x v="540"/>
    <n v="29306"/>
  </r>
  <r>
    <x v="541"/>
    <n v="30808"/>
  </r>
  <r>
    <x v="542"/>
    <n v="31820"/>
  </r>
  <r>
    <x v="543"/>
    <n v="40212"/>
  </r>
  <r>
    <x v="544"/>
    <n v="30461"/>
  </r>
  <r>
    <x v="545"/>
    <n v="26904"/>
  </r>
  <r>
    <x v="546"/>
    <n v="20941"/>
  </r>
  <r>
    <x v="547"/>
    <n v="19903"/>
  </r>
  <r>
    <x v="548"/>
    <n v="17637"/>
  </r>
  <r>
    <x v="549"/>
    <n v="22851"/>
  </r>
  <r>
    <x v="550"/>
    <n v="32651"/>
  </r>
  <r>
    <x v="551"/>
    <n v="42303"/>
  </r>
  <r>
    <x v="552"/>
    <n v="56211"/>
  </r>
  <r>
    <x v="553"/>
    <n v="63221"/>
  </r>
  <r>
    <x v="554"/>
    <n v="56787"/>
  </r>
  <r>
    <x v="555"/>
    <n v="55747"/>
  </r>
  <r>
    <x v="556"/>
    <n v="63188"/>
  </r>
  <r>
    <x v="557"/>
    <n v="63648"/>
  </r>
  <r>
    <x v="558"/>
    <n v="46059"/>
  </r>
  <r>
    <x v="559"/>
    <n v="43595"/>
  </r>
  <r>
    <x v="560"/>
    <n v="42336"/>
  </r>
  <r>
    <x v="561"/>
    <n v="35546"/>
  </r>
  <r>
    <x v="562"/>
    <n v="40656"/>
  </r>
  <r>
    <x v="563"/>
    <n v="32341"/>
  </r>
  <r>
    <x v="564"/>
    <n v="36382"/>
  </r>
  <r>
    <x v="565"/>
    <n v="18998"/>
  </r>
  <r>
    <x v="566"/>
    <n v="17594"/>
  </r>
  <r>
    <x v="567"/>
    <n v="25899"/>
  </r>
  <r>
    <x v="568"/>
    <n v="17090"/>
  </r>
  <r>
    <x v="569"/>
    <n v="32754"/>
  </r>
  <r>
    <x v="570"/>
    <n v="22673"/>
  </r>
  <r>
    <x v="571"/>
    <n v="26812"/>
  </r>
  <r>
    <x v="572"/>
    <n v="24858"/>
  </r>
  <r>
    <x v="573"/>
    <n v="22806"/>
  </r>
  <r>
    <x v="574"/>
    <n v="15137"/>
  </r>
  <r>
    <x v="575"/>
    <n v="30244"/>
  </r>
  <r>
    <x v="576"/>
    <n v="21086"/>
  </r>
  <r>
    <x v="577"/>
    <n v="16546"/>
  </r>
  <r>
    <x v="578"/>
    <n v="13998"/>
  </r>
  <r>
    <x v="579"/>
    <n v="10048"/>
  </r>
  <r>
    <x v="580"/>
    <n v="9056"/>
  </r>
  <r>
    <x v="581"/>
    <n v="24522"/>
  </r>
  <r>
    <x v="582"/>
    <n v="12135"/>
  </r>
  <r>
    <x v="583"/>
    <n v="12081"/>
  </r>
  <r>
    <x v="584"/>
    <n v="29039"/>
  </r>
  <r>
    <x v="585"/>
    <n v="33961"/>
  </r>
  <r>
    <x v="586"/>
    <n v="67344"/>
  </r>
  <r>
    <x v="587"/>
    <n v="29297"/>
  </r>
  <r>
    <x v="588"/>
    <n v="37633"/>
  </r>
  <r>
    <x v="589"/>
    <n v="29320"/>
  </r>
  <r>
    <x v="590"/>
    <n v="40166"/>
  </r>
  <r>
    <x v="591"/>
    <n v="23411"/>
  </r>
  <r>
    <x v="592"/>
    <n v="26870"/>
  </r>
  <r>
    <x v="593"/>
    <n v="21009"/>
  </r>
  <r>
    <x v="594"/>
    <n v="20279"/>
  </r>
  <r>
    <x v="595"/>
    <n v="30034"/>
  </r>
  <r>
    <x v="596"/>
    <n v="24183"/>
  </r>
  <r>
    <x v="597"/>
    <n v="23679"/>
  </r>
  <r>
    <x v="598"/>
    <n v="10308"/>
  </r>
  <r>
    <x v="599"/>
    <n v="39899"/>
  </r>
  <r>
    <x v="600"/>
    <n v="18694"/>
  </r>
  <r>
    <x v="601"/>
    <n v="10932"/>
  </r>
  <r>
    <x v="602"/>
    <n v="13218"/>
  </r>
  <r>
    <x v="603"/>
    <n v="11405"/>
  </r>
  <r>
    <x v="604"/>
    <n v="13906"/>
  </r>
  <r>
    <x v="605"/>
    <n v="11514"/>
  </r>
  <r>
    <x v="606"/>
    <n v="9858"/>
  </r>
  <r>
    <x v="607"/>
    <n v="12009"/>
  </r>
  <r>
    <x v="608"/>
    <n v="8473"/>
  </r>
  <r>
    <x v="609"/>
    <n v="12521"/>
  </r>
  <r>
    <x v="610"/>
    <n v="10587"/>
  </r>
  <r>
    <x v="611"/>
    <n v="13253"/>
  </r>
  <r>
    <x v="612"/>
    <n v="5623"/>
  </r>
  <r>
    <x v="613"/>
    <n v="10955"/>
  </r>
  <r>
    <x v="614"/>
    <n v="8647"/>
  </r>
  <r>
    <x v="615"/>
    <n v="24127"/>
  </r>
  <r>
    <x v="616"/>
    <n v="14249"/>
  </r>
  <r>
    <x v="617"/>
    <n v="18856"/>
  </r>
  <r>
    <x v="618"/>
    <n v="12454"/>
  </r>
  <r>
    <x v="619"/>
    <n v="12272"/>
  </r>
  <r>
    <x v="620"/>
    <n v="7631"/>
  </r>
  <r>
    <x v="621"/>
    <n v="13894"/>
  </r>
  <r>
    <x v="622"/>
    <n v="16117"/>
  </r>
  <r>
    <x v="623"/>
    <n v="9389"/>
  </r>
  <r>
    <x v="624"/>
    <n v="8876"/>
  </r>
  <r>
    <x v="625"/>
    <n v="15398"/>
  </r>
  <r>
    <x v="626"/>
    <n v="11442"/>
  </r>
  <r>
    <x v="627"/>
    <n v="8577"/>
  </r>
  <r>
    <x v="628"/>
    <n v="11137"/>
  </r>
  <r>
    <x v="629"/>
    <n v="36920"/>
  </r>
  <r>
    <x v="630"/>
    <n v="22259"/>
  </r>
  <r>
    <x v="631"/>
    <n v="20191"/>
  </r>
  <r>
    <x v="632"/>
    <n v="14103"/>
  </r>
  <r>
    <x v="633"/>
    <n v="28613"/>
  </r>
  <r>
    <x v="634"/>
    <n v="24945"/>
  </r>
  <r>
    <x v="635"/>
    <n v="22726"/>
  </r>
  <r>
    <x v="636"/>
    <n v="13564"/>
  </r>
  <r>
    <x v="637"/>
    <n v="15087"/>
  </r>
  <r>
    <x v="638"/>
    <n v="30832"/>
  </r>
  <r>
    <x v="639"/>
    <n v="28063"/>
  </r>
  <r>
    <x v="640"/>
    <n v="25559"/>
  </r>
  <r>
    <x v="641"/>
    <n v="23405"/>
  </r>
  <r>
    <x v="642"/>
    <n v="21080"/>
  </r>
  <r>
    <x v="643"/>
    <n v="15354"/>
  </r>
  <r>
    <x v="644"/>
    <n v="14221"/>
  </r>
  <r>
    <x v="645"/>
    <n v="12806"/>
  </r>
  <r>
    <x v="646"/>
    <n v="16433"/>
  </r>
  <r>
    <x v="647"/>
    <n v="13642"/>
  </r>
  <r>
    <x v="648"/>
    <n v="23721"/>
  </r>
  <r>
    <x v="649"/>
    <n v="16616"/>
  </r>
  <r>
    <x v="650"/>
    <n v="17400"/>
  </r>
  <r>
    <x v="651"/>
    <n v="13543"/>
  </r>
  <r>
    <x v="652"/>
    <n v="19379"/>
  </r>
  <r>
    <x v="653"/>
    <n v="24288"/>
  </r>
  <r>
    <x v="654"/>
    <n v="18571"/>
  </r>
  <r>
    <x v="655"/>
    <n v="35736"/>
  </r>
  <r>
    <x v="656"/>
    <n v="1811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309"/>
  </r>
  <r>
    <x v="1"/>
    <n v="325"/>
  </r>
  <r>
    <x v="2"/>
    <n v="396"/>
  </r>
  <r>
    <x v="3"/>
    <n v="326"/>
  </r>
  <r>
    <x v="4"/>
    <n v="431"/>
  </r>
  <r>
    <x v="5"/>
    <n v="415"/>
  </r>
  <r>
    <x v="6"/>
    <n v="579"/>
  </r>
  <r>
    <x v="7"/>
    <n v="505"/>
  </r>
  <r>
    <x v="8"/>
    <n v="536"/>
  </r>
  <r>
    <x v="9"/>
    <n v="529"/>
  </r>
  <r>
    <x v="10"/>
    <n v="497"/>
  </r>
  <r>
    <x v="11"/>
    <n v="575"/>
  </r>
  <r>
    <x v="12"/>
    <n v="586"/>
  </r>
  <r>
    <x v="13"/>
    <n v="606"/>
  </r>
  <r>
    <x v="14"/>
    <n v="746"/>
  </r>
  <r>
    <x v="15"/>
    <n v="643"/>
  </r>
  <r>
    <x v="16"/>
    <n v="464"/>
  </r>
  <r>
    <x v="17"/>
    <n v="577"/>
  </r>
  <r>
    <x v="18"/>
    <n v="524"/>
  </r>
  <r>
    <x v="19"/>
    <n v="548"/>
  </r>
  <r>
    <x v="20"/>
    <n v="455"/>
  </r>
  <r>
    <x v="21"/>
    <n v="352"/>
  </r>
  <r>
    <x v="22"/>
    <n v="414"/>
  </r>
  <r>
    <x v="23"/>
    <n v="528"/>
  </r>
  <r>
    <x v="24"/>
    <n v="444"/>
  </r>
  <r>
    <x v="25"/>
    <n v="426"/>
  </r>
  <r>
    <x v="26"/>
    <n v="241"/>
  </r>
  <r>
    <x v="27"/>
    <n v="277"/>
  </r>
  <r>
    <x v="28"/>
    <n v="238"/>
  </r>
  <r>
    <x v="29"/>
    <n v="261"/>
  </r>
  <r>
    <x v="30"/>
    <n v="243"/>
  </r>
  <r>
    <x v="31"/>
    <n v="201"/>
  </r>
  <r>
    <x v="32"/>
    <n v="240"/>
  </r>
  <r>
    <x v="33"/>
    <n v="259"/>
  </r>
  <r>
    <x v="34"/>
    <n v="421"/>
  </r>
  <r>
    <x v="35"/>
    <n v="320"/>
  </r>
  <r>
    <x v="36"/>
    <n v="323"/>
  </r>
  <r>
    <x v="37"/>
    <n v="266"/>
  </r>
  <r>
    <x v="38"/>
    <n v="336"/>
  </r>
  <r>
    <x v="39"/>
    <n v="296"/>
  </r>
  <r>
    <x v="40"/>
    <n v="271"/>
  </r>
  <r>
    <x v="41"/>
    <n v="242"/>
  </r>
  <r>
    <x v="42"/>
    <n v="281"/>
  </r>
  <r>
    <x v="43"/>
    <n v="285"/>
  </r>
  <r>
    <x v="44"/>
    <n v="221"/>
  </r>
  <r>
    <x v="45"/>
    <n v="257"/>
  </r>
  <r>
    <x v="46"/>
    <n v="141"/>
  </r>
  <r>
    <x v="47"/>
    <n v="166"/>
  </r>
  <r>
    <x v="48"/>
    <n v="157"/>
  </r>
  <r>
    <x v="49"/>
    <n v="132"/>
  </r>
  <r>
    <x v="50"/>
    <n v="224"/>
  </r>
  <r>
    <x v="51"/>
    <n v="347"/>
  </r>
  <r>
    <x v="52"/>
    <n v="249"/>
  </r>
  <r>
    <x v="53"/>
    <n v="339"/>
  </r>
  <r>
    <x v="54"/>
    <n v="430"/>
  </r>
  <r>
    <x v="55"/>
    <n v="572"/>
  </r>
  <r>
    <x v="56"/>
    <n v="505"/>
  </r>
  <r>
    <x v="57"/>
    <n v="643"/>
  </r>
  <r>
    <x v="58"/>
    <n v="739"/>
  </r>
  <r>
    <x v="59"/>
    <n v="799"/>
  </r>
  <r>
    <x v="60"/>
    <n v="986"/>
  </r>
  <r>
    <x v="61"/>
    <n v="882"/>
  </r>
  <r>
    <x v="62"/>
    <n v="671"/>
  </r>
  <r>
    <x v="63"/>
    <n v="686"/>
  </r>
  <r>
    <x v="64"/>
    <n v="903"/>
  </r>
  <r>
    <x v="65"/>
    <n v="1210"/>
  </r>
  <r>
    <x v="66"/>
    <n v="1919"/>
  </r>
  <r>
    <x v="67"/>
    <n v="1242"/>
  </r>
  <r>
    <x v="68"/>
    <n v="616"/>
  </r>
  <r>
    <x v="69"/>
    <n v="727"/>
  </r>
  <r>
    <x v="70"/>
    <n v="1049"/>
  </r>
  <r>
    <x v="71"/>
    <n v="974"/>
  </r>
  <r>
    <x v="72"/>
    <n v="746"/>
  </r>
  <r>
    <x v="73"/>
    <n v="1076"/>
  </r>
  <r>
    <x v="74"/>
    <n v="1628"/>
  </r>
  <r>
    <x v="75"/>
    <n v="1321"/>
  </r>
  <r>
    <x v="76"/>
    <n v="775"/>
  </r>
  <r>
    <x v="77"/>
    <n v="718"/>
  </r>
  <r>
    <x v="78"/>
    <n v="743"/>
  </r>
  <r>
    <x v="79"/>
    <n v="653"/>
  </r>
  <r>
    <x v="80"/>
    <n v="632"/>
  </r>
  <r>
    <x v="81"/>
    <n v="794"/>
  </r>
  <r>
    <x v="82"/>
    <n v="681"/>
  </r>
  <r>
    <x v="83"/>
    <n v="453"/>
  </r>
  <r>
    <x v="84"/>
    <n v="417"/>
  </r>
  <r>
    <x v="85"/>
    <n v="382"/>
  </r>
  <r>
    <x v="86"/>
    <n v="319"/>
  </r>
  <r>
    <x v="87"/>
    <n v="353"/>
  </r>
  <r>
    <x v="88"/>
    <n v="294"/>
  </r>
  <r>
    <x v="89"/>
    <n v="320"/>
  </r>
  <r>
    <x v="90"/>
    <n v="339"/>
  </r>
  <r>
    <x v="91"/>
    <n v="479"/>
  </r>
  <r>
    <x v="92"/>
    <n v="347"/>
  </r>
  <r>
    <x v="93"/>
    <n v="402"/>
  </r>
  <r>
    <x v="94"/>
    <n v="265"/>
  </r>
  <r>
    <x v="95"/>
    <n v="355"/>
  </r>
  <r>
    <x v="96"/>
    <n v="322"/>
  </r>
  <r>
    <x v="97"/>
    <n v="265"/>
  </r>
  <r>
    <x v="98"/>
    <n v="222"/>
  </r>
  <r>
    <x v="99"/>
    <n v="272"/>
  </r>
  <r>
    <x v="100"/>
    <n v="285"/>
  </r>
  <r>
    <x v="101"/>
    <n v="338"/>
  </r>
  <r>
    <x v="102"/>
    <n v="306"/>
  </r>
  <r>
    <x v="103"/>
    <n v="232"/>
  </r>
  <r>
    <x v="104"/>
    <n v="201"/>
  </r>
  <r>
    <x v="105"/>
    <n v="285"/>
  </r>
  <r>
    <x v="106"/>
    <n v="201"/>
  </r>
  <r>
    <x v="107"/>
    <n v="205"/>
  </r>
  <r>
    <x v="108"/>
    <n v="185"/>
  </r>
  <r>
    <x v="109"/>
    <n v="236"/>
  </r>
  <r>
    <x v="110"/>
    <n v="158"/>
  </r>
  <r>
    <x v="111"/>
    <n v="239"/>
  </r>
  <r>
    <x v="112"/>
    <n v="155"/>
  </r>
  <r>
    <x v="113"/>
    <n v="198"/>
  </r>
  <r>
    <x v="114"/>
    <n v="139"/>
  </r>
  <r>
    <x v="115"/>
    <n v="426"/>
  </r>
  <r>
    <x v="116"/>
    <n v="555"/>
  </r>
  <r>
    <x v="117"/>
    <n v="270"/>
  </r>
  <r>
    <x v="118"/>
    <n v="267"/>
  </r>
  <r>
    <x v="119"/>
    <n v="317"/>
  </r>
  <r>
    <x v="120"/>
    <n v="247"/>
  </r>
  <r>
    <x v="121"/>
    <n v="237"/>
  </r>
  <r>
    <x v="122"/>
    <n v="298"/>
  </r>
  <r>
    <x v="123"/>
    <n v="231"/>
  </r>
  <r>
    <x v="124"/>
    <n v="326"/>
  </r>
  <r>
    <x v="125"/>
    <n v="180"/>
  </r>
  <r>
    <x v="126"/>
    <n v="207"/>
  </r>
  <r>
    <x v="127"/>
    <n v="243"/>
  </r>
  <r>
    <x v="128"/>
    <n v="378"/>
  </r>
  <r>
    <x v="129"/>
    <n v="307"/>
  </r>
  <r>
    <x v="130"/>
    <n v="261"/>
  </r>
  <r>
    <x v="131"/>
    <n v="245"/>
  </r>
  <r>
    <x v="132"/>
    <n v="169"/>
  </r>
  <r>
    <x v="133"/>
    <n v="257"/>
  </r>
  <r>
    <x v="134"/>
    <n v="318"/>
  </r>
  <r>
    <x v="135"/>
    <n v="252"/>
  </r>
  <r>
    <x v="136"/>
    <n v="212"/>
  </r>
  <r>
    <x v="137"/>
    <n v="128"/>
  </r>
  <r>
    <x v="138"/>
    <n v="183"/>
  </r>
  <r>
    <x v="139"/>
    <n v="161"/>
  </r>
  <r>
    <x v="140"/>
    <n v="191"/>
  </r>
  <r>
    <x v="141"/>
    <n v="163"/>
  </r>
  <r>
    <x v="142"/>
    <n v="156"/>
  </r>
  <r>
    <x v="143"/>
    <n v="149"/>
  </r>
  <r>
    <x v="144"/>
    <n v="209"/>
  </r>
  <r>
    <x v="145"/>
    <n v="131"/>
  </r>
  <r>
    <x v="146"/>
    <n v="123"/>
  </r>
  <r>
    <x v="147"/>
    <n v="139"/>
  </r>
  <r>
    <x v="148"/>
    <n v="287"/>
  </r>
  <r>
    <x v="149"/>
    <n v="219"/>
  </r>
  <r>
    <x v="150"/>
    <n v="195"/>
  </r>
  <r>
    <x v="151"/>
    <n v="287"/>
  </r>
  <r>
    <x v="152"/>
    <n v="553"/>
  </r>
  <r>
    <x v="153"/>
    <n v="254"/>
  </r>
  <r>
    <x v="154"/>
    <n v="191"/>
  </r>
  <r>
    <x v="155"/>
    <n v="249"/>
  </r>
  <r>
    <x v="156"/>
    <n v="212"/>
  </r>
  <r>
    <x v="157"/>
    <n v="222"/>
  </r>
  <r>
    <x v="158"/>
    <n v="193"/>
  </r>
  <r>
    <x v="159"/>
    <n v="164"/>
  </r>
  <r>
    <x v="160"/>
    <n v="173"/>
  </r>
  <r>
    <x v="161"/>
    <n v="202"/>
  </r>
  <r>
    <x v="162"/>
    <n v="209"/>
  </r>
  <r>
    <x v="163"/>
    <n v="222"/>
  </r>
  <r>
    <x v="164"/>
    <n v="213"/>
  </r>
  <r>
    <x v="165"/>
    <n v="271"/>
  </r>
  <r>
    <x v="166"/>
    <n v="270"/>
  </r>
  <r>
    <x v="167"/>
    <n v="173"/>
  </r>
  <r>
    <x v="168"/>
    <n v="230"/>
  </r>
  <r>
    <x v="169"/>
    <n v="217"/>
  </r>
  <r>
    <x v="170"/>
    <n v="531"/>
  </r>
  <r>
    <x v="171"/>
    <n v="301"/>
  </r>
  <r>
    <x v="172"/>
    <n v="184"/>
  </r>
  <r>
    <x v="173"/>
    <n v="168"/>
  </r>
  <r>
    <x v="174"/>
    <n v="176"/>
  </r>
  <r>
    <x v="175"/>
    <n v="323"/>
  </r>
  <r>
    <x v="176"/>
    <n v="519"/>
  </r>
  <r>
    <x v="177"/>
    <n v="442"/>
  </r>
  <r>
    <x v="178"/>
    <n v="318"/>
  </r>
  <r>
    <x v="179"/>
    <n v="330"/>
  </r>
  <r>
    <x v="180"/>
    <n v="223"/>
  </r>
  <r>
    <x v="181"/>
    <n v="206"/>
  </r>
  <r>
    <x v="182"/>
    <n v="779"/>
  </r>
  <r>
    <x v="183"/>
    <n v="968"/>
  </r>
  <r>
    <x v="184"/>
    <n v="944"/>
  </r>
  <r>
    <x v="185"/>
    <n v="616"/>
  </r>
  <r>
    <x v="186"/>
    <n v="548"/>
  </r>
  <r>
    <x v="187"/>
    <n v="1094"/>
  </r>
  <r>
    <x v="188"/>
    <n v="990"/>
  </r>
  <r>
    <x v="189"/>
    <n v="896"/>
  </r>
  <r>
    <x v="190"/>
    <n v="522"/>
  </r>
  <r>
    <x v="191"/>
    <n v="648"/>
  </r>
  <r>
    <x v="192"/>
    <n v="454"/>
  </r>
  <r>
    <x v="193"/>
    <n v="447"/>
  </r>
  <r>
    <x v="194"/>
    <n v="322"/>
  </r>
  <r>
    <x v="195"/>
    <n v="365"/>
  </r>
  <r>
    <x v="196"/>
    <n v="301"/>
  </r>
  <r>
    <x v="197"/>
    <n v="592"/>
  </r>
  <r>
    <x v="198"/>
    <n v="463"/>
  </r>
  <r>
    <x v="199"/>
    <n v="526"/>
  </r>
  <r>
    <x v="200"/>
    <n v="356"/>
  </r>
  <r>
    <x v="201"/>
    <n v="283"/>
  </r>
  <r>
    <x v="202"/>
    <n v="376"/>
  </r>
  <r>
    <x v="203"/>
    <n v="264"/>
  </r>
  <r>
    <x v="204"/>
    <n v="263"/>
  </r>
  <r>
    <x v="205"/>
    <n v="309"/>
  </r>
  <r>
    <x v="206"/>
    <n v="319"/>
  </r>
  <r>
    <x v="207"/>
    <n v="414"/>
  </r>
  <r>
    <x v="208"/>
    <n v="358"/>
  </r>
  <r>
    <x v="209"/>
    <n v="354"/>
  </r>
  <r>
    <x v="210"/>
    <n v="472"/>
  </r>
  <r>
    <x v="211"/>
    <n v="482"/>
  </r>
  <r>
    <x v="212"/>
    <n v="421"/>
  </r>
  <r>
    <x v="213"/>
    <n v="324"/>
  </r>
  <r>
    <x v="214"/>
    <n v="278"/>
  </r>
  <r>
    <x v="215"/>
    <n v="317"/>
  </r>
  <r>
    <x v="216"/>
    <n v="752"/>
  </r>
  <r>
    <x v="217"/>
    <n v="430"/>
  </r>
  <r>
    <x v="218"/>
    <n v="335"/>
  </r>
  <r>
    <x v="219"/>
    <n v="731"/>
  </r>
  <r>
    <x v="220"/>
    <n v="535"/>
  </r>
  <r>
    <x v="221"/>
    <n v="470"/>
  </r>
  <r>
    <x v="222"/>
    <n v="1191"/>
  </r>
  <r>
    <x v="223"/>
    <n v="1811"/>
  </r>
  <r>
    <x v="224"/>
    <n v="1861"/>
  </r>
  <r>
    <x v="225"/>
    <n v="1491"/>
  </r>
  <r>
    <x v="226"/>
    <n v="1931"/>
  </r>
  <r>
    <x v="227"/>
    <n v="1325"/>
  </r>
  <r>
    <x v="228"/>
    <n v="1378"/>
  </r>
  <r>
    <x v="229"/>
    <n v="2166"/>
  </r>
  <r>
    <x v="230"/>
    <n v="1358"/>
  </r>
  <r>
    <x v="231"/>
    <n v="1600"/>
  </r>
  <r>
    <x v="232"/>
    <n v="1279"/>
  </r>
  <r>
    <x v="233"/>
    <n v="597"/>
  </r>
  <r>
    <x v="234"/>
    <n v="630"/>
  </r>
  <r>
    <x v="235"/>
    <n v="487"/>
  </r>
  <r>
    <x v="236"/>
    <n v="509"/>
  </r>
  <r>
    <x v="237"/>
    <n v="449"/>
  </r>
  <r>
    <x v="238"/>
    <n v="354"/>
  </r>
  <r>
    <x v="239"/>
    <n v="601"/>
  </r>
  <r>
    <x v="240"/>
    <n v="451"/>
  </r>
  <r>
    <x v="241"/>
    <n v="314"/>
  </r>
  <r>
    <x v="242"/>
    <n v="276"/>
  </r>
  <r>
    <x v="243"/>
    <n v="197"/>
  </r>
  <r>
    <x v="244"/>
    <n v="442"/>
  </r>
  <r>
    <x v="245"/>
    <n v="409"/>
  </r>
  <r>
    <x v="246"/>
    <n v="563"/>
  </r>
  <r>
    <x v="247"/>
    <n v="470"/>
  </r>
  <r>
    <x v="248"/>
    <n v="285"/>
  </r>
  <r>
    <x v="249"/>
    <n v="832"/>
  </r>
  <r>
    <x v="250"/>
    <n v="417"/>
  </r>
  <r>
    <x v="251"/>
    <n v="373"/>
  </r>
  <r>
    <x v="252"/>
    <n v="240"/>
  </r>
  <r>
    <x v="253"/>
    <n v="392"/>
  </r>
  <r>
    <x v="254"/>
    <n v="764"/>
  </r>
  <r>
    <x v="255"/>
    <n v="664"/>
  </r>
  <r>
    <x v="256"/>
    <n v="448"/>
  </r>
  <r>
    <x v="257"/>
    <n v="369"/>
  </r>
  <r>
    <x v="258"/>
    <n v="346"/>
  </r>
  <r>
    <x v="259"/>
    <n v="449"/>
  </r>
  <r>
    <x v="260"/>
    <n v="405"/>
  </r>
  <r>
    <x v="261"/>
    <n v="711"/>
  </r>
  <r>
    <x v="262"/>
    <n v="501"/>
  </r>
  <r>
    <x v="263"/>
    <n v="472"/>
  </r>
  <r>
    <x v="264"/>
    <n v="643"/>
  </r>
  <r>
    <x v="265"/>
    <n v="654"/>
  </r>
  <r>
    <x v="266"/>
    <n v="914"/>
  </r>
  <r>
    <x v="267"/>
    <n v="1207"/>
  </r>
  <r>
    <x v="268"/>
    <n v="1013"/>
  </r>
  <r>
    <x v="269"/>
    <n v="1044"/>
  </r>
  <r>
    <x v="270"/>
    <n v="968"/>
  </r>
  <r>
    <x v="271"/>
    <n v="1201"/>
  </r>
  <r>
    <x v="272"/>
    <n v="1011"/>
  </r>
  <r>
    <x v="273"/>
    <n v="838"/>
  </r>
  <r>
    <x v="274"/>
    <n v="630"/>
  </r>
  <r>
    <x v="275"/>
    <n v="610"/>
  </r>
  <r>
    <x v="276"/>
    <n v="595"/>
  </r>
  <r>
    <x v="277"/>
    <n v="509"/>
  </r>
  <r>
    <x v="278"/>
    <n v="544"/>
  </r>
  <r>
    <x v="279"/>
    <n v="534"/>
  </r>
  <r>
    <x v="280"/>
    <n v="442"/>
  </r>
  <r>
    <x v="281"/>
    <n v="454"/>
  </r>
  <r>
    <x v="282"/>
    <n v="432"/>
  </r>
  <r>
    <x v="283"/>
    <n v="407"/>
  </r>
  <r>
    <x v="284"/>
    <n v="437"/>
  </r>
  <r>
    <x v="285"/>
    <n v="368"/>
  </r>
  <r>
    <x v="286"/>
    <n v="366"/>
  </r>
  <r>
    <x v="287"/>
    <n v="342"/>
  </r>
  <r>
    <x v="288"/>
    <n v="540"/>
  </r>
  <r>
    <x v="289"/>
    <n v="505"/>
  </r>
  <r>
    <x v="290"/>
    <n v="447"/>
  </r>
  <r>
    <x v="291"/>
    <n v="426"/>
  </r>
  <r>
    <x v="292"/>
    <n v="442"/>
  </r>
  <r>
    <x v="293"/>
    <n v="395"/>
  </r>
  <r>
    <x v="294"/>
    <n v="352"/>
  </r>
  <r>
    <x v="295"/>
    <n v="382"/>
  </r>
  <r>
    <x v="296"/>
    <n v="595"/>
  </r>
  <r>
    <x v="297"/>
    <n v="469"/>
  </r>
  <r>
    <x v="298"/>
    <n v="624"/>
  </r>
  <r>
    <x v="299"/>
    <n v="530"/>
  </r>
  <r>
    <x v="300"/>
    <n v="534"/>
  </r>
  <r>
    <x v="301"/>
    <n v="519"/>
  </r>
  <r>
    <x v="302"/>
    <n v="509"/>
  </r>
  <r>
    <x v="303"/>
    <n v="515"/>
  </r>
  <r>
    <x v="304"/>
    <n v="443"/>
  </r>
  <r>
    <x v="305"/>
    <n v="476"/>
  </r>
  <r>
    <x v="306"/>
    <n v="458"/>
  </r>
  <r>
    <x v="307"/>
    <n v="474"/>
  </r>
  <r>
    <x v="308"/>
    <n v="458"/>
  </r>
  <r>
    <x v="309"/>
    <n v="694"/>
  </r>
  <r>
    <x v="310"/>
    <n v="496"/>
  </r>
  <r>
    <x v="311"/>
    <n v="526"/>
  </r>
  <r>
    <x v="312"/>
    <n v="475"/>
  </r>
  <r>
    <x v="313"/>
    <n v="425"/>
  </r>
  <r>
    <x v="314"/>
    <n v="355"/>
  </r>
  <r>
    <x v="315"/>
    <n v="322"/>
  </r>
  <r>
    <x v="316"/>
    <n v="310"/>
  </r>
  <r>
    <x v="317"/>
    <n v="309"/>
  </r>
  <r>
    <x v="318"/>
    <n v="366"/>
  </r>
  <r>
    <x v="319"/>
    <n v="358"/>
  </r>
  <r>
    <x v="320"/>
    <n v="663"/>
  </r>
  <r>
    <x v="321"/>
    <n v="786"/>
  </r>
  <r>
    <x v="322"/>
    <n v="333"/>
  </r>
  <r>
    <x v="323"/>
    <n v="784"/>
  </r>
  <r>
    <x v="324"/>
    <n v="557"/>
  </r>
  <r>
    <x v="325"/>
    <n v="722"/>
  </r>
  <r>
    <x v="326"/>
    <n v="1002"/>
  </r>
  <r>
    <x v="327"/>
    <n v="1024"/>
  </r>
  <r>
    <x v="328"/>
    <n v="875"/>
  </r>
  <r>
    <x v="329"/>
    <n v="829"/>
  </r>
  <r>
    <x v="330"/>
    <n v="1069"/>
  </r>
  <r>
    <x v="331"/>
    <n v="1399"/>
  </r>
  <r>
    <x v="332"/>
    <n v="1482"/>
  </r>
  <r>
    <x v="333"/>
    <n v="1287"/>
  </r>
  <r>
    <x v="334"/>
    <n v="985"/>
  </r>
  <r>
    <x v="335"/>
    <n v="933"/>
  </r>
  <r>
    <x v="336"/>
    <n v="954"/>
  </r>
  <r>
    <x v="337"/>
    <n v="825"/>
  </r>
  <r>
    <x v="338"/>
    <n v="726"/>
  </r>
  <r>
    <x v="339"/>
    <n v="706"/>
  </r>
  <r>
    <x v="340"/>
    <n v="1074"/>
  </r>
  <r>
    <x v="341"/>
    <n v="1215"/>
  </r>
  <r>
    <x v="342"/>
    <n v="966"/>
  </r>
  <r>
    <x v="343"/>
    <n v="1290"/>
  </r>
  <r>
    <x v="344"/>
    <n v="1679"/>
  </r>
  <r>
    <x v="345"/>
    <n v="1852"/>
  </r>
  <r>
    <x v="346"/>
    <n v="1738"/>
  </r>
  <r>
    <x v="347"/>
    <n v="1624"/>
  </r>
  <r>
    <x v="348"/>
    <n v="1342"/>
  </r>
  <r>
    <x v="349"/>
    <n v="1233"/>
  </r>
  <r>
    <x v="350"/>
    <n v="1271"/>
  </r>
  <r>
    <x v="351"/>
    <n v="1874"/>
  </r>
  <r>
    <x v="352"/>
    <n v="2007"/>
  </r>
  <r>
    <x v="353"/>
    <n v="1842"/>
  </r>
  <r>
    <x v="354"/>
    <n v="1564"/>
  </r>
  <r>
    <x v="355"/>
    <n v="1467"/>
  </r>
  <r>
    <x v="356"/>
    <n v="1137"/>
  </r>
  <r>
    <x v="357"/>
    <n v="1115"/>
  </r>
  <r>
    <x v="358"/>
    <n v="1127"/>
  </r>
  <r>
    <x v="359"/>
    <n v="1261"/>
  </r>
  <r>
    <x v="360"/>
    <n v="972"/>
  </r>
  <r>
    <x v="361"/>
    <n v="885"/>
  </r>
  <r>
    <x v="362"/>
    <n v="816"/>
  </r>
  <r>
    <x v="363"/>
    <n v="875"/>
  </r>
  <r>
    <x v="364"/>
    <n v="720"/>
  </r>
  <r>
    <x v="365"/>
    <n v="658"/>
  </r>
  <r>
    <x v="366"/>
    <n v="624"/>
  </r>
  <r>
    <x v="367"/>
    <n v="634"/>
  </r>
  <r>
    <x v="368"/>
    <n v="588"/>
  </r>
  <r>
    <x v="369"/>
    <n v="538"/>
  </r>
  <r>
    <x v="370"/>
    <n v="474"/>
  </r>
  <r>
    <x v="371"/>
    <n v="564"/>
  </r>
  <r>
    <x v="372"/>
    <n v="842"/>
  </r>
  <r>
    <x v="373"/>
    <n v="519"/>
  </r>
  <r>
    <x v="374"/>
    <n v="601"/>
  </r>
  <r>
    <x v="375"/>
    <n v="436"/>
  </r>
  <r>
    <x v="376"/>
    <n v="597"/>
  </r>
  <r>
    <x v="377"/>
    <n v="609"/>
  </r>
  <r>
    <x v="378"/>
    <n v="928"/>
  </r>
  <r>
    <x v="379"/>
    <n v="577"/>
  </r>
  <r>
    <x v="380"/>
    <n v="855"/>
  </r>
  <r>
    <x v="381"/>
    <n v="558"/>
  </r>
  <r>
    <x v="382"/>
    <n v="628"/>
  </r>
  <r>
    <x v="383"/>
    <n v="436"/>
  </r>
  <r>
    <x v="384"/>
    <n v="533"/>
  </r>
  <r>
    <x v="385"/>
    <n v="503"/>
  </r>
  <r>
    <x v="386"/>
    <n v="738"/>
  </r>
  <r>
    <x v="387"/>
    <n v="441"/>
  </r>
  <r>
    <x v="388"/>
    <n v="492"/>
  </r>
  <r>
    <x v="389"/>
    <n v="469"/>
  </r>
  <r>
    <x v="390"/>
    <n v="433"/>
  </r>
  <r>
    <x v="391"/>
    <n v="426"/>
  </r>
  <r>
    <x v="392"/>
    <n v="435"/>
  </r>
  <r>
    <x v="393"/>
    <n v="399"/>
  </r>
  <r>
    <x v="394"/>
    <n v="378"/>
  </r>
  <r>
    <x v="395"/>
    <n v="497"/>
  </r>
  <r>
    <x v="396"/>
    <n v="356"/>
  </r>
  <r>
    <x v="397"/>
    <n v="272"/>
  </r>
  <r>
    <x v="398"/>
    <n v="370"/>
  </r>
  <r>
    <x v="399"/>
    <n v="464"/>
  </r>
  <r>
    <x v="400"/>
    <n v="339"/>
  </r>
  <r>
    <x v="401"/>
    <n v="338"/>
  </r>
  <r>
    <x v="402"/>
    <n v="446"/>
  </r>
  <r>
    <x v="403"/>
    <n v="446"/>
  </r>
  <r>
    <x v="404"/>
    <n v="318"/>
  </r>
  <r>
    <x v="405"/>
    <n v="313"/>
  </r>
  <r>
    <x v="406"/>
    <n v="283"/>
  </r>
  <r>
    <x v="407"/>
    <n v="317"/>
  </r>
  <r>
    <x v="408"/>
    <n v="354"/>
  </r>
  <r>
    <x v="409"/>
    <n v="462"/>
  </r>
  <r>
    <x v="410"/>
    <n v="375"/>
  </r>
  <r>
    <x v="411"/>
    <n v="258"/>
  </r>
  <r>
    <x v="412"/>
    <n v="444"/>
  </r>
  <r>
    <x v="413"/>
    <n v="627"/>
  </r>
  <r>
    <x v="414"/>
    <n v="465"/>
  </r>
  <r>
    <x v="415"/>
    <n v="406"/>
  </r>
  <r>
    <x v="416"/>
    <n v="1015"/>
  </r>
  <r>
    <x v="417"/>
    <n v="642"/>
  </r>
  <r>
    <x v="418"/>
    <n v="630"/>
  </r>
  <r>
    <x v="419"/>
    <n v="542"/>
  </r>
  <r>
    <x v="420"/>
    <n v="545"/>
  </r>
  <r>
    <x v="421"/>
    <n v="491"/>
  </r>
  <r>
    <x v="422"/>
    <n v="546"/>
  </r>
  <r>
    <x v="423"/>
    <n v="451"/>
  </r>
  <r>
    <x v="424"/>
    <n v="650"/>
  </r>
  <r>
    <x v="425"/>
    <n v="637"/>
  </r>
  <r>
    <x v="426"/>
    <n v="488"/>
  </r>
  <r>
    <x v="427"/>
    <n v="362"/>
  </r>
  <r>
    <x v="428"/>
    <n v="559"/>
  </r>
  <r>
    <x v="429"/>
    <n v="536"/>
  </r>
  <r>
    <x v="430"/>
    <n v="921"/>
  </r>
  <r>
    <x v="431"/>
    <n v="912"/>
  </r>
  <r>
    <x v="432"/>
    <n v="544"/>
  </r>
  <r>
    <x v="433"/>
    <n v="543"/>
  </r>
  <r>
    <x v="434"/>
    <n v="460"/>
  </r>
  <r>
    <x v="435"/>
    <n v="854"/>
  </r>
  <r>
    <x v="436"/>
    <n v="912"/>
  </r>
  <r>
    <x v="437"/>
    <n v="382"/>
  </r>
  <r>
    <x v="438"/>
    <n v="480"/>
  </r>
  <r>
    <x v="439"/>
    <n v="407"/>
  </r>
  <r>
    <x v="440"/>
    <n v="458"/>
  </r>
  <r>
    <x v="441"/>
    <n v="341"/>
  </r>
  <r>
    <x v="442"/>
    <n v="637"/>
  </r>
  <r>
    <x v="443"/>
    <n v="572"/>
  </r>
  <r>
    <x v="444"/>
    <n v="643"/>
  </r>
  <r>
    <x v="445"/>
    <n v="502"/>
  </r>
  <r>
    <x v="446"/>
    <n v="486"/>
  </r>
  <r>
    <x v="447"/>
    <n v="1587"/>
  </r>
  <r>
    <x v="448"/>
    <n v="661"/>
  </r>
  <r>
    <x v="449"/>
    <n v="570"/>
  </r>
  <r>
    <x v="450"/>
    <n v="534"/>
  </r>
  <r>
    <x v="451"/>
    <n v="532"/>
  </r>
  <r>
    <x v="452"/>
    <n v="565"/>
  </r>
  <r>
    <x v="453"/>
    <n v="1035"/>
  </r>
  <r>
    <x v="454"/>
    <n v="984"/>
  </r>
  <r>
    <x v="455"/>
    <n v="695"/>
  </r>
  <r>
    <x v="456"/>
    <n v="587"/>
  </r>
  <r>
    <x v="457"/>
    <n v="583"/>
  </r>
  <r>
    <x v="458"/>
    <n v="529"/>
  </r>
  <r>
    <x v="459"/>
    <n v="494"/>
  </r>
  <r>
    <x v="460"/>
    <n v="459"/>
  </r>
  <r>
    <x v="461"/>
    <n v="318"/>
  </r>
  <r>
    <x v="462"/>
    <n v="604"/>
  </r>
  <r>
    <x v="463"/>
    <n v="455"/>
  </r>
  <r>
    <x v="464"/>
    <n v="396"/>
  </r>
  <r>
    <x v="465"/>
    <n v="432"/>
  </r>
  <r>
    <x v="466"/>
    <n v="370"/>
  </r>
  <r>
    <x v="467"/>
    <n v="260"/>
  </r>
  <r>
    <x v="468"/>
    <n v="216"/>
  </r>
  <r>
    <x v="469"/>
    <n v="327"/>
  </r>
  <r>
    <x v="470"/>
    <n v="465"/>
  </r>
  <r>
    <x v="471"/>
    <n v="866"/>
  </r>
  <r>
    <x v="472"/>
    <n v="447"/>
  </r>
  <r>
    <x v="473"/>
    <n v="475"/>
  </r>
  <r>
    <x v="474"/>
    <n v="363"/>
  </r>
  <r>
    <x v="475"/>
    <n v="345"/>
  </r>
  <r>
    <x v="476"/>
    <n v="671"/>
  </r>
  <r>
    <x v="477"/>
    <n v="627"/>
  </r>
  <r>
    <x v="478"/>
    <n v="578"/>
  </r>
  <r>
    <x v="479"/>
    <n v="756"/>
  </r>
  <r>
    <x v="480"/>
    <n v="662"/>
  </r>
  <r>
    <x v="481"/>
    <n v="697"/>
  </r>
  <r>
    <x v="482"/>
    <n v="686"/>
  </r>
  <r>
    <x v="483"/>
    <n v="879"/>
  </r>
  <r>
    <x v="484"/>
    <n v="780"/>
  </r>
  <r>
    <x v="485"/>
    <n v="642"/>
  </r>
  <r>
    <x v="486"/>
    <n v="1007"/>
  </r>
  <r>
    <x v="487"/>
    <n v="1349"/>
  </r>
  <r>
    <x v="488"/>
    <n v="1884"/>
  </r>
  <r>
    <x v="489"/>
    <n v="1806"/>
  </r>
  <r>
    <x v="490"/>
    <n v="1815"/>
  </r>
  <r>
    <x v="491"/>
    <n v="2736"/>
  </r>
  <r>
    <x v="492"/>
    <n v="3521"/>
  </r>
  <r>
    <x v="493"/>
    <n v="6819"/>
  </r>
  <r>
    <x v="494"/>
    <n v="2498"/>
  </r>
  <r>
    <x v="495"/>
    <n v="1856"/>
  </r>
  <r>
    <x v="496"/>
    <n v="1891"/>
  </r>
  <r>
    <x v="497"/>
    <n v="1635"/>
  </r>
  <r>
    <x v="498"/>
    <n v="1514"/>
  </r>
  <r>
    <x v="499"/>
    <n v="1832"/>
  </r>
  <r>
    <x v="500"/>
    <n v="1522"/>
  </r>
  <r>
    <x v="501"/>
    <n v="1755"/>
  </r>
  <r>
    <x v="502"/>
    <n v="1412"/>
  </r>
  <r>
    <x v="503"/>
    <n v="1362"/>
  </r>
  <r>
    <x v="504"/>
    <n v="1370"/>
  </r>
  <r>
    <x v="505"/>
    <n v="1417"/>
  </r>
  <r>
    <x v="506"/>
    <n v="1513"/>
  </r>
  <r>
    <x v="507"/>
    <n v="1424"/>
  </r>
  <r>
    <x v="508"/>
    <n v="1282"/>
  </r>
  <r>
    <x v="509"/>
    <n v="2708"/>
  </r>
  <r>
    <x v="510"/>
    <n v="1904"/>
  </r>
  <r>
    <x v="511"/>
    <n v="1537"/>
  </r>
  <r>
    <x v="512"/>
    <n v="2002"/>
  </r>
  <r>
    <x v="513"/>
    <n v="2197"/>
  </r>
  <r>
    <x v="514"/>
    <n v="1487"/>
  </r>
  <r>
    <x v="515"/>
    <n v="1351"/>
  </r>
  <r>
    <x v="516"/>
    <n v="965"/>
  </r>
  <r>
    <x v="517"/>
    <n v="1063"/>
  </r>
  <r>
    <x v="518"/>
    <n v="875"/>
  </r>
  <r>
    <x v="519"/>
    <n v="1061"/>
  </r>
  <r>
    <x v="520"/>
    <n v="1077"/>
  </r>
  <r>
    <x v="521"/>
    <n v="895"/>
  </r>
  <r>
    <x v="522"/>
    <n v="797"/>
  </r>
  <r>
    <x v="523"/>
    <n v="718"/>
  </r>
  <r>
    <x v="524"/>
    <n v="794"/>
  </r>
  <r>
    <x v="525"/>
    <n v="619"/>
  </r>
  <r>
    <x v="526"/>
    <n v="910"/>
  </r>
  <r>
    <x v="527"/>
    <n v="835"/>
  </r>
  <r>
    <x v="528"/>
    <n v="662"/>
  </r>
  <r>
    <x v="529"/>
    <n v="749"/>
  </r>
  <r>
    <x v="530"/>
    <n v="1197"/>
  </r>
  <r>
    <x v="531"/>
    <n v="1156"/>
  </r>
  <r>
    <x v="532"/>
    <n v="1152"/>
  </r>
  <r>
    <x v="533"/>
    <n v="739"/>
  </r>
  <r>
    <x v="534"/>
    <n v="2123"/>
  </r>
  <r>
    <x v="535"/>
    <n v="979"/>
  </r>
  <r>
    <x v="536"/>
    <n v="1026"/>
  </r>
  <r>
    <x v="537"/>
    <n v="1369"/>
  </r>
  <r>
    <x v="538"/>
    <n v="1158"/>
  </r>
  <r>
    <x v="539"/>
    <n v="982"/>
  </r>
  <r>
    <x v="540"/>
    <n v="851"/>
  </r>
  <r>
    <x v="541"/>
    <n v="969"/>
  </r>
  <r>
    <x v="542"/>
    <n v="921"/>
  </r>
  <r>
    <x v="543"/>
    <n v="1131"/>
  </r>
  <r>
    <x v="544"/>
    <n v="900"/>
  </r>
  <r>
    <x v="545"/>
    <n v="757"/>
  </r>
  <r>
    <x v="546"/>
    <n v="785"/>
  </r>
  <r>
    <x v="547"/>
    <n v="715"/>
  </r>
  <r>
    <x v="548"/>
    <n v="688"/>
  </r>
  <r>
    <x v="549"/>
    <n v="781"/>
  </r>
  <r>
    <x v="550"/>
    <n v="863"/>
  </r>
  <r>
    <x v="551"/>
    <n v="999"/>
  </r>
  <r>
    <x v="552"/>
    <n v="1204"/>
  </r>
  <r>
    <x v="553"/>
    <n v="1286"/>
  </r>
  <r>
    <x v="554"/>
    <n v="1114"/>
  </r>
  <r>
    <x v="555"/>
    <n v="1248"/>
  </r>
  <r>
    <x v="556"/>
    <n v="1305"/>
  </r>
  <r>
    <x v="557"/>
    <n v="1335"/>
  </r>
  <r>
    <x v="558"/>
    <n v="1187"/>
  </r>
  <r>
    <x v="559"/>
    <n v="1474"/>
  </r>
  <r>
    <x v="560"/>
    <n v="1914"/>
  </r>
  <r>
    <x v="561"/>
    <n v="891"/>
  </r>
  <r>
    <x v="562"/>
    <n v="951"/>
  </r>
  <r>
    <x v="563"/>
    <n v="848"/>
  </r>
  <r>
    <x v="564"/>
    <n v="1023"/>
  </r>
  <r>
    <x v="565"/>
    <n v="598"/>
  </r>
  <r>
    <x v="566"/>
    <n v="546"/>
  </r>
  <r>
    <x v="567"/>
    <n v="604"/>
  </r>
  <r>
    <x v="568"/>
    <n v="512"/>
  </r>
  <r>
    <x v="569"/>
    <n v="730"/>
  </r>
  <r>
    <x v="570"/>
    <n v="606"/>
  </r>
  <r>
    <x v="571"/>
    <n v="645"/>
  </r>
  <r>
    <x v="572"/>
    <n v="600"/>
  </r>
  <r>
    <x v="573"/>
    <n v="567"/>
  </r>
  <r>
    <x v="574"/>
    <n v="509"/>
  </r>
  <r>
    <x v="575"/>
    <n v="641"/>
  </r>
  <r>
    <x v="576"/>
    <n v="525"/>
  </r>
  <r>
    <x v="577"/>
    <n v="534"/>
  </r>
  <r>
    <x v="578"/>
    <n v="442"/>
  </r>
  <r>
    <x v="579"/>
    <n v="366"/>
  </r>
  <r>
    <x v="580"/>
    <n v="330"/>
  </r>
  <r>
    <x v="581"/>
    <n v="469"/>
  </r>
  <r>
    <x v="582"/>
    <n v="327"/>
  </r>
  <r>
    <x v="583"/>
    <n v="460"/>
  </r>
  <r>
    <x v="584"/>
    <n v="799"/>
  </r>
  <r>
    <x v="585"/>
    <n v="1370"/>
  </r>
  <r>
    <x v="586"/>
    <n v="2084"/>
  </r>
  <r>
    <x v="587"/>
    <n v="857"/>
  </r>
  <r>
    <x v="588"/>
    <n v="797"/>
  </r>
  <r>
    <x v="589"/>
    <n v="664"/>
  </r>
  <r>
    <x v="590"/>
    <n v="993"/>
  </r>
  <r>
    <x v="591"/>
    <n v="660"/>
  </r>
  <r>
    <x v="592"/>
    <n v="648"/>
  </r>
  <r>
    <x v="593"/>
    <n v="546"/>
  </r>
  <r>
    <x v="594"/>
    <n v="497"/>
  </r>
  <r>
    <x v="595"/>
    <n v="703"/>
  </r>
  <r>
    <x v="596"/>
    <n v="583"/>
  </r>
  <r>
    <x v="597"/>
    <n v="617"/>
  </r>
  <r>
    <x v="598"/>
    <n v="340"/>
  </r>
  <r>
    <x v="599"/>
    <n v="644"/>
  </r>
  <r>
    <x v="600"/>
    <n v="382"/>
  </r>
  <r>
    <x v="601"/>
    <n v="312"/>
  </r>
  <r>
    <x v="602"/>
    <n v="498"/>
  </r>
  <r>
    <x v="603"/>
    <n v="412"/>
  </r>
  <r>
    <x v="604"/>
    <n v="422"/>
  </r>
  <r>
    <x v="605"/>
    <n v="402"/>
  </r>
  <r>
    <x v="606"/>
    <n v="329"/>
  </r>
  <r>
    <x v="607"/>
    <n v="302"/>
  </r>
  <r>
    <x v="608"/>
    <n v="397"/>
  </r>
  <r>
    <x v="609"/>
    <n v="365"/>
  </r>
  <r>
    <x v="610"/>
    <n v="318"/>
  </r>
  <r>
    <x v="611"/>
    <n v="320"/>
  </r>
  <r>
    <x v="612"/>
    <n v="324"/>
  </r>
  <r>
    <x v="613"/>
    <n v="346"/>
  </r>
  <r>
    <x v="614"/>
    <n v="327"/>
  </r>
  <r>
    <x v="615"/>
    <n v="482"/>
  </r>
  <r>
    <x v="616"/>
    <n v="327"/>
  </r>
  <r>
    <x v="617"/>
    <n v="536"/>
  </r>
  <r>
    <x v="618"/>
    <n v="354"/>
  </r>
  <r>
    <x v="619"/>
    <n v="317"/>
  </r>
  <r>
    <x v="620"/>
    <n v="264"/>
  </r>
  <r>
    <x v="621"/>
    <n v="455"/>
  </r>
  <r>
    <x v="622"/>
    <n v="608"/>
  </r>
  <r>
    <x v="623"/>
    <n v="424"/>
  </r>
  <r>
    <x v="624"/>
    <n v="398"/>
  </r>
  <r>
    <x v="625"/>
    <n v="370"/>
  </r>
  <r>
    <x v="626"/>
    <n v="328"/>
  </r>
  <r>
    <x v="627"/>
    <n v="302"/>
  </r>
  <r>
    <x v="628"/>
    <n v="326"/>
  </r>
  <r>
    <x v="629"/>
    <n v="474"/>
  </r>
  <r>
    <x v="630"/>
    <n v="494"/>
  </r>
  <r>
    <x v="631"/>
    <n v="521"/>
  </r>
  <r>
    <x v="632"/>
    <n v="337"/>
  </r>
  <r>
    <x v="633"/>
    <n v="653"/>
  </r>
  <r>
    <x v="634"/>
    <n v="547"/>
  </r>
  <r>
    <x v="635"/>
    <n v="463"/>
  </r>
  <r>
    <x v="636"/>
    <n v="437"/>
  </r>
  <r>
    <x v="637"/>
    <n v="448"/>
  </r>
  <r>
    <x v="638"/>
    <n v="641"/>
  </r>
  <r>
    <x v="639"/>
    <n v="693"/>
  </r>
  <r>
    <x v="640"/>
    <n v="657"/>
  </r>
  <r>
    <x v="641"/>
    <n v="675"/>
  </r>
  <r>
    <x v="642"/>
    <n v="508"/>
  </r>
  <r>
    <x v="643"/>
    <n v="429"/>
  </r>
  <r>
    <x v="644"/>
    <n v="417"/>
  </r>
  <r>
    <x v="645"/>
    <n v="368"/>
  </r>
  <r>
    <x v="646"/>
    <n v="445"/>
  </r>
  <r>
    <x v="647"/>
    <n v="388"/>
  </r>
  <r>
    <x v="648"/>
    <n v="588"/>
  </r>
  <r>
    <x v="649"/>
    <n v="306"/>
  </r>
  <r>
    <x v="650"/>
    <n v="337"/>
  </r>
  <r>
    <x v="651"/>
    <n v="285"/>
  </r>
  <r>
    <x v="652"/>
    <n v="315"/>
  </r>
  <r>
    <x v="653"/>
    <n v="435"/>
  </r>
  <r>
    <x v="654"/>
    <n v="488"/>
  </r>
  <r>
    <x v="655"/>
    <n v="789"/>
  </r>
  <r>
    <x v="656"/>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5">
  <location ref="E24:H38" firstHeaderRow="1" firstDataRow="2" firstDataCol="1"/>
  <pivotFields count="5">
    <pivotField numFmtId="58" showAll="0">
      <items count="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2"/>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Instagram reach" fld="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A3:D6" firstHeaderRow="0" firstDataRow="1" firstDataCol="1"/>
  <pivotFields count="6">
    <pivotField axis="axisRow" numFmtId="58" showAll="0">
      <items count="15">
        <item x="0"/>
        <item x="1"/>
        <item x="2"/>
        <item x="3"/>
        <item x="4"/>
        <item x="5"/>
        <item x="6"/>
        <item x="7"/>
        <item x="8"/>
        <item x="9"/>
        <item x="10"/>
        <item x="11"/>
        <item x="12"/>
        <item x="13"/>
        <item t="default"/>
      </items>
    </pivotField>
    <pivotField dataField="1" showAll="0">
      <items count="291">
        <item x="135"/>
        <item x="82"/>
        <item x="134"/>
        <item x="263"/>
        <item x="69"/>
        <item x="77"/>
        <item x="286"/>
        <item x="256"/>
        <item x="285"/>
        <item x="250"/>
        <item x="76"/>
        <item x="287"/>
        <item x="78"/>
        <item x="75"/>
        <item x="259"/>
        <item x="260"/>
        <item x="268"/>
        <item x="136"/>
        <item x="267"/>
        <item x="255"/>
        <item x="238"/>
        <item x="270"/>
        <item x="73"/>
        <item x="72"/>
        <item x="248"/>
        <item x="111"/>
        <item x="141"/>
        <item x="261"/>
        <item x="79"/>
        <item x="68"/>
        <item x="98"/>
        <item x="140"/>
        <item x="258"/>
        <item x="237"/>
        <item x="282"/>
        <item x="70"/>
        <item x="81"/>
        <item x="66"/>
        <item x="107"/>
        <item x="284"/>
        <item x="132"/>
        <item x="257"/>
        <item x="266"/>
        <item x="65"/>
        <item x="289"/>
        <item x="254"/>
        <item x="86"/>
        <item x="109"/>
        <item x="252"/>
        <item x="281"/>
        <item x="253"/>
        <item x="265"/>
        <item x="63"/>
        <item x="280"/>
        <item x="133"/>
        <item x="62"/>
        <item x="64"/>
        <item x="48"/>
        <item x="274"/>
        <item x="59"/>
        <item x="236"/>
        <item x="83"/>
        <item x="283"/>
        <item x="74"/>
        <item x="138"/>
        <item x="275"/>
        <item x="94"/>
        <item x="131"/>
        <item x="110"/>
        <item x="129"/>
        <item x="105"/>
        <item x="80"/>
        <item x="273"/>
        <item x="71"/>
        <item x="85"/>
        <item x="61"/>
        <item x="43"/>
        <item x="139"/>
        <item x="108"/>
        <item x="262"/>
        <item x="115"/>
        <item x="97"/>
        <item x="92"/>
        <item x="60"/>
        <item x="128"/>
        <item x="67"/>
        <item x="251"/>
        <item x="114"/>
        <item x="57"/>
        <item x="279"/>
        <item x="233"/>
        <item x="227"/>
        <item x="46"/>
        <item x="269"/>
        <item x="235"/>
        <item x="127"/>
        <item x="120"/>
        <item x="56"/>
        <item x="119"/>
        <item x="100"/>
        <item x="42"/>
        <item x="90"/>
        <item x="104"/>
        <item x="103"/>
        <item x="91"/>
        <item x="93"/>
        <item x="272"/>
        <item x="54"/>
        <item x="99"/>
        <item x="44"/>
        <item x="121"/>
        <item x="232"/>
        <item x="118"/>
        <item x="112"/>
        <item x="52"/>
        <item x="143"/>
        <item x="126"/>
        <item x="125"/>
        <item x="41"/>
        <item x="49"/>
        <item x="226"/>
        <item x="231"/>
        <item x="47"/>
        <item x="130"/>
        <item x="229"/>
        <item x="264"/>
        <item x="50"/>
        <item x="247"/>
        <item x="188"/>
        <item x="39"/>
        <item x="84"/>
        <item x="55"/>
        <item x="89"/>
        <item x="40"/>
        <item x="96"/>
        <item x="234"/>
        <item x="88"/>
        <item x="113"/>
        <item x="249"/>
        <item x="230"/>
        <item x="245"/>
        <item x="95"/>
        <item x="271"/>
        <item x="277"/>
        <item x="38"/>
        <item x="244"/>
        <item x="117"/>
        <item x="145"/>
        <item x="242"/>
        <item x="142"/>
        <item x="278"/>
        <item x="147"/>
        <item x="209"/>
        <item x="276"/>
        <item x="124"/>
        <item x="146"/>
        <item x="246"/>
        <item x="13"/>
        <item x="208"/>
        <item x="186"/>
        <item x="37"/>
        <item x="12"/>
        <item x="228"/>
        <item x="58"/>
        <item x="195"/>
        <item x="191"/>
        <item x="144"/>
        <item x="206"/>
        <item x="149"/>
        <item x="210"/>
        <item x="207"/>
        <item x="288"/>
        <item x="187"/>
        <item x="185"/>
        <item x="239"/>
        <item x="36"/>
        <item x="11"/>
        <item x="3"/>
        <item x="190"/>
        <item x="45"/>
        <item x="224"/>
        <item x="202"/>
        <item x="106"/>
        <item x="53"/>
        <item x="241"/>
        <item x="211"/>
        <item x="137"/>
        <item x="2"/>
        <item x="148"/>
        <item x="35"/>
        <item x="222"/>
        <item x="184"/>
        <item x="205"/>
        <item x="189"/>
        <item x="102"/>
        <item x="101"/>
        <item x="51"/>
        <item x="9"/>
        <item x="223"/>
        <item x="10"/>
        <item x="180"/>
        <item x="16"/>
        <item x="203"/>
        <item x="34"/>
        <item x="197"/>
        <item x="201"/>
        <item x="123"/>
        <item x="8"/>
        <item x="243"/>
        <item x="212"/>
        <item x="0"/>
        <item x="150"/>
        <item x="87"/>
        <item x="225"/>
        <item x="1"/>
        <item x="198"/>
        <item x="122"/>
        <item x="182"/>
        <item x="181"/>
        <item x="4"/>
        <item x="14"/>
        <item x="183"/>
        <item x="215"/>
        <item x="31"/>
        <item x="32"/>
        <item x="204"/>
        <item x="30"/>
        <item x="194"/>
        <item x="193"/>
        <item x="200"/>
        <item x="219"/>
        <item x="192"/>
        <item x="213"/>
        <item x="15"/>
        <item x="23"/>
        <item x="216"/>
        <item x="33"/>
        <item x="24"/>
        <item x="172"/>
        <item x="214"/>
        <item x="7"/>
        <item x="17"/>
        <item x="217"/>
        <item x="218"/>
        <item x="22"/>
        <item x="151"/>
        <item x="179"/>
        <item x="167"/>
        <item x="199"/>
        <item x="168"/>
        <item x="5"/>
        <item x="166"/>
        <item x="169"/>
        <item x="171"/>
        <item x="29"/>
        <item x="220"/>
        <item x="6"/>
        <item x="178"/>
        <item x="170"/>
        <item x="162"/>
        <item x="164"/>
        <item x="175"/>
        <item x="28"/>
        <item x="116"/>
        <item x="21"/>
        <item x="161"/>
        <item x="18"/>
        <item x="20"/>
        <item x="165"/>
        <item x="153"/>
        <item x="154"/>
        <item x="163"/>
        <item x="27"/>
        <item x="19"/>
        <item x="159"/>
        <item x="25"/>
        <item x="152"/>
        <item x="160"/>
        <item x="174"/>
        <item x="221"/>
        <item x="176"/>
        <item x="26"/>
        <item x="240"/>
        <item x="196"/>
        <item x="177"/>
        <item x="158"/>
        <item x="173"/>
        <item x="155"/>
        <item x="156"/>
        <item x="157"/>
        <item t="default"/>
      </items>
    </pivotField>
    <pivotField dataField="1" showAll="0">
      <items count="332">
        <item x="71"/>
        <item x="286"/>
        <item x="85"/>
        <item x="80"/>
        <item x="141"/>
        <item x="78"/>
        <item x="294"/>
        <item x="134"/>
        <item x="74"/>
        <item x="135"/>
        <item x="142"/>
        <item x="79"/>
        <item x="143"/>
        <item x="81"/>
        <item x="282"/>
        <item x="82"/>
        <item x="301"/>
        <item x="288"/>
        <item x="115"/>
        <item x="298"/>
        <item x="137"/>
        <item x="254"/>
        <item x="297"/>
        <item x="131"/>
        <item x="89"/>
        <item x="75"/>
        <item x="280"/>
        <item x="101"/>
        <item x="253"/>
        <item x="124"/>
        <item x="130"/>
        <item x="272"/>
        <item x="284"/>
        <item x="120"/>
        <item x="72"/>
        <item x="275"/>
        <item x="287"/>
        <item x="302"/>
        <item x="136"/>
        <item x="103"/>
        <item x="119"/>
        <item x="277"/>
        <item x="300"/>
        <item x="279"/>
        <item x="108"/>
        <item x="77"/>
        <item x="281"/>
        <item x="88"/>
        <item x="257"/>
        <item x="256"/>
        <item x="293"/>
        <item x="84"/>
        <item x="292"/>
        <item x="283"/>
        <item x="319"/>
        <item x="68"/>
        <item x="111"/>
        <item x="67"/>
        <item x="133"/>
        <item x="113"/>
        <item x="87"/>
        <item x="276"/>
        <item x="123"/>
        <item x="285"/>
        <item x="73"/>
        <item x="117"/>
        <item x="149"/>
        <item x="325"/>
        <item x="310"/>
        <item x="321"/>
        <item x="295"/>
        <item x="278"/>
        <item x="114"/>
        <item x="252"/>
        <item x="70"/>
        <item x="306"/>
        <item x="318"/>
        <item x="76"/>
        <item x="290"/>
        <item x="63"/>
        <item x="86"/>
        <item x="61"/>
        <item x="83"/>
        <item x="97"/>
        <item x="49"/>
        <item x="127"/>
        <item x="118"/>
        <item x="311"/>
        <item x="248"/>
        <item x="45"/>
        <item x="138"/>
        <item x="66"/>
        <item x="317"/>
        <item x="299"/>
        <item x="144"/>
        <item x="112"/>
        <item x="140"/>
        <item x="65"/>
        <item x="296"/>
        <item x="132"/>
        <item x="47"/>
        <item x="320"/>
        <item x="64"/>
        <item x="251"/>
        <item x="323"/>
        <item x="57"/>
        <item x="139"/>
        <item x="242"/>
        <item x="44"/>
        <item x="324"/>
        <item x="125"/>
        <item x="199"/>
        <item x="98"/>
        <item x="240"/>
        <item x="222"/>
        <item x="59"/>
        <item x="330"/>
        <item x="62"/>
        <item x="328"/>
        <item x="274"/>
        <item x="53"/>
        <item x="291"/>
        <item x="43"/>
        <item x="95"/>
        <item x="239"/>
        <item x="122"/>
        <item x="126"/>
        <item x="326"/>
        <item x="116"/>
        <item x="96"/>
        <item x="41"/>
        <item x="102"/>
        <item x="128"/>
        <item x="221"/>
        <item x="305"/>
        <item x="268"/>
        <item x="42"/>
        <item x="148"/>
        <item x="129"/>
        <item x="198"/>
        <item x="220"/>
        <item x="267"/>
        <item x="316"/>
        <item x="250"/>
        <item x="197"/>
        <item x="94"/>
        <item x="93"/>
        <item x="107"/>
        <item x="39"/>
        <item x="304"/>
        <item x="55"/>
        <item x="100"/>
        <item x="244"/>
        <item x="309"/>
        <item x="247"/>
        <item x="223"/>
        <item x="40"/>
        <item x="50"/>
        <item x="315"/>
        <item x="265"/>
        <item x="271"/>
        <item x="322"/>
        <item x="289"/>
        <item x="106"/>
        <item x="270"/>
        <item x="327"/>
        <item x="202"/>
        <item x="255"/>
        <item x="109"/>
        <item x="246"/>
        <item x="308"/>
        <item x="69"/>
        <item x="201"/>
        <item x="196"/>
        <item x="314"/>
        <item x="38"/>
        <item x="91"/>
        <item x="241"/>
        <item x="51"/>
        <item x="245"/>
        <item x="266"/>
        <item x="219"/>
        <item x="58"/>
        <item x="150"/>
        <item x="313"/>
        <item x="307"/>
        <item x="207"/>
        <item x="258"/>
        <item x="203"/>
        <item x="261"/>
        <item x="214"/>
        <item x="263"/>
        <item x="110"/>
        <item x="200"/>
        <item x="13"/>
        <item x="12"/>
        <item x="269"/>
        <item x="46"/>
        <item x="156"/>
        <item x="249"/>
        <item x="92"/>
        <item x="218"/>
        <item x="155"/>
        <item x="1"/>
        <item x="192"/>
        <item x="215"/>
        <item x="105"/>
        <item x="312"/>
        <item x="3"/>
        <item x="145"/>
        <item x="147"/>
        <item x="37"/>
        <item x="36"/>
        <item x="216"/>
        <item x="99"/>
        <item x="2"/>
        <item x="210"/>
        <item x="237"/>
        <item x="146"/>
        <item x="56"/>
        <item x="11"/>
        <item x="224"/>
        <item x="243"/>
        <item x="154"/>
        <item x="195"/>
        <item x="159"/>
        <item x="213"/>
        <item x="259"/>
        <item x="151"/>
        <item x="35"/>
        <item x="191"/>
        <item x="48"/>
        <item x="0"/>
        <item x="235"/>
        <item x="329"/>
        <item x="205"/>
        <item x="238"/>
        <item x="152"/>
        <item x="60"/>
        <item x="303"/>
        <item x="262"/>
        <item x="209"/>
        <item x="10"/>
        <item x="153"/>
        <item x="190"/>
        <item x="8"/>
        <item x="4"/>
        <item x="9"/>
        <item x="104"/>
        <item x="273"/>
        <item x="16"/>
        <item x="264"/>
        <item x="217"/>
        <item x="206"/>
        <item x="236"/>
        <item x="52"/>
        <item x="34"/>
        <item x="225"/>
        <item x="234"/>
        <item x="212"/>
        <item x="194"/>
        <item x="233"/>
        <item x="158"/>
        <item x="90"/>
        <item x="32"/>
        <item x="193"/>
        <item x="232"/>
        <item x="31"/>
        <item x="185"/>
        <item x="54"/>
        <item x="33"/>
        <item x="15"/>
        <item x="14"/>
        <item x="17"/>
        <item x="189"/>
        <item x="211"/>
        <item x="7"/>
        <item x="208"/>
        <item x="157"/>
        <item x="121"/>
        <item x="30"/>
        <item x="204"/>
        <item x="176"/>
        <item x="182"/>
        <item x="229"/>
        <item x="226"/>
        <item x="160"/>
        <item x="228"/>
        <item x="177"/>
        <item x="178"/>
        <item x="172"/>
        <item x="179"/>
        <item x="5"/>
        <item x="181"/>
        <item x="230"/>
        <item x="227"/>
        <item x="231"/>
        <item x="188"/>
        <item x="175"/>
        <item x="180"/>
        <item x="6"/>
        <item x="186"/>
        <item x="260"/>
        <item x="23"/>
        <item x="184"/>
        <item x="161"/>
        <item x="174"/>
        <item x="21"/>
        <item x="28"/>
        <item x="18"/>
        <item x="183"/>
        <item x="171"/>
        <item x="22"/>
        <item x="29"/>
        <item x="24"/>
        <item x="20"/>
        <item x="187"/>
        <item x="173"/>
        <item x="25"/>
        <item x="19"/>
        <item x="170"/>
        <item x="169"/>
        <item x="27"/>
        <item x="26"/>
        <item x="164"/>
        <item x="168"/>
        <item x="165"/>
        <item x="162"/>
        <item x="163"/>
        <item x="166"/>
        <item x="167"/>
        <item t="default"/>
      </items>
    </pivotField>
    <pivotField dataField="1" showAll="0"/>
    <pivotField axis="axisRow" showAll="0">
      <items count="7">
        <item sd="0" x="1"/>
        <item sd="0" x="2"/>
        <item sd="0" x="3"/>
        <item sd="0" x="4"/>
        <item sd="0" x="5"/>
        <item sd="0" x="0"/>
        <item t="default"/>
      </items>
    </pivotField>
    <pivotField axis="axisRow" showAll="0">
      <items count="5">
        <item sd="0" x="1"/>
        <item sd="0" x="2"/>
        <item h="1" sd="0" x="3"/>
        <item h="1" sd="0" x="0"/>
        <item t="default"/>
      </items>
    </pivotField>
  </pivotFields>
  <rowFields count="3">
    <field x="5"/>
    <field x="0"/>
    <field x="4"/>
  </rowFields>
  <rowItems count="3">
    <i>
      <x/>
    </i>
    <i>
      <x v="1"/>
    </i>
    <i t="grand">
      <x/>
    </i>
  </rowItems>
  <colFields count="1">
    <field x="-2"/>
  </colFields>
  <colItems count="3">
    <i>
      <x/>
    </i>
    <i i="1">
      <x v="1"/>
    </i>
    <i i="2">
      <x v="2"/>
    </i>
  </colItems>
  <dataFields count="3">
    <dataField name="Sum of Instagram reach" fld="2" baseField="0" baseItem="0"/>
    <dataField name="Sum of Instagram followers visit" fld="1" baseField="0" baseItem="0"/>
    <dataField name="Sum of New Instagram follower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3"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B16:I17" firstHeaderRow="0" firstDataRow="1" firstDataCol="0"/>
  <pivotFields count="21">
    <pivotField numFmtId="58" showAll="0"/>
    <pivotField dataField="1" showAll="0"/>
    <pivotField dataField="1" showAll="0"/>
    <pivotField dataField="1" showAll="0"/>
    <pivotField showAll="0"/>
    <pivotField showAll="0"/>
    <pivotField numFmtId="177" showAll="0"/>
    <pivotField showAll="0"/>
    <pivotField showAll="0"/>
    <pivotField dataField="1" showAll="0"/>
    <pivotField dataField="1" showAll="0"/>
    <pivotField showAll="0"/>
    <pivotField showAll="0"/>
    <pivotField showAll="0"/>
    <pivotField showAll="0"/>
    <pivotField showAll="0"/>
    <pivotField showAll="0"/>
    <pivotField dataField="1" numFmtId="9" showAll="0"/>
    <pivotField dataField="1" numFmtId="9" showAll="0"/>
    <pivotField dataField="1" numFmtId="9" showAll="0"/>
    <pivotField showAll="0"/>
  </pivotFields>
  <rowItems count="1">
    <i/>
  </rowItems>
  <colFields count="1">
    <field x="-2"/>
  </colFields>
  <colItems count="8">
    <i>
      <x/>
    </i>
    <i i="1">
      <x v="1"/>
    </i>
    <i i="2">
      <x v="2"/>
    </i>
    <i i="3">
      <x v="3"/>
    </i>
    <i i="4">
      <x v="4"/>
    </i>
    <i i="5">
      <x v="5"/>
    </i>
    <i i="6">
      <x v="6"/>
    </i>
    <i i="7">
      <x v="7"/>
    </i>
  </colItems>
  <dataFields count="8">
    <dataField name="Total Reach" fld="1" baseField="0" baseItem="0"/>
    <dataField name="No.of Visits" fld="2" baseField="0" baseItem="0"/>
    <dataField name="New Followers" fld="3" baseField="0" baseItem="0"/>
    <dataField name="EngagementRate" fld="17" subtotal="average" baseField="0" baseItem="0" numFmtId="9"/>
    <dataField name="GrowthRate" fld="18" subtotal="average" baseField="0" baseItem="0" numFmtId="9"/>
    <dataField name="RetentionRate" fld="19" subtotal="average" baseField="0" baseItem="0" numFmtId="9"/>
    <dataField name="Total Impressions" fld="9" baseField="0" baseItem="0"/>
    <dataField name="Total Reach posts" fld="10" baseField="0" baseItem="0"/>
  </dataFields>
  <formats count="1">
    <format dxfId="9">
      <pivotArea outline="0" collapsedLevelsAreSubtotals="1" fieldPosition="0">
        <references count="1">
          <reference field="4294967294" count="3" selected="0">
            <x v="3"/>
            <x v="4"/>
            <x v="5"/>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B4:E7" firstHeaderRow="0" firstDataRow="1" firstDataCol="1"/>
  <pivotFields count="7">
    <pivotField axis="axisRow" numFmtId="58" showAll="0">
      <items count="15">
        <item x="0"/>
        <item x="1"/>
        <item x="2"/>
        <item x="3"/>
        <item x="4"/>
        <item x="5"/>
        <item x="6"/>
        <item x="7"/>
        <item x="8"/>
        <item x="9"/>
        <item x="10"/>
        <item x="11"/>
        <item x="12"/>
        <item x="13"/>
        <item t="default"/>
      </items>
    </pivotField>
    <pivotField dataField="1" showAll="0">
      <items count="332">
        <item x="71"/>
        <item x="286"/>
        <item x="85"/>
        <item x="80"/>
        <item x="141"/>
        <item x="78"/>
        <item x="294"/>
        <item x="134"/>
        <item x="74"/>
        <item x="135"/>
        <item x="142"/>
        <item x="79"/>
        <item x="143"/>
        <item x="81"/>
        <item x="282"/>
        <item x="82"/>
        <item x="301"/>
        <item x="288"/>
        <item x="115"/>
        <item x="298"/>
        <item x="137"/>
        <item x="254"/>
        <item x="297"/>
        <item x="131"/>
        <item x="89"/>
        <item x="75"/>
        <item x="280"/>
        <item x="101"/>
        <item x="253"/>
        <item x="124"/>
        <item x="130"/>
        <item x="272"/>
        <item x="284"/>
        <item x="120"/>
        <item x="72"/>
        <item x="275"/>
        <item x="287"/>
        <item x="302"/>
        <item x="136"/>
        <item x="103"/>
        <item x="119"/>
        <item x="277"/>
        <item x="300"/>
        <item x="279"/>
        <item x="108"/>
        <item x="77"/>
        <item x="281"/>
        <item x="88"/>
        <item x="257"/>
        <item x="256"/>
        <item x="293"/>
        <item x="84"/>
        <item x="292"/>
        <item x="283"/>
        <item x="319"/>
        <item x="68"/>
        <item x="111"/>
        <item x="67"/>
        <item x="133"/>
        <item x="113"/>
        <item x="87"/>
        <item x="276"/>
        <item x="123"/>
        <item x="285"/>
        <item x="73"/>
        <item x="117"/>
        <item x="149"/>
        <item x="325"/>
        <item x="310"/>
        <item x="321"/>
        <item x="295"/>
        <item x="278"/>
        <item x="114"/>
        <item x="252"/>
        <item x="70"/>
        <item x="306"/>
        <item x="318"/>
        <item x="76"/>
        <item x="290"/>
        <item x="63"/>
        <item x="86"/>
        <item x="61"/>
        <item x="83"/>
        <item x="97"/>
        <item x="49"/>
        <item x="127"/>
        <item x="118"/>
        <item x="311"/>
        <item x="248"/>
        <item x="45"/>
        <item x="138"/>
        <item x="66"/>
        <item x="317"/>
        <item x="299"/>
        <item x="144"/>
        <item x="112"/>
        <item x="140"/>
        <item x="65"/>
        <item x="296"/>
        <item x="132"/>
        <item x="47"/>
        <item x="320"/>
        <item x="64"/>
        <item x="251"/>
        <item x="323"/>
        <item x="57"/>
        <item x="139"/>
        <item x="242"/>
        <item x="44"/>
        <item x="324"/>
        <item x="125"/>
        <item x="199"/>
        <item x="98"/>
        <item x="240"/>
        <item x="222"/>
        <item x="59"/>
        <item x="330"/>
        <item x="62"/>
        <item x="328"/>
        <item x="274"/>
        <item x="53"/>
        <item x="291"/>
        <item x="43"/>
        <item x="95"/>
        <item x="239"/>
        <item x="122"/>
        <item x="126"/>
        <item x="326"/>
        <item x="116"/>
        <item x="96"/>
        <item x="41"/>
        <item x="102"/>
        <item x="128"/>
        <item x="221"/>
        <item x="305"/>
        <item x="268"/>
        <item x="42"/>
        <item x="148"/>
        <item x="129"/>
        <item x="198"/>
        <item x="220"/>
        <item x="267"/>
        <item x="316"/>
        <item x="250"/>
        <item x="197"/>
        <item x="94"/>
        <item x="93"/>
        <item x="107"/>
        <item x="39"/>
        <item x="304"/>
        <item x="55"/>
        <item x="100"/>
        <item x="244"/>
        <item x="309"/>
        <item x="247"/>
        <item x="223"/>
        <item x="40"/>
        <item x="50"/>
        <item x="315"/>
        <item x="265"/>
        <item x="271"/>
        <item x="322"/>
        <item x="289"/>
        <item x="106"/>
        <item x="270"/>
        <item x="327"/>
        <item x="202"/>
        <item x="255"/>
        <item x="109"/>
        <item x="246"/>
        <item x="308"/>
        <item x="69"/>
        <item x="201"/>
        <item x="196"/>
        <item x="314"/>
        <item x="38"/>
        <item x="91"/>
        <item x="241"/>
        <item x="51"/>
        <item x="245"/>
        <item x="266"/>
        <item x="219"/>
        <item x="58"/>
        <item x="150"/>
        <item x="313"/>
        <item x="307"/>
        <item x="207"/>
        <item x="258"/>
        <item x="203"/>
        <item x="261"/>
        <item x="214"/>
        <item x="263"/>
        <item x="110"/>
        <item x="200"/>
        <item x="13"/>
        <item x="12"/>
        <item x="269"/>
        <item x="46"/>
        <item x="156"/>
        <item x="249"/>
        <item x="92"/>
        <item x="218"/>
        <item x="155"/>
        <item x="1"/>
        <item x="192"/>
        <item x="215"/>
        <item x="105"/>
        <item x="312"/>
        <item x="3"/>
        <item x="145"/>
        <item x="147"/>
        <item x="37"/>
        <item x="36"/>
        <item x="216"/>
        <item x="99"/>
        <item x="2"/>
        <item x="210"/>
        <item x="237"/>
        <item x="146"/>
        <item x="56"/>
        <item x="11"/>
        <item x="224"/>
        <item x="243"/>
        <item x="154"/>
        <item x="195"/>
        <item x="159"/>
        <item x="213"/>
        <item x="259"/>
        <item x="151"/>
        <item x="35"/>
        <item x="191"/>
        <item x="48"/>
        <item x="0"/>
        <item x="235"/>
        <item x="329"/>
        <item x="205"/>
        <item x="238"/>
        <item x="152"/>
        <item x="60"/>
        <item x="303"/>
        <item x="262"/>
        <item x="209"/>
        <item x="10"/>
        <item x="153"/>
        <item x="190"/>
        <item x="8"/>
        <item x="4"/>
        <item x="9"/>
        <item x="104"/>
        <item x="273"/>
        <item x="16"/>
        <item x="264"/>
        <item x="217"/>
        <item x="206"/>
        <item x="236"/>
        <item x="52"/>
        <item x="34"/>
        <item x="225"/>
        <item x="234"/>
        <item x="212"/>
        <item x="194"/>
        <item x="233"/>
        <item x="158"/>
        <item x="90"/>
        <item x="32"/>
        <item x="193"/>
        <item x="232"/>
        <item x="31"/>
        <item x="185"/>
        <item x="54"/>
        <item x="33"/>
        <item x="15"/>
        <item x="14"/>
        <item x="17"/>
        <item x="189"/>
        <item x="211"/>
        <item x="7"/>
        <item x="208"/>
        <item x="157"/>
        <item x="121"/>
        <item x="30"/>
        <item x="204"/>
        <item x="176"/>
        <item x="182"/>
        <item x="229"/>
        <item x="226"/>
        <item x="160"/>
        <item x="228"/>
        <item x="177"/>
        <item x="178"/>
        <item x="172"/>
        <item x="179"/>
        <item x="5"/>
        <item x="181"/>
        <item x="230"/>
        <item x="227"/>
        <item x="231"/>
        <item x="188"/>
        <item x="175"/>
        <item x="180"/>
        <item x="6"/>
        <item x="186"/>
        <item x="260"/>
        <item x="23"/>
        <item x="184"/>
        <item x="161"/>
        <item x="174"/>
        <item x="21"/>
        <item x="28"/>
        <item x="18"/>
        <item x="183"/>
        <item x="171"/>
        <item x="22"/>
        <item x="29"/>
        <item x="24"/>
        <item x="20"/>
        <item x="187"/>
        <item x="173"/>
        <item x="25"/>
        <item x="19"/>
        <item x="170"/>
        <item x="169"/>
        <item x="27"/>
        <item x="26"/>
        <item x="164"/>
        <item x="168"/>
        <item x="165"/>
        <item x="162"/>
        <item x="163"/>
        <item x="166"/>
        <item x="167"/>
        <item t="default"/>
      </items>
    </pivotField>
    <pivotField dataField="1" showAll="0">
      <items count="291">
        <item x="135"/>
        <item x="82"/>
        <item x="134"/>
        <item x="263"/>
        <item x="69"/>
        <item x="77"/>
        <item x="286"/>
        <item x="256"/>
        <item x="285"/>
        <item x="250"/>
        <item x="76"/>
        <item x="287"/>
        <item x="78"/>
        <item x="75"/>
        <item x="259"/>
        <item x="260"/>
        <item x="268"/>
        <item x="136"/>
        <item x="267"/>
        <item x="255"/>
        <item x="238"/>
        <item x="270"/>
        <item x="73"/>
        <item x="72"/>
        <item x="248"/>
        <item x="111"/>
        <item x="141"/>
        <item x="261"/>
        <item x="79"/>
        <item x="68"/>
        <item x="98"/>
        <item x="140"/>
        <item x="258"/>
        <item x="237"/>
        <item x="282"/>
        <item x="70"/>
        <item x="81"/>
        <item x="66"/>
        <item x="107"/>
        <item x="284"/>
        <item x="132"/>
        <item x="257"/>
        <item x="266"/>
        <item x="65"/>
        <item x="289"/>
        <item x="254"/>
        <item x="86"/>
        <item x="109"/>
        <item x="252"/>
        <item x="281"/>
        <item x="253"/>
        <item x="265"/>
        <item x="63"/>
        <item x="280"/>
        <item x="133"/>
        <item x="62"/>
        <item x="64"/>
        <item x="48"/>
        <item x="274"/>
        <item x="59"/>
        <item x="236"/>
        <item x="83"/>
        <item x="283"/>
        <item x="74"/>
        <item x="138"/>
        <item x="275"/>
        <item x="94"/>
        <item x="131"/>
        <item x="110"/>
        <item x="129"/>
        <item x="105"/>
        <item x="80"/>
        <item x="273"/>
        <item x="71"/>
        <item x="85"/>
        <item x="61"/>
        <item x="43"/>
        <item x="139"/>
        <item x="108"/>
        <item x="262"/>
        <item x="115"/>
        <item x="97"/>
        <item x="92"/>
        <item x="60"/>
        <item x="128"/>
        <item x="67"/>
        <item x="251"/>
        <item x="114"/>
        <item x="57"/>
        <item x="279"/>
        <item x="233"/>
        <item x="227"/>
        <item x="46"/>
        <item x="269"/>
        <item x="235"/>
        <item x="127"/>
        <item x="120"/>
        <item x="56"/>
        <item x="119"/>
        <item x="100"/>
        <item x="42"/>
        <item x="90"/>
        <item x="104"/>
        <item x="103"/>
        <item x="91"/>
        <item x="93"/>
        <item x="272"/>
        <item x="54"/>
        <item x="99"/>
        <item x="44"/>
        <item x="121"/>
        <item x="232"/>
        <item x="118"/>
        <item x="112"/>
        <item x="52"/>
        <item x="143"/>
        <item x="126"/>
        <item x="125"/>
        <item x="41"/>
        <item x="49"/>
        <item x="226"/>
        <item x="231"/>
        <item x="47"/>
        <item x="130"/>
        <item x="229"/>
        <item x="264"/>
        <item x="50"/>
        <item x="247"/>
        <item x="188"/>
        <item x="39"/>
        <item x="84"/>
        <item x="55"/>
        <item x="89"/>
        <item x="40"/>
        <item x="96"/>
        <item x="234"/>
        <item x="88"/>
        <item x="113"/>
        <item x="249"/>
        <item x="230"/>
        <item x="245"/>
        <item x="95"/>
        <item x="271"/>
        <item x="277"/>
        <item x="38"/>
        <item x="244"/>
        <item x="117"/>
        <item x="145"/>
        <item x="242"/>
        <item x="142"/>
        <item x="278"/>
        <item x="147"/>
        <item x="209"/>
        <item x="276"/>
        <item x="124"/>
        <item x="146"/>
        <item x="246"/>
        <item x="13"/>
        <item x="208"/>
        <item x="186"/>
        <item x="37"/>
        <item x="12"/>
        <item x="228"/>
        <item x="58"/>
        <item x="195"/>
        <item x="191"/>
        <item x="144"/>
        <item x="206"/>
        <item x="149"/>
        <item x="210"/>
        <item x="207"/>
        <item x="288"/>
        <item x="187"/>
        <item x="185"/>
        <item x="239"/>
        <item x="36"/>
        <item x="11"/>
        <item x="3"/>
        <item x="190"/>
        <item x="45"/>
        <item x="224"/>
        <item x="202"/>
        <item x="106"/>
        <item x="53"/>
        <item x="241"/>
        <item x="211"/>
        <item x="137"/>
        <item x="2"/>
        <item x="148"/>
        <item x="35"/>
        <item x="222"/>
        <item x="184"/>
        <item x="205"/>
        <item x="189"/>
        <item x="102"/>
        <item x="101"/>
        <item x="51"/>
        <item x="9"/>
        <item x="223"/>
        <item x="10"/>
        <item x="180"/>
        <item x="16"/>
        <item x="203"/>
        <item x="34"/>
        <item x="197"/>
        <item x="201"/>
        <item x="123"/>
        <item x="8"/>
        <item x="243"/>
        <item x="212"/>
        <item x="0"/>
        <item x="150"/>
        <item x="87"/>
        <item x="225"/>
        <item x="1"/>
        <item x="198"/>
        <item x="122"/>
        <item x="182"/>
        <item x="181"/>
        <item x="4"/>
        <item x="14"/>
        <item x="183"/>
        <item x="215"/>
        <item x="31"/>
        <item x="32"/>
        <item x="204"/>
        <item x="30"/>
        <item x="194"/>
        <item x="193"/>
        <item x="200"/>
        <item x="219"/>
        <item x="192"/>
        <item x="213"/>
        <item x="15"/>
        <item x="23"/>
        <item x="216"/>
        <item x="33"/>
        <item x="24"/>
        <item x="172"/>
        <item x="214"/>
        <item x="7"/>
        <item x="17"/>
        <item x="217"/>
        <item x="218"/>
        <item x="22"/>
        <item x="151"/>
        <item x="179"/>
        <item x="167"/>
        <item x="199"/>
        <item x="168"/>
        <item x="5"/>
        <item x="166"/>
        <item x="169"/>
        <item x="171"/>
        <item x="29"/>
        <item x="220"/>
        <item x="6"/>
        <item x="178"/>
        <item x="170"/>
        <item x="162"/>
        <item x="164"/>
        <item x="175"/>
        <item x="28"/>
        <item x="116"/>
        <item x="21"/>
        <item x="161"/>
        <item x="18"/>
        <item x="20"/>
        <item x="165"/>
        <item x="153"/>
        <item x="154"/>
        <item x="163"/>
        <item x="27"/>
        <item x="19"/>
        <item x="159"/>
        <item x="25"/>
        <item x="152"/>
        <item x="160"/>
        <item x="174"/>
        <item x="221"/>
        <item x="176"/>
        <item x="26"/>
        <item x="240"/>
        <item x="196"/>
        <item x="177"/>
        <item x="158"/>
        <item x="173"/>
        <item x="155"/>
        <item x="156"/>
        <item x="157"/>
        <item t="default"/>
      </items>
    </pivotField>
    <pivotField dataField="1" showAll="0">
      <items count="219">
        <item x="217"/>
        <item x="117"/>
        <item x="112"/>
        <item x="113"/>
        <item x="114"/>
        <item x="111"/>
        <item x="210"/>
        <item x="106"/>
        <item x="110"/>
        <item x="116"/>
        <item x="115"/>
        <item x="109"/>
        <item x="216"/>
        <item x="209"/>
        <item x="118"/>
        <item x="107"/>
        <item x="202"/>
        <item x="94"/>
        <item x="95"/>
        <item x="212"/>
        <item x="211"/>
        <item x="76"/>
        <item x="93"/>
        <item x="213"/>
        <item x="204"/>
        <item x="193"/>
        <item x="203"/>
        <item x="98"/>
        <item x="108"/>
        <item x="68"/>
        <item x="72"/>
        <item x="85"/>
        <item x="105"/>
        <item x="96"/>
        <item x="80"/>
        <item x="73"/>
        <item x="214"/>
        <item x="207"/>
        <item x="69"/>
        <item x="70"/>
        <item x="71"/>
        <item x="83"/>
        <item x="102"/>
        <item x="215"/>
        <item x="101"/>
        <item x="194"/>
        <item x="75"/>
        <item x="206"/>
        <item x="208"/>
        <item x="192"/>
        <item x="84"/>
        <item x="89"/>
        <item x="77"/>
        <item x="97"/>
        <item x="91"/>
        <item x="81"/>
        <item x="55"/>
        <item x="86"/>
        <item x="48"/>
        <item x="74"/>
        <item x="67"/>
        <item x="188"/>
        <item x="88"/>
        <item x="65"/>
        <item x="46"/>
        <item x="189"/>
        <item x="62"/>
        <item x="92"/>
        <item x="82"/>
        <item x="87"/>
        <item x="205"/>
        <item x="103"/>
        <item x="190"/>
        <item x="64"/>
        <item x="99"/>
        <item x="60"/>
        <item x="79"/>
        <item x="63"/>
        <item x="47"/>
        <item x="50"/>
        <item x="59"/>
        <item x="104"/>
        <item x="56"/>
        <item x="54"/>
        <item x="49"/>
        <item x="191"/>
        <item x="201"/>
        <item x="121"/>
        <item x="61"/>
        <item x="66"/>
        <item x="157"/>
        <item x="57"/>
        <item x="161"/>
        <item x="119"/>
        <item x="100"/>
        <item x="90"/>
        <item x="187"/>
        <item x="78"/>
        <item x="122"/>
        <item x="200"/>
        <item x="186"/>
        <item x="52"/>
        <item x="51"/>
        <item x="120"/>
        <item x="156"/>
        <item x="58"/>
        <item x="150"/>
        <item x="198"/>
        <item x="123"/>
        <item x="159"/>
        <item x="199"/>
        <item x="152"/>
        <item x="174"/>
        <item x="155"/>
        <item x="158"/>
        <item x="137"/>
        <item x="197"/>
        <item x="172"/>
        <item x="44"/>
        <item x="53"/>
        <item x="171"/>
        <item x="173"/>
        <item x="153"/>
        <item x="154"/>
        <item x="45"/>
        <item x="169"/>
        <item x="170"/>
        <item x="163"/>
        <item x="160"/>
        <item x="166"/>
        <item x="42"/>
        <item x="138"/>
        <item x="151"/>
        <item x="185"/>
        <item x="184"/>
        <item x="43"/>
        <item x="124"/>
        <item x="136"/>
        <item x="162"/>
        <item x="149"/>
        <item x="38"/>
        <item x="41"/>
        <item x="141"/>
        <item x="39"/>
        <item x="40"/>
        <item x="183"/>
        <item x="167"/>
        <item x="11"/>
        <item x="181"/>
        <item x="135"/>
        <item x="168"/>
        <item x="144"/>
        <item x="147"/>
        <item x="165"/>
        <item x="10"/>
        <item x="175"/>
        <item x="182"/>
        <item x="142"/>
        <item x="133"/>
        <item x="164"/>
        <item x="2"/>
        <item x="148"/>
        <item x="12"/>
        <item x="140"/>
        <item x="37"/>
        <item x="134"/>
        <item x="180"/>
        <item x="177"/>
        <item x="145"/>
        <item x="35"/>
        <item x="125"/>
        <item x="13"/>
        <item x="3"/>
        <item x="178"/>
        <item x="143"/>
        <item x="36"/>
        <item x="139"/>
        <item x="176"/>
        <item x="1"/>
        <item x="195"/>
        <item x="179"/>
        <item x="9"/>
        <item x="34"/>
        <item x="14"/>
        <item x="126"/>
        <item x="0"/>
        <item x="132"/>
        <item x="131"/>
        <item x="146"/>
        <item x="30"/>
        <item x="33"/>
        <item x="15"/>
        <item x="29"/>
        <item x="16"/>
        <item x="31"/>
        <item x="130"/>
        <item x="32"/>
        <item x="8"/>
        <item x="127"/>
        <item x="28"/>
        <item x="4"/>
        <item x="17"/>
        <item x="22"/>
        <item x="196"/>
        <item x="23"/>
        <item x="20"/>
        <item x="21"/>
        <item x="129"/>
        <item x="27"/>
        <item x="128"/>
        <item x="24"/>
        <item x="18"/>
        <item x="7"/>
        <item x="26"/>
        <item x="25"/>
        <item x="19"/>
        <item x="5"/>
        <item x="6"/>
        <item t="default"/>
      </items>
    </pivotField>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6"/>
    <field x="5"/>
    <field x="0"/>
  </rowFields>
  <rowItems count="3">
    <i>
      <x v="1"/>
    </i>
    <i>
      <x v="2"/>
    </i>
    <i t="grand">
      <x/>
    </i>
  </rowItems>
  <colFields count="1">
    <field x="-2"/>
  </colFields>
  <colItems count="3">
    <i>
      <x/>
    </i>
    <i i="1">
      <x v="1"/>
    </i>
    <i i="2">
      <x v="2"/>
    </i>
  </colItems>
  <dataFields count="3">
    <dataField name="Sum of Instagram reach" fld="1" baseField="0" baseItem="0"/>
    <dataField name="Sum of Instagram followers visit" fld="2" baseField="0" baseItem="0"/>
    <dataField name="Sum of New Instagram follower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3"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A3:I4" firstHeaderRow="0" firstDataRow="1" firstDataCol="0"/>
  <pivotFields count="21">
    <pivotField numFmtId="58" showAll="0"/>
    <pivotField dataField="1" showAll="0"/>
    <pivotField dataField="1" showAll="0"/>
    <pivotField dataField="1" showAll="0"/>
    <pivotField dataField="1" showAll="0"/>
    <pivotField showAll="0"/>
    <pivotField numFmtId="177" showAll="0"/>
    <pivotField showAll="0"/>
    <pivotField showAll="0"/>
    <pivotField dataField="1" showAll="0"/>
    <pivotField dataField="1" showAll="0"/>
    <pivotField showAll="0"/>
    <pivotField showAll="0"/>
    <pivotField showAll="0"/>
    <pivotField showAll="0"/>
    <pivotField showAll="0"/>
    <pivotField showAll="0"/>
    <pivotField dataField="1" numFmtId="9" showAll="0"/>
    <pivotField dataField="1" numFmtId="9" showAll="0"/>
    <pivotField dataField="1" numFmtId="9" showAll="0"/>
    <pivotField showAll="0"/>
  </pivotFields>
  <rowItems count="1">
    <i/>
  </rowItems>
  <colFields count="1">
    <field x="-2"/>
  </colFields>
  <colItems count="9">
    <i>
      <x/>
    </i>
    <i i="1">
      <x v="1"/>
    </i>
    <i i="2">
      <x v="2"/>
    </i>
    <i i="3">
      <x v="3"/>
    </i>
    <i i="4">
      <x v="4"/>
    </i>
    <i i="5">
      <x v="5"/>
    </i>
    <i i="6">
      <x v="6"/>
    </i>
    <i i="7">
      <x v="7"/>
    </i>
    <i i="8">
      <x v="8"/>
    </i>
  </colItems>
  <dataFields count="9">
    <dataField name="Sum of Instagram reach" fld="1" baseField="0" baseItem="0"/>
    <dataField name="Sum of Instagram followers visit" fld="2" baseField="0" baseItem="0"/>
    <dataField name="Sum of New Instagram followers" fld="3" baseField="0" baseItem="0"/>
    <dataField name="Sum of Total No of followers" fld="4" baseField="0" baseItem="0"/>
    <dataField name="Avg of Engagement Rate" fld="17" subtotal="average" baseField="0" baseItem="0" numFmtId="9"/>
    <dataField name="Average of Growth Rate" fld="18" subtotal="average" baseField="0" baseItem="0" numFmtId="9"/>
    <dataField name="Average of Retention Rate" fld="19" subtotal="average" baseField="0" baseItem="0" numFmtId="9"/>
    <dataField name="Sum of Impressions" fld="9" baseField="0" baseItem="0"/>
    <dataField name="Sum of Reach" fld="10" baseField="0" baseItem="0"/>
  </dataFields>
  <formats count="1">
    <format dxfId="10">
      <pivotArea outline="0" collapsedLevelsAreSubtotals="1" fieldPosition="0">
        <references count="1">
          <reference field="4294967294" count="3" selected="0">
            <x v="4"/>
            <x v="5"/>
            <x v="6"/>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2"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A8:D11" firstHeaderRow="0" firstDataRow="1" firstDataCol="1"/>
  <pivotFields count="24">
    <pivotField axis="axisRow" numFmtId="58" showAll="0">
      <items count="15">
        <item x="0"/>
        <item x="1"/>
        <item x="2"/>
        <item x="3"/>
        <item x="4"/>
        <item x="5"/>
        <item x="6"/>
        <item x="7"/>
        <item x="8"/>
        <item x="9"/>
        <item x="10"/>
        <item x="11"/>
        <item x="12"/>
        <item x="13"/>
        <item t="default"/>
      </items>
    </pivotField>
    <pivotField dataField="1" showAll="0">
      <items count="169">
        <item x="139"/>
        <item x="67"/>
        <item x="145"/>
        <item x="158"/>
        <item x="44"/>
        <item x="64"/>
        <item x="63"/>
        <item x="74"/>
        <item x="160"/>
        <item x="143"/>
        <item x="61"/>
        <item x="148"/>
        <item x="157"/>
        <item x="49"/>
        <item x="131"/>
        <item x="68"/>
        <item x="156"/>
        <item x="144"/>
        <item x="69"/>
        <item x="60"/>
        <item x="66"/>
        <item x="159"/>
        <item x="43"/>
        <item x="132"/>
        <item x="162"/>
        <item x="65"/>
        <item x="50"/>
        <item x="167"/>
        <item x="165"/>
        <item x="140"/>
        <item x="142"/>
        <item x="48"/>
        <item x="163"/>
        <item x="62"/>
        <item x="53"/>
        <item x="147"/>
        <item x="73"/>
        <item x="155"/>
        <item x="47"/>
        <item x="57"/>
        <item x="52"/>
        <item x="151"/>
        <item x="130"/>
        <item x="36"/>
        <item x="161"/>
        <item x="141"/>
        <item x="56"/>
        <item x="138"/>
        <item x="164"/>
        <item x="113"/>
        <item x="133"/>
        <item x="58"/>
        <item x="129"/>
        <item x="150"/>
        <item x="154"/>
        <item x="33"/>
        <item x="45"/>
        <item x="37"/>
        <item x="136"/>
        <item x="121"/>
        <item x="41"/>
        <item x="75"/>
        <item x="153"/>
        <item x="149"/>
        <item x="134"/>
        <item x="114"/>
        <item x="135"/>
        <item x="59"/>
        <item x="112"/>
        <item x="11"/>
        <item x="10"/>
        <item x="137"/>
        <item x="34"/>
        <item x="78"/>
        <item x="46"/>
        <item x="77"/>
        <item x="1"/>
        <item x="108"/>
        <item x="55"/>
        <item x="152"/>
        <item x="70"/>
        <item x="72"/>
        <item x="32"/>
        <item x="119"/>
        <item x="51"/>
        <item x="2"/>
        <item x="71"/>
        <item x="40"/>
        <item x="9"/>
        <item x="122"/>
        <item x="76"/>
        <item x="111"/>
        <item x="80"/>
        <item x="31"/>
        <item x="107"/>
        <item x="35"/>
        <item x="0"/>
        <item x="166"/>
        <item x="42"/>
        <item x="146"/>
        <item x="106"/>
        <item x="7"/>
        <item x="3"/>
        <item x="8"/>
        <item x="54"/>
        <item x="14"/>
        <item x="120"/>
        <item x="116"/>
        <item x="38"/>
        <item x="30"/>
        <item x="123"/>
        <item x="110"/>
        <item x="79"/>
        <item x="28"/>
        <item x="109"/>
        <item x="39"/>
        <item x="29"/>
        <item x="13"/>
        <item x="12"/>
        <item x="15"/>
        <item x="118"/>
        <item x="6"/>
        <item x="117"/>
        <item x="115"/>
        <item x="96"/>
        <item x="126"/>
        <item x="124"/>
        <item x="125"/>
        <item x="97"/>
        <item x="98"/>
        <item x="92"/>
        <item x="99"/>
        <item x="4"/>
        <item x="101"/>
        <item x="127"/>
        <item x="128"/>
        <item x="105"/>
        <item x="95"/>
        <item x="100"/>
        <item x="5"/>
        <item x="103"/>
        <item x="21"/>
        <item x="102"/>
        <item x="81"/>
        <item x="94"/>
        <item x="19"/>
        <item x="26"/>
        <item x="16"/>
        <item x="91"/>
        <item x="20"/>
        <item x="27"/>
        <item x="22"/>
        <item x="18"/>
        <item x="104"/>
        <item x="93"/>
        <item x="23"/>
        <item x="17"/>
        <item x="90"/>
        <item x="89"/>
        <item x="25"/>
        <item x="24"/>
        <item x="84"/>
        <item x="88"/>
        <item x="85"/>
        <item x="82"/>
        <item x="83"/>
        <item x="86"/>
        <item x="87"/>
        <item t="default"/>
      </items>
    </pivotField>
    <pivotField dataField="1" showAll="0"/>
    <pivotField dataField="1" showAll="0">
      <items count="136">
        <item x="134"/>
        <item x="71"/>
        <item x="70"/>
        <item x="123"/>
        <item x="66"/>
        <item x="65"/>
        <item x="68"/>
        <item x="67"/>
        <item x="126"/>
        <item x="120"/>
        <item x="58"/>
        <item x="59"/>
        <item x="124"/>
        <item x="121"/>
        <item x="125"/>
        <item x="122"/>
        <item x="64"/>
        <item x="47"/>
        <item x="128"/>
        <item x="72"/>
        <item x="60"/>
        <item x="48"/>
        <item x="63"/>
        <item x="127"/>
        <item x="46"/>
        <item x="132"/>
        <item x="69"/>
        <item x="117"/>
        <item x="131"/>
        <item x="119"/>
        <item x="49"/>
        <item x="61"/>
        <item x="56"/>
        <item x="50"/>
        <item x="133"/>
        <item x="62"/>
        <item x="45"/>
        <item x="115"/>
        <item x="53"/>
        <item x="55"/>
        <item x="44"/>
        <item x="43"/>
        <item x="57"/>
        <item x="52"/>
        <item x="129"/>
        <item x="116"/>
        <item x="118"/>
        <item x="35"/>
        <item x="37"/>
        <item x="41"/>
        <item x="40"/>
        <item x="36"/>
        <item x="74"/>
        <item x="51"/>
        <item x="102"/>
        <item x="73"/>
        <item x="54"/>
        <item x="130"/>
        <item x="75"/>
        <item x="38"/>
        <item x="42"/>
        <item x="98"/>
        <item x="108"/>
        <item x="100"/>
        <item x="109"/>
        <item x="103"/>
        <item x="89"/>
        <item x="101"/>
        <item x="39"/>
        <item x="34"/>
        <item x="107"/>
        <item x="104"/>
        <item x="90"/>
        <item x="99"/>
        <item x="76"/>
        <item x="88"/>
        <item x="97"/>
        <item x="9"/>
        <item x="87"/>
        <item x="106"/>
        <item x="96"/>
        <item x="10"/>
        <item x="110"/>
        <item x="85"/>
        <item x="105"/>
        <item x="2"/>
        <item x="11"/>
        <item x="92"/>
        <item x="33"/>
        <item x="86"/>
        <item x="111"/>
        <item x="94"/>
        <item x="32"/>
        <item x="77"/>
        <item x="12"/>
        <item x="112"/>
        <item x="93"/>
        <item x="113"/>
        <item x="91"/>
        <item x="1"/>
        <item x="114"/>
        <item x="8"/>
        <item x="31"/>
        <item x="13"/>
        <item x="78"/>
        <item x="0"/>
        <item x="84"/>
        <item x="83"/>
        <item x="95"/>
        <item x="30"/>
        <item x="14"/>
        <item x="15"/>
        <item x="28"/>
        <item x="82"/>
        <item x="29"/>
        <item x="7"/>
        <item x="79"/>
        <item x="27"/>
        <item x="3"/>
        <item x="16"/>
        <item x="21"/>
        <item x="22"/>
        <item x="19"/>
        <item x="20"/>
        <item x="81"/>
        <item x="26"/>
        <item x="80"/>
        <item x="23"/>
        <item x="17"/>
        <item x="6"/>
        <item x="25"/>
        <item x="24"/>
        <item x="18"/>
        <item x="4"/>
        <item x="5"/>
        <item t="default"/>
      </items>
    </pivotField>
    <pivotField showAll="0"/>
    <pivotField showAll="0"/>
    <pivotField numFmtId="177" showAll="0"/>
    <pivotField showAll="0">
      <items count="4">
        <item x="1"/>
        <item x="2"/>
        <item x="0"/>
        <item t="default"/>
      </items>
    </pivotField>
    <pivotField showAll="0"/>
    <pivotField showAll="0">
      <items count="174">
        <item x="172"/>
        <item x="148"/>
        <item x="141"/>
        <item x="167"/>
        <item x="150"/>
        <item x="137"/>
        <item x="165"/>
        <item x="161"/>
        <item x="2"/>
        <item x="163"/>
        <item x="115"/>
        <item x="162"/>
        <item x="112"/>
        <item x="169"/>
        <item x="136"/>
        <item x="147"/>
        <item x="153"/>
        <item x="8"/>
        <item x="35"/>
        <item x="160"/>
        <item x="145"/>
        <item x="71"/>
        <item x="152"/>
        <item x="170"/>
        <item x="149"/>
        <item x="143"/>
        <item x="77"/>
        <item x="70"/>
        <item x="78"/>
        <item x="83"/>
        <item x="16"/>
        <item x="52"/>
        <item x="7"/>
        <item x="168"/>
        <item x="66"/>
        <item x="0"/>
        <item x="63"/>
        <item x="84"/>
        <item x="88"/>
        <item x="164"/>
        <item x="30"/>
        <item x="92"/>
        <item x="118"/>
        <item x="117"/>
        <item x="103"/>
        <item x="155"/>
        <item x="64"/>
        <item x="67"/>
        <item x="107"/>
        <item x="96"/>
        <item x="126"/>
        <item x="4"/>
        <item x="110"/>
        <item x="116"/>
        <item x="159"/>
        <item x="80"/>
        <item x="132"/>
        <item x="51"/>
        <item x="72"/>
        <item x="76"/>
        <item x="106"/>
        <item x="111"/>
        <item x="133"/>
        <item x="81"/>
        <item x="12"/>
        <item x="122"/>
        <item x="65"/>
        <item x="156"/>
        <item x="61"/>
        <item x="158"/>
        <item x="46"/>
        <item x="82"/>
        <item x="3"/>
        <item x="55"/>
        <item x="5"/>
        <item x="36"/>
        <item x="56"/>
        <item x="13"/>
        <item x="60"/>
        <item x="73"/>
        <item x="69"/>
        <item x="125"/>
        <item x="131"/>
        <item x="39"/>
        <item x="127"/>
        <item x="99"/>
        <item x="19"/>
        <item x="89"/>
        <item x="37"/>
        <item x="21"/>
        <item x="87"/>
        <item x="58"/>
        <item x="98"/>
        <item x="40"/>
        <item x="166"/>
        <item x="138"/>
        <item x="53"/>
        <item x="105"/>
        <item x="102"/>
        <item x="28"/>
        <item x="120"/>
        <item x="146"/>
        <item x="48"/>
        <item x="157"/>
        <item x="134"/>
        <item x="101"/>
        <item x="44"/>
        <item x="59"/>
        <item x="124"/>
        <item x="62"/>
        <item x="109"/>
        <item x="130"/>
        <item x="91"/>
        <item x="171"/>
        <item x="86"/>
        <item x="114"/>
        <item x="43"/>
        <item x="49"/>
        <item x="142"/>
        <item x="33"/>
        <item x="10"/>
        <item x="38"/>
        <item x="11"/>
        <item x="74"/>
        <item x="93"/>
        <item x="108"/>
        <item x="121"/>
        <item x="123"/>
        <item x="45"/>
        <item x="23"/>
        <item x="144"/>
        <item x="54"/>
        <item x="27"/>
        <item x="94"/>
        <item x="6"/>
        <item x="22"/>
        <item x="113"/>
        <item x="135"/>
        <item x="20"/>
        <item x="50"/>
        <item x="29"/>
        <item x="129"/>
        <item x="57"/>
        <item x="104"/>
        <item x="119"/>
        <item x="24"/>
        <item x="41"/>
        <item x="1"/>
        <item x="154"/>
        <item x="75"/>
        <item x="9"/>
        <item x="31"/>
        <item x="32"/>
        <item x="42"/>
        <item x="100"/>
        <item x="151"/>
        <item x="97"/>
        <item x="26"/>
        <item x="34"/>
        <item x="47"/>
        <item x="139"/>
        <item x="25"/>
        <item x="95"/>
        <item x="90"/>
        <item x="17"/>
        <item x="14"/>
        <item x="79"/>
        <item x="140"/>
        <item x="85"/>
        <item x="68"/>
        <item x="15"/>
        <item x="128"/>
        <item x="18"/>
        <item t="default"/>
      </items>
    </pivotField>
    <pivotField showAll="0"/>
    <pivotField showAll="0"/>
    <pivotField showAll="0"/>
    <pivotField showAll="0"/>
    <pivotField showAll="0"/>
    <pivotField showAll="0"/>
    <pivotField showAll="0"/>
    <pivotField numFmtId="9" showAll="0"/>
    <pivotField numFmtId="9" showAll="0"/>
    <pivotField numFmtId="9" showAll="0"/>
    <pivotField showAll="0"/>
    <pivotField showAll="0">
      <items count="5">
        <item x="3"/>
        <item x="1"/>
        <item x="2"/>
        <item x="0"/>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23"/>
    <field x="22"/>
    <field x="0"/>
  </rowFields>
  <rowItems count="3">
    <i>
      <x v="1"/>
    </i>
    <i>
      <x v="2"/>
    </i>
    <i t="grand">
      <x/>
    </i>
  </rowItems>
  <colFields count="1">
    <field x="-2"/>
  </colFields>
  <colItems count="3">
    <i>
      <x/>
    </i>
    <i i="1">
      <x v="1"/>
    </i>
    <i i="2">
      <x v="2"/>
    </i>
  </colItems>
  <dataFields count="3">
    <dataField name="Sum of Instagram reach" fld="1" baseField="0" baseItem="0"/>
    <dataField name="Sum of Instagram followers visit" fld="2" baseField="0" baseItem="0"/>
    <dataField name="Sum of New Instagram follower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2"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17">
  <location ref="A15:C29" firstHeaderRow="0" firstDataRow="1" firstDataCol="1" rowPageCount="1" colPageCount="1"/>
  <pivotFields count="24">
    <pivotField axis="axisRow" numFmtId="58" showAll="0">
      <items count="15">
        <item x="0"/>
        <item x="1"/>
        <item x="2"/>
        <item x="3"/>
        <item x="4"/>
        <item x="5"/>
        <item x="6"/>
        <item x="7"/>
        <item x="8"/>
        <item x="9"/>
        <item x="10"/>
        <item x="11"/>
        <item x="12"/>
        <item x="13"/>
        <item t="default"/>
      </items>
    </pivotField>
    <pivotField showAll="0">
      <items count="169">
        <item x="139"/>
        <item x="67"/>
        <item x="145"/>
        <item x="158"/>
        <item x="44"/>
        <item x="64"/>
        <item x="63"/>
        <item x="74"/>
        <item x="160"/>
        <item x="143"/>
        <item x="61"/>
        <item x="148"/>
        <item x="157"/>
        <item x="49"/>
        <item x="131"/>
        <item x="68"/>
        <item x="156"/>
        <item x="144"/>
        <item x="69"/>
        <item x="60"/>
        <item x="66"/>
        <item x="159"/>
        <item x="43"/>
        <item x="132"/>
        <item x="162"/>
        <item x="65"/>
        <item x="50"/>
        <item x="167"/>
        <item x="165"/>
        <item x="140"/>
        <item x="142"/>
        <item x="48"/>
        <item x="163"/>
        <item x="62"/>
        <item x="53"/>
        <item x="147"/>
        <item x="73"/>
        <item x="155"/>
        <item x="47"/>
        <item x="57"/>
        <item x="52"/>
        <item x="151"/>
        <item x="130"/>
        <item x="36"/>
        <item x="161"/>
        <item x="141"/>
        <item x="56"/>
        <item x="138"/>
        <item x="164"/>
        <item x="113"/>
        <item x="133"/>
        <item x="58"/>
        <item x="129"/>
        <item x="150"/>
        <item x="154"/>
        <item x="33"/>
        <item x="45"/>
        <item x="37"/>
        <item x="136"/>
        <item x="121"/>
        <item x="41"/>
        <item x="75"/>
        <item x="153"/>
        <item x="149"/>
        <item x="134"/>
        <item x="114"/>
        <item x="135"/>
        <item x="59"/>
        <item x="112"/>
        <item x="11"/>
        <item x="10"/>
        <item x="137"/>
        <item x="34"/>
        <item x="78"/>
        <item x="46"/>
        <item x="77"/>
        <item x="1"/>
        <item x="108"/>
        <item x="55"/>
        <item x="152"/>
        <item x="70"/>
        <item x="72"/>
        <item x="32"/>
        <item x="119"/>
        <item x="51"/>
        <item x="2"/>
        <item x="71"/>
        <item x="40"/>
        <item x="9"/>
        <item x="122"/>
        <item x="76"/>
        <item x="111"/>
        <item x="80"/>
        <item x="31"/>
        <item x="107"/>
        <item x="35"/>
        <item x="0"/>
        <item x="166"/>
        <item x="42"/>
        <item x="146"/>
        <item x="106"/>
        <item x="7"/>
        <item x="3"/>
        <item x="8"/>
        <item x="54"/>
        <item x="14"/>
        <item x="120"/>
        <item x="116"/>
        <item x="38"/>
        <item x="30"/>
        <item x="123"/>
        <item x="110"/>
        <item x="79"/>
        <item x="28"/>
        <item x="109"/>
        <item x="39"/>
        <item x="29"/>
        <item x="13"/>
        <item x="12"/>
        <item x="15"/>
        <item x="118"/>
        <item x="6"/>
        <item x="117"/>
        <item x="115"/>
        <item x="96"/>
        <item x="126"/>
        <item x="124"/>
        <item x="125"/>
        <item x="97"/>
        <item x="98"/>
        <item x="92"/>
        <item x="99"/>
        <item x="4"/>
        <item x="101"/>
        <item x="127"/>
        <item x="128"/>
        <item x="105"/>
        <item x="95"/>
        <item x="100"/>
        <item x="5"/>
        <item x="103"/>
        <item x="21"/>
        <item x="102"/>
        <item x="81"/>
        <item x="94"/>
        <item x="19"/>
        <item x="26"/>
        <item x="16"/>
        <item x="91"/>
        <item x="20"/>
        <item x="27"/>
        <item x="22"/>
        <item x="18"/>
        <item x="104"/>
        <item x="93"/>
        <item x="23"/>
        <item x="17"/>
        <item x="90"/>
        <item x="89"/>
        <item x="25"/>
        <item x="24"/>
        <item x="84"/>
        <item x="88"/>
        <item x="85"/>
        <item x="82"/>
        <item x="83"/>
        <item x="86"/>
        <item x="87"/>
        <item t="default"/>
      </items>
    </pivotField>
    <pivotField showAll="0"/>
    <pivotField showAll="0"/>
    <pivotField showAll="0"/>
    <pivotField showAll="0"/>
    <pivotField numFmtId="177" showAll="0"/>
    <pivotField axis="axisPage" showAll="0">
      <items count="4">
        <item x="1"/>
        <item x="2"/>
        <item x="0"/>
        <item t="default"/>
      </items>
    </pivotField>
    <pivotField showAll="0"/>
    <pivotField showAll="0">
      <items count="174">
        <item x="172"/>
        <item x="148"/>
        <item x="141"/>
        <item x="167"/>
        <item x="150"/>
        <item x="137"/>
        <item x="165"/>
        <item x="161"/>
        <item x="2"/>
        <item x="163"/>
        <item x="115"/>
        <item x="162"/>
        <item x="112"/>
        <item x="169"/>
        <item x="136"/>
        <item x="147"/>
        <item x="153"/>
        <item x="8"/>
        <item x="35"/>
        <item x="160"/>
        <item x="145"/>
        <item x="71"/>
        <item x="152"/>
        <item x="170"/>
        <item x="149"/>
        <item x="143"/>
        <item x="77"/>
        <item x="70"/>
        <item x="78"/>
        <item x="83"/>
        <item x="16"/>
        <item x="52"/>
        <item x="7"/>
        <item x="168"/>
        <item x="66"/>
        <item x="0"/>
        <item x="63"/>
        <item x="84"/>
        <item x="88"/>
        <item x="164"/>
        <item x="30"/>
        <item x="92"/>
        <item x="118"/>
        <item x="117"/>
        <item x="103"/>
        <item x="155"/>
        <item x="64"/>
        <item x="67"/>
        <item x="107"/>
        <item x="96"/>
        <item x="126"/>
        <item x="4"/>
        <item x="110"/>
        <item x="116"/>
        <item x="159"/>
        <item x="80"/>
        <item x="132"/>
        <item x="51"/>
        <item x="72"/>
        <item x="76"/>
        <item x="106"/>
        <item x="111"/>
        <item x="133"/>
        <item x="81"/>
        <item x="12"/>
        <item x="122"/>
        <item x="65"/>
        <item x="156"/>
        <item x="61"/>
        <item x="158"/>
        <item x="46"/>
        <item x="82"/>
        <item x="3"/>
        <item x="55"/>
        <item x="5"/>
        <item x="36"/>
        <item x="56"/>
        <item x="13"/>
        <item x="60"/>
        <item x="73"/>
        <item x="69"/>
        <item x="125"/>
        <item x="131"/>
        <item x="39"/>
        <item x="127"/>
        <item x="99"/>
        <item x="19"/>
        <item x="89"/>
        <item x="37"/>
        <item x="21"/>
        <item x="87"/>
        <item x="58"/>
        <item x="98"/>
        <item x="40"/>
        <item x="166"/>
        <item x="138"/>
        <item x="53"/>
        <item x="105"/>
        <item x="102"/>
        <item x="28"/>
        <item x="120"/>
        <item x="146"/>
        <item x="48"/>
        <item x="157"/>
        <item x="134"/>
        <item x="101"/>
        <item x="44"/>
        <item x="59"/>
        <item x="124"/>
        <item x="62"/>
        <item x="109"/>
        <item x="130"/>
        <item x="91"/>
        <item x="171"/>
        <item x="86"/>
        <item x="114"/>
        <item x="43"/>
        <item x="49"/>
        <item x="142"/>
        <item x="33"/>
        <item x="10"/>
        <item x="38"/>
        <item x="11"/>
        <item x="74"/>
        <item x="93"/>
        <item x="108"/>
        <item x="121"/>
        <item x="123"/>
        <item x="45"/>
        <item x="23"/>
        <item x="144"/>
        <item x="54"/>
        <item x="27"/>
        <item x="94"/>
        <item x="6"/>
        <item x="22"/>
        <item x="113"/>
        <item x="135"/>
        <item x="20"/>
        <item x="50"/>
        <item x="29"/>
        <item x="129"/>
        <item x="57"/>
        <item x="104"/>
        <item x="119"/>
        <item x="24"/>
        <item x="41"/>
        <item x="1"/>
        <item x="154"/>
        <item x="75"/>
        <item x="9"/>
        <item x="31"/>
        <item x="32"/>
        <item x="42"/>
        <item x="100"/>
        <item x="151"/>
        <item x="97"/>
        <item x="26"/>
        <item x="34"/>
        <item x="47"/>
        <item x="139"/>
        <item x="25"/>
        <item x="95"/>
        <item x="90"/>
        <item x="17"/>
        <item x="14"/>
        <item x="79"/>
        <item x="140"/>
        <item x="85"/>
        <item x="68"/>
        <item x="15"/>
        <item x="128"/>
        <item x="18"/>
        <item t="default"/>
      </items>
    </pivotField>
    <pivotField showAll="0"/>
    <pivotField showAll="0"/>
    <pivotField showAll="0"/>
    <pivotField showAll="0"/>
    <pivotField showAll="0"/>
    <pivotField showAll="0"/>
    <pivotField showAll="0"/>
    <pivotField dataField="1" numFmtId="9" showAll="0">
      <items count="174">
        <item x="167"/>
        <item x="150"/>
        <item x="148"/>
        <item x="136"/>
        <item x="141"/>
        <item x="172"/>
        <item x="137"/>
        <item x="147"/>
        <item x="169"/>
        <item x="145"/>
        <item x="115"/>
        <item x="161"/>
        <item x="165"/>
        <item x="77"/>
        <item x="111"/>
        <item x="163"/>
        <item x="118"/>
        <item x="96"/>
        <item x="170"/>
        <item x="143"/>
        <item x="70"/>
        <item x="164"/>
        <item x="84"/>
        <item x="78"/>
        <item x="160"/>
        <item x="153"/>
        <item x="107"/>
        <item x="66"/>
        <item x="162"/>
        <item x="35"/>
        <item x="152"/>
        <item x="134"/>
        <item x="87"/>
        <item x="159"/>
        <item x="158"/>
        <item x="103"/>
        <item x="112"/>
        <item x="71"/>
        <item x="124"/>
        <item x="92"/>
        <item x="132"/>
        <item x="149"/>
        <item x="125"/>
        <item x="117"/>
        <item x="88"/>
        <item x="86"/>
        <item x="72"/>
        <item x="110"/>
        <item x="168"/>
        <item x="133"/>
        <item x="52"/>
        <item x="89"/>
        <item x="64"/>
        <item x="126"/>
        <item x="106"/>
        <item x="116"/>
        <item x="156"/>
        <item x="155"/>
        <item x="83"/>
        <item x="122"/>
        <item x="63"/>
        <item x="67"/>
        <item x="55"/>
        <item x="8"/>
        <item x="131"/>
        <item x="166"/>
        <item x="48"/>
        <item x="69"/>
        <item x="146"/>
        <item x="76"/>
        <item x="91"/>
        <item x="30"/>
        <item x="102"/>
        <item x="82"/>
        <item x="56"/>
        <item x="157"/>
        <item x="51"/>
        <item x="98"/>
        <item x="127"/>
        <item x="105"/>
        <item x="73"/>
        <item x="81"/>
        <item x="130"/>
        <item x="120"/>
        <item x="171"/>
        <item x="80"/>
        <item x="46"/>
        <item x="101"/>
        <item x="138"/>
        <item x="142"/>
        <item x="60"/>
        <item x="65"/>
        <item x="61"/>
        <item x="40"/>
        <item x="113"/>
        <item x="7"/>
        <item x="39"/>
        <item x="121"/>
        <item x="99"/>
        <item x="109"/>
        <item x="123"/>
        <item x="16"/>
        <item x="2"/>
        <item x="114"/>
        <item x="144"/>
        <item x="53"/>
        <item x="44"/>
        <item x="36"/>
        <item x="74"/>
        <item x="59"/>
        <item x="62"/>
        <item x="154"/>
        <item x="49"/>
        <item x="108"/>
        <item x="33"/>
        <item x="93"/>
        <item x="43"/>
        <item x="37"/>
        <item x="104"/>
        <item x="58"/>
        <item x="129"/>
        <item x="135"/>
        <item x="12"/>
        <item x="94"/>
        <item x="28"/>
        <item x="50"/>
        <item x="119"/>
        <item x="38"/>
        <item x="0"/>
        <item x="19"/>
        <item x="13"/>
        <item x="21"/>
        <item x="4"/>
        <item x="54"/>
        <item x="100"/>
        <item x="45"/>
        <item x="151"/>
        <item x="3"/>
        <item x="22"/>
        <item x="97"/>
        <item x="5"/>
        <item x="57"/>
        <item x="27"/>
        <item x="75"/>
        <item x="29"/>
        <item x="139"/>
        <item x="11"/>
        <item x="23"/>
        <item x="79"/>
        <item x="20"/>
        <item x="41"/>
        <item x="42"/>
        <item x="95"/>
        <item x="140"/>
        <item x="10"/>
        <item x="90"/>
        <item x="34"/>
        <item x="24"/>
        <item x="31"/>
        <item x="6"/>
        <item x="47"/>
        <item x="128"/>
        <item x="26"/>
        <item x="9"/>
        <item x="85"/>
        <item x="32"/>
        <item x="1"/>
        <item x="25"/>
        <item x="68"/>
        <item x="17"/>
        <item x="14"/>
        <item x="15"/>
        <item x="18"/>
        <item t="default"/>
      </items>
    </pivotField>
    <pivotField dataField="1" numFmtId="9" showAll="0">
      <items count="168">
        <item x="0"/>
        <item x="164"/>
        <item x="158"/>
        <item x="145"/>
        <item x="150"/>
        <item x="159"/>
        <item x="149"/>
        <item x="148"/>
        <item x="162"/>
        <item x="161"/>
        <item x="160"/>
        <item x="75"/>
        <item x="157"/>
        <item x="166"/>
        <item x="165"/>
        <item x="156"/>
        <item x="70"/>
        <item x="74"/>
        <item x="72"/>
        <item x="138"/>
        <item x="151"/>
        <item x="71"/>
        <item x="131"/>
        <item x="153"/>
        <item x="77"/>
        <item x="147"/>
        <item x="130"/>
        <item x="63"/>
        <item x="140"/>
        <item x="48"/>
        <item x="73"/>
        <item x="114"/>
        <item x="154"/>
        <item x="142"/>
        <item x="139"/>
        <item x="50"/>
        <item x="59"/>
        <item x="51"/>
        <item x="57"/>
        <item x="123"/>
        <item x="46"/>
        <item x="124"/>
        <item x="78"/>
        <item x="80"/>
        <item x="108"/>
        <item x="115"/>
        <item x="111"/>
        <item x="146"/>
        <item x="55"/>
        <item x="163"/>
        <item x="52"/>
        <item x="109"/>
        <item x="68"/>
        <item x="56"/>
        <item x="62"/>
        <item x="98"/>
        <item x="97"/>
        <item x="38"/>
        <item x="61"/>
        <item x="37"/>
        <item x="134"/>
        <item x="144"/>
        <item x="110"/>
        <item x="99"/>
        <item x="107"/>
        <item x="143"/>
        <item x="47"/>
        <item x="120"/>
        <item x="152"/>
        <item x="65"/>
        <item x="60"/>
        <item x="96"/>
        <item x="155"/>
        <item x="49"/>
        <item x="126"/>
        <item x="54"/>
        <item x="132"/>
        <item x="82"/>
        <item x="53"/>
        <item x="95"/>
        <item x="127"/>
        <item x="128"/>
        <item x="137"/>
        <item x="58"/>
        <item x="100"/>
        <item x="117"/>
        <item x="76"/>
        <item x="93"/>
        <item x="104"/>
        <item x="92"/>
        <item x="94"/>
        <item x="116"/>
        <item x="133"/>
        <item x="113"/>
        <item x="79"/>
        <item x="41"/>
        <item x="121"/>
        <item x="101"/>
        <item x="36"/>
        <item x="81"/>
        <item x="67"/>
        <item x="83"/>
        <item x="42"/>
        <item x="69"/>
        <item x="105"/>
        <item x="91"/>
        <item x="90"/>
        <item x="85"/>
        <item x="39"/>
        <item x="40"/>
        <item x="35"/>
        <item x="44"/>
        <item x="84"/>
        <item x="125"/>
        <item x="89"/>
        <item x="106"/>
        <item x="118"/>
        <item x="86"/>
        <item x="103"/>
        <item x="32"/>
        <item x="136"/>
        <item x="88"/>
        <item x="43"/>
        <item x="122"/>
        <item x="31"/>
        <item x="87"/>
        <item x="64"/>
        <item x="135"/>
        <item x="112"/>
        <item x="102"/>
        <item x="10"/>
        <item x="11"/>
        <item x="66"/>
        <item x="29"/>
        <item x="30"/>
        <item x="12"/>
        <item x="141"/>
        <item x="13"/>
        <item x="33"/>
        <item x="14"/>
        <item x="119"/>
        <item x="15"/>
        <item x="16"/>
        <item x="27"/>
        <item x="22"/>
        <item x="23"/>
        <item x="24"/>
        <item x="17"/>
        <item x="26"/>
        <item x="21"/>
        <item x="20"/>
        <item x="25"/>
        <item x="2"/>
        <item x="8"/>
        <item x="18"/>
        <item x="1"/>
        <item x="9"/>
        <item x="19"/>
        <item x="129"/>
        <item x="4"/>
        <item x="28"/>
        <item x="7"/>
        <item x="3"/>
        <item x="34"/>
        <item x="45"/>
        <item x="6"/>
        <item x="5"/>
        <item t="default"/>
      </items>
    </pivotField>
    <pivotField numFmtId="9" showAll="0"/>
    <pivotField showAll="0"/>
    <pivotField showAll="0">
      <items count="5">
        <item x="3"/>
        <item x="1"/>
        <item x="2"/>
        <item x="0"/>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3"/>
    <field x="0"/>
  </rowFields>
  <rowItems count="14">
    <i>
      <x v="1"/>
    </i>
    <i r="1">
      <x v="12"/>
    </i>
    <i>
      <x v="2"/>
    </i>
    <i r="1">
      <x v="1"/>
    </i>
    <i r="1">
      <x v="2"/>
    </i>
    <i r="1">
      <x v="3"/>
    </i>
    <i r="1">
      <x v="4"/>
    </i>
    <i r="1">
      <x v="5"/>
    </i>
    <i r="1">
      <x v="6"/>
    </i>
    <i r="1">
      <x v="7"/>
    </i>
    <i r="1">
      <x v="8"/>
    </i>
    <i r="1">
      <x v="9"/>
    </i>
    <i r="1">
      <x v="10"/>
    </i>
    <i t="grand">
      <x/>
    </i>
  </rowItems>
  <colFields count="1">
    <field x="-2"/>
  </colFields>
  <colItems count="2">
    <i>
      <x/>
    </i>
    <i i="1">
      <x v="1"/>
    </i>
  </colItems>
  <pageFields count="1">
    <pageField fld="7"/>
  </pageFields>
  <dataFields count="2">
    <dataField name="Average of Engagement Rate" fld="17" subtotal="average" baseField="0" baseItem="1" numFmtId="9"/>
    <dataField name="Average of Growth Rate" fld="18" subtotal="average" baseField="0" baseItem="0"/>
  </dataFields>
  <formats count="1">
    <format dxfId="11">
      <pivotArea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4">
  <location ref="E2:H16" firstHeaderRow="1" firstDataRow="2" firstDataCol="1"/>
  <pivotFields count="5">
    <pivotField numFmtId="58" showAll="0">
      <items count="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2"/>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Instagram followers visit" fld="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3"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B11:F18" firstHeaderRow="0" firstDataRow="1" firstDataCol="1"/>
  <pivotFields count="21">
    <pivotField numFmtId="58" showAll="0"/>
    <pivotField showAll="0"/>
    <pivotField showAll="0"/>
    <pivotField showAll="0"/>
    <pivotField showAll="0"/>
    <pivotField showAll="0"/>
    <pivotField numFmtId="177" showAll="0"/>
    <pivotField axis="axisRow" sortType="descending" showAll="0">
      <items count="4">
        <item x="0"/>
        <item h="1" sd="0" x="2"/>
        <item h="1" sd="0" x="1"/>
        <item t="default"/>
      </items>
    </pivotField>
    <pivotField showAll="0"/>
    <pivotField dataField="1" showAll="0"/>
    <pivotField dataField="1" showAll="0"/>
    <pivotField showAll="0"/>
    <pivotField showAll="0"/>
    <pivotField showAll="0"/>
    <pivotField showAll="0"/>
    <pivotField showAll="0"/>
    <pivotField showAll="0"/>
    <pivotField dataField="1" numFmtId="9" showAll="0"/>
    <pivotField numFmtId="9" showAll="0"/>
    <pivotField dataField="1" numFmtId="9" showAll="0"/>
    <pivotField axis="axisRow" sortType="descending" showAll="0">
      <items count="6">
        <item x="3"/>
        <item x="0"/>
        <item x="1"/>
        <item x="4"/>
        <item x="2"/>
        <item t="default"/>
      </items>
      <autoSortScope>
        <pivotArea dataOnly="0" outline="0" fieldPosition="0">
          <references count="1">
            <reference field="4294967294" count="1" selected="0">
              <x v="3"/>
            </reference>
          </references>
        </pivotArea>
      </autoSortScope>
    </pivotField>
  </pivotFields>
  <rowFields count="2">
    <field x="7"/>
    <field x="20"/>
  </rowFields>
  <rowItems count="7">
    <i>
      <x/>
    </i>
    <i r="1">
      <x/>
    </i>
    <i r="1">
      <x v="3"/>
    </i>
    <i r="1">
      <x v="4"/>
    </i>
    <i r="1">
      <x v="2"/>
    </i>
    <i r="1">
      <x v="1"/>
    </i>
    <i t="grand">
      <x/>
    </i>
  </rowItems>
  <colFields count="1">
    <field x="-2"/>
  </colFields>
  <colItems count="4">
    <i>
      <x/>
    </i>
    <i i="1">
      <x v="1"/>
    </i>
    <i i="2">
      <x v="2"/>
    </i>
    <i i="3">
      <x v="3"/>
    </i>
  </colItems>
  <dataFields count="4">
    <dataField name="Sum of Impressions" fld="9" baseField="0" baseItem="0"/>
    <dataField name="Sum of Reach" fld="10" baseField="0" baseItem="0"/>
    <dataField name="Average of Engagement Rate" fld="17" subtotal="average" baseField="7" baseItem="0" numFmtId="9"/>
    <dataField name="Average of Retention Rate" fld="19" subtotal="average" baseField="7" baseItem="2" numFmtId="9"/>
  </dataFields>
  <formats count="7">
    <format dxfId="0">
      <pivotArea grandRow="1" outline="0" collapsedLevelsAreSubtotals="1" fieldPosition="0">
        <references count="1">
          <reference field="4294967294" count="1" selected="0">
            <x v="2"/>
          </reference>
        </references>
      </pivotArea>
    </format>
    <format dxfId="1">
      <pivotArea collapsedLevelsAreSubtotals="1" fieldPosition="0">
        <references count="2">
          <reference field="4294967294" count="1" selected="0">
            <x v="2"/>
          </reference>
          <reference field="7" count="0"/>
        </references>
      </pivotArea>
    </format>
    <format dxfId="2">
      <pivotArea collapsedLevelsAreSubtotals="1" fieldPosition="0">
        <references count="3">
          <reference field="4294967294" count="1" selected="0">
            <x v="2"/>
          </reference>
          <reference field="7" count="0" selected="0"/>
          <reference field="20" count="0"/>
        </references>
      </pivotArea>
    </format>
    <format dxfId="3">
      <pivotArea collapsedLevelsAreSubtotals="1" fieldPosition="0">
        <references count="2">
          <reference field="4294967294" count="1" selected="0">
            <x v="3"/>
          </reference>
          <reference field="7" count="0"/>
        </references>
      </pivotArea>
    </format>
    <format dxfId="4">
      <pivotArea collapsedLevelsAreSubtotals="1" fieldPosition="0">
        <references count="3">
          <reference field="4294967294" count="1" selected="0">
            <x v="3"/>
          </reference>
          <reference field="7" count="0" selected="0"/>
          <reference field="20" count="0"/>
        </references>
      </pivotArea>
    </format>
    <format dxfId="5">
      <pivotArea grandRow="1"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2" selected="0">
            <x v="2"/>
            <x v="3"/>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rowHeaderCaption="Post Type">
  <location ref="B3:J7" firstHeaderRow="0" firstDataRow="1" firstDataCol="1"/>
  <pivotFields count="21">
    <pivotField numFmtId="58" showAll="0"/>
    <pivotField showAll="0"/>
    <pivotField showAll="0"/>
    <pivotField showAll="0"/>
    <pivotField showAll="0"/>
    <pivotField showAll="0"/>
    <pivotField numFmtId="177" showAll="0"/>
    <pivotField axis="axisRow" showAll="0">
      <items count="4">
        <item x="1"/>
        <item x="2"/>
        <item x="0"/>
        <item t="default"/>
      </items>
    </pivotField>
    <pivotField showAll="0"/>
    <pivotField dataField="1" showAll="0"/>
    <pivotField dataField="1" showAll="0"/>
    <pivotField dataField="1" showAll="0"/>
    <pivotField dataField="1" showAll="0"/>
    <pivotField showAll="0"/>
    <pivotField dataField="1" showAll="0"/>
    <pivotField dataField="1" showAll="0"/>
    <pivotField dataField="1" showAll="0"/>
    <pivotField dataField="1" numFmtId="9" showAll="0"/>
    <pivotField numFmtId="9" showAll="0"/>
    <pivotField numFmtId="9" showAll="0"/>
    <pivotField showAll="0"/>
  </pivotFields>
  <rowFields count="1">
    <field x="7"/>
  </rowFields>
  <rowItems count="4">
    <i>
      <x/>
    </i>
    <i>
      <x v="1"/>
    </i>
    <i>
      <x v="2"/>
    </i>
    <i t="grand">
      <x/>
    </i>
  </rowItems>
  <colFields count="1">
    <field x="-2"/>
  </colFields>
  <colItems count="8">
    <i>
      <x/>
    </i>
    <i i="1">
      <x v="1"/>
    </i>
    <i i="2">
      <x v="2"/>
    </i>
    <i i="3">
      <x v="3"/>
    </i>
    <i i="4">
      <x v="4"/>
    </i>
    <i i="5">
      <x v="5"/>
    </i>
    <i i="6">
      <x v="6"/>
    </i>
    <i i="7">
      <x v="7"/>
    </i>
  </colItems>
  <dataFields count="8">
    <dataField name="Sum of Impressions" fld="9" baseField="0" baseItem="0"/>
    <dataField name="Sum of Reach" fld="10" baseField="0" baseItem="0"/>
    <dataField name="Sum of Shares" fld="11" baseField="0" baseItem="0"/>
    <dataField name="Sum of Follows" fld="12" baseField="0" baseItem="0"/>
    <dataField name="Sum of Likes" fld="14" baseField="0" baseItem="0"/>
    <dataField name="Sum of Comments" fld="15" baseField="0" baseItem="0"/>
    <dataField name="Sum of Saves" fld="16" baseField="0" baseItem="0"/>
    <dataField name="Avg_Engagement Rate" fld="17" subtotal="average" baseField="7" baseItem="0"/>
  </dataFields>
  <formats count="2">
    <format dxfId="7">
      <pivotArea grandRow="1" outline="0" collapsedLevelsAreSubtotals="1" fieldPosition="0">
        <references count="1">
          <reference field="4294967294" count="1" selected="0">
            <x v="7"/>
          </reference>
        </references>
      </pivotArea>
    </format>
    <format dxfId="8">
      <pivotArea collapsedLevelsAreSubtotals="1" fieldPosition="0">
        <references count="2">
          <reference field="4294967294" count="1" selected="0">
            <x v="7"/>
          </reference>
          <reference field="7"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rowHeaderCaption="Post Type">
  <location ref="B32:D45" firstHeaderRow="0" firstDataRow="1" firstDataCol="1"/>
  <pivotFields count="24">
    <pivotField numFmtId="58"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177" showAll="0"/>
    <pivotField axis="axisRow" showAll="0">
      <items count="4">
        <item x="1"/>
        <item x="2"/>
        <item x="0"/>
        <item t="default"/>
      </items>
    </pivotField>
    <pivotField showAll="0"/>
    <pivotField dataField="1" showAll="0">
      <items count="174">
        <item x="172"/>
        <item x="148"/>
        <item x="141"/>
        <item x="167"/>
        <item x="150"/>
        <item x="137"/>
        <item x="165"/>
        <item x="161"/>
        <item x="2"/>
        <item x="163"/>
        <item x="115"/>
        <item x="162"/>
        <item x="112"/>
        <item x="169"/>
        <item x="136"/>
        <item x="147"/>
        <item x="153"/>
        <item x="8"/>
        <item x="35"/>
        <item x="160"/>
        <item x="145"/>
        <item x="71"/>
        <item x="152"/>
        <item x="170"/>
        <item x="149"/>
        <item x="143"/>
        <item x="77"/>
        <item x="70"/>
        <item x="78"/>
        <item x="83"/>
        <item x="16"/>
        <item x="52"/>
        <item x="7"/>
        <item x="168"/>
        <item x="66"/>
        <item x="0"/>
        <item x="63"/>
        <item x="84"/>
        <item x="88"/>
        <item x="164"/>
        <item x="30"/>
        <item x="92"/>
        <item x="118"/>
        <item x="117"/>
        <item x="103"/>
        <item x="155"/>
        <item x="64"/>
        <item x="67"/>
        <item x="107"/>
        <item x="96"/>
        <item x="126"/>
        <item x="4"/>
        <item x="110"/>
        <item x="116"/>
        <item x="159"/>
        <item x="80"/>
        <item x="132"/>
        <item x="51"/>
        <item x="72"/>
        <item x="76"/>
        <item x="106"/>
        <item x="111"/>
        <item x="133"/>
        <item x="81"/>
        <item x="12"/>
        <item x="122"/>
        <item x="65"/>
        <item x="156"/>
        <item x="61"/>
        <item x="158"/>
        <item x="46"/>
        <item x="82"/>
        <item x="3"/>
        <item x="55"/>
        <item x="5"/>
        <item x="36"/>
        <item x="56"/>
        <item x="13"/>
        <item x="60"/>
        <item x="73"/>
        <item x="69"/>
        <item x="125"/>
        <item x="131"/>
        <item x="39"/>
        <item x="127"/>
        <item x="99"/>
        <item x="19"/>
        <item x="89"/>
        <item x="37"/>
        <item x="21"/>
        <item x="87"/>
        <item x="58"/>
        <item x="98"/>
        <item x="40"/>
        <item x="166"/>
        <item x="138"/>
        <item x="53"/>
        <item x="105"/>
        <item x="102"/>
        <item x="28"/>
        <item x="120"/>
        <item x="146"/>
        <item x="48"/>
        <item x="157"/>
        <item x="134"/>
        <item x="101"/>
        <item x="44"/>
        <item x="59"/>
        <item x="124"/>
        <item x="62"/>
        <item x="109"/>
        <item x="130"/>
        <item x="91"/>
        <item x="171"/>
        <item x="86"/>
        <item x="114"/>
        <item x="43"/>
        <item x="49"/>
        <item x="142"/>
        <item x="33"/>
        <item x="10"/>
        <item x="38"/>
        <item x="11"/>
        <item x="74"/>
        <item x="93"/>
        <item x="108"/>
        <item x="121"/>
        <item x="123"/>
        <item x="45"/>
        <item x="23"/>
        <item x="144"/>
        <item x="54"/>
        <item x="27"/>
        <item x="94"/>
        <item x="6"/>
        <item x="22"/>
        <item x="113"/>
        <item x="135"/>
        <item x="20"/>
        <item x="50"/>
        <item x="29"/>
        <item x="129"/>
        <item x="57"/>
        <item x="104"/>
        <item x="119"/>
        <item x="24"/>
        <item x="41"/>
        <item x="1"/>
        <item x="154"/>
        <item x="75"/>
        <item x="9"/>
        <item x="31"/>
        <item x="32"/>
        <item x="42"/>
        <item x="100"/>
        <item x="151"/>
        <item x="97"/>
        <item x="26"/>
        <item x="34"/>
        <item x="47"/>
        <item x="139"/>
        <item x="25"/>
        <item x="95"/>
        <item x="90"/>
        <item x="17"/>
        <item x="14"/>
        <item x="79"/>
        <item x="140"/>
        <item x="85"/>
        <item x="68"/>
        <item x="15"/>
        <item x="128"/>
        <item x="18"/>
        <item t="default"/>
      </items>
    </pivotField>
    <pivotField showAll="0"/>
    <pivotField showAll="0"/>
    <pivotField showAll="0"/>
    <pivotField showAll="0"/>
    <pivotField showAll="0"/>
    <pivotField showAll="0"/>
    <pivotField showAll="0"/>
    <pivotField numFmtId="9" showAll="0"/>
    <pivotField numFmtId="9" showAll="0"/>
    <pivotField numFmtId="9" showAll="0"/>
    <pivotField showAll="0"/>
    <pivotField axis="axisRow" showAll="0">
      <items count="5">
        <item x="3"/>
        <item x="1"/>
        <item x="2"/>
        <item x="0"/>
        <item t="default"/>
      </items>
    </pivotField>
    <pivotField showAll="0">
      <items count="7">
        <item x="0"/>
        <item x="1"/>
        <item x="2"/>
        <item x="3"/>
        <item x="4"/>
        <item x="5"/>
        <item t="default"/>
      </items>
    </pivotField>
    <pivotField showAll="0">
      <items count="5">
        <item x="0"/>
        <item x="1"/>
        <item x="2"/>
        <item x="3"/>
        <item t="default"/>
      </items>
    </pivotField>
  </pivotFields>
  <rowFields count="2">
    <field x="21"/>
    <field x="7"/>
  </rowFields>
  <rowItems count="13">
    <i>
      <x/>
    </i>
    <i r="1">
      <x/>
    </i>
    <i r="1">
      <x v="1"/>
    </i>
    <i r="1">
      <x v="2"/>
    </i>
    <i>
      <x v="1"/>
    </i>
    <i r="1">
      <x v="2"/>
    </i>
    <i>
      <x v="2"/>
    </i>
    <i r="1">
      <x v="2"/>
    </i>
    <i>
      <x v="3"/>
    </i>
    <i r="1">
      <x/>
    </i>
    <i r="1">
      <x v="1"/>
    </i>
    <i r="1">
      <x v="2"/>
    </i>
    <i t="grand">
      <x/>
    </i>
  </rowItems>
  <colFields count="1">
    <field x="-2"/>
  </colFields>
  <colItems count="2">
    <i>
      <x/>
    </i>
    <i i="1">
      <x v="1"/>
    </i>
  </colItems>
  <dataFields count="2">
    <dataField name="Sum of Impressions" fld="9" baseField="0" baseItem="0"/>
    <dataField name="Count of Impressions" fld="9" subtotal="count" baseField="21"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rowHeaderCaption="Post Type">
  <location ref="B24:D29" firstHeaderRow="0" firstDataRow="1" firstDataCol="1"/>
  <pivotFields count="24">
    <pivotField numFmtId="58"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177" showAll="0"/>
    <pivotField showAll="0"/>
    <pivotField showAll="0"/>
    <pivotField dataField="1" showAll="0">
      <items count="174">
        <item x="172"/>
        <item x="148"/>
        <item x="141"/>
        <item x="167"/>
        <item x="150"/>
        <item x="137"/>
        <item x="165"/>
        <item x="161"/>
        <item x="2"/>
        <item x="163"/>
        <item x="115"/>
        <item x="162"/>
        <item x="112"/>
        <item x="169"/>
        <item x="136"/>
        <item x="147"/>
        <item x="153"/>
        <item x="8"/>
        <item x="35"/>
        <item x="160"/>
        <item x="145"/>
        <item x="71"/>
        <item x="152"/>
        <item x="170"/>
        <item x="149"/>
        <item x="143"/>
        <item x="77"/>
        <item x="70"/>
        <item x="78"/>
        <item x="83"/>
        <item x="16"/>
        <item x="52"/>
        <item x="7"/>
        <item x="168"/>
        <item x="66"/>
        <item x="0"/>
        <item x="63"/>
        <item x="84"/>
        <item x="88"/>
        <item x="164"/>
        <item x="30"/>
        <item x="92"/>
        <item x="118"/>
        <item x="117"/>
        <item x="103"/>
        <item x="155"/>
        <item x="64"/>
        <item x="67"/>
        <item x="107"/>
        <item x="96"/>
        <item x="126"/>
        <item x="4"/>
        <item x="110"/>
        <item x="116"/>
        <item x="159"/>
        <item x="80"/>
        <item x="132"/>
        <item x="51"/>
        <item x="72"/>
        <item x="76"/>
        <item x="106"/>
        <item x="111"/>
        <item x="133"/>
        <item x="81"/>
        <item x="12"/>
        <item x="122"/>
        <item x="65"/>
        <item x="156"/>
        <item x="61"/>
        <item x="158"/>
        <item x="46"/>
        <item x="82"/>
        <item x="3"/>
        <item x="55"/>
        <item x="5"/>
        <item x="36"/>
        <item x="56"/>
        <item x="13"/>
        <item x="60"/>
        <item x="73"/>
        <item x="69"/>
        <item x="125"/>
        <item x="131"/>
        <item x="39"/>
        <item x="127"/>
        <item x="99"/>
        <item x="19"/>
        <item x="89"/>
        <item x="37"/>
        <item x="21"/>
        <item x="87"/>
        <item x="58"/>
        <item x="98"/>
        <item x="40"/>
        <item x="166"/>
        <item x="138"/>
        <item x="53"/>
        <item x="105"/>
        <item x="102"/>
        <item x="28"/>
        <item x="120"/>
        <item x="146"/>
        <item x="48"/>
        <item x="157"/>
        <item x="134"/>
        <item x="101"/>
        <item x="44"/>
        <item x="59"/>
        <item x="124"/>
        <item x="62"/>
        <item x="109"/>
        <item x="130"/>
        <item x="91"/>
        <item x="171"/>
        <item x="86"/>
        <item x="114"/>
        <item x="43"/>
        <item x="49"/>
        <item x="142"/>
        <item x="33"/>
        <item x="10"/>
        <item x="38"/>
        <item x="11"/>
        <item x="74"/>
        <item x="93"/>
        <item x="108"/>
        <item x="121"/>
        <item x="123"/>
        <item x="45"/>
        <item x="23"/>
        <item x="144"/>
        <item x="54"/>
        <item x="27"/>
        <item x="94"/>
        <item x="6"/>
        <item x="22"/>
        <item x="113"/>
        <item x="135"/>
        <item x="20"/>
        <item x="50"/>
        <item x="29"/>
        <item x="129"/>
        <item x="57"/>
        <item x="104"/>
        <item x="119"/>
        <item x="24"/>
        <item x="41"/>
        <item x="1"/>
        <item x="154"/>
        <item x="75"/>
        <item x="9"/>
        <item x="31"/>
        <item x="32"/>
        <item x="42"/>
        <item x="100"/>
        <item x="151"/>
        <item x="97"/>
        <item x="26"/>
        <item x="34"/>
        <item x="47"/>
        <item x="139"/>
        <item x="25"/>
        <item x="95"/>
        <item x="90"/>
        <item x="17"/>
        <item x="14"/>
        <item x="79"/>
        <item x="140"/>
        <item x="85"/>
        <item x="68"/>
        <item x="15"/>
        <item x="128"/>
        <item x="18"/>
        <item t="default"/>
      </items>
    </pivotField>
    <pivotField showAll="0"/>
    <pivotField showAll="0"/>
    <pivotField showAll="0"/>
    <pivotField showAll="0"/>
    <pivotField showAll="0"/>
    <pivotField showAll="0"/>
    <pivotField showAll="0"/>
    <pivotField numFmtId="9" showAll="0"/>
    <pivotField numFmtId="9" showAll="0"/>
    <pivotField numFmtId="9" showAll="0"/>
    <pivotField showAll="0"/>
    <pivotField axis="axisRow" showAll="0">
      <items count="5">
        <item x="3"/>
        <item x="1"/>
        <item x="2"/>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1"/>
  </rowFields>
  <rowItems count="5">
    <i>
      <x/>
    </i>
    <i>
      <x v="1"/>
    </i>
    <i>
      <x v="2"/>
    </i>
    <i>
      <x v="3"/>
    </i>
    <i t="grand">
      <x/>
    </i>
  </rowItems>
  <colFields count="1">
    <field x="-2"/>
  </colFields>
  <colItems count="2">
    <i>
      <x/>
    </i>
    <i i="1">
      <x v="1"/>
    </i>
  </colItems>
  <dataFields count="2">
    <dataField name="Sum of Impressions" fld="9" baseField="0" baseItem="0"/>
    <dataField name="Count of Impressions" fld="9" subtotal="count" baseField="21"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17">
  <location ref="A52:B66" firstHeaderRow="1" firstDataRow="1" firstDataCol="1"/>
  <pivotFields count="7">
    <pivotField axis="axisRow" numFmtId="58" showAll="0">
      <items count="15">
        <item x="0"/>
        <item x="1"/>
        <item x="2"/>
        <item x="3"/>
        <item x="4"/>
        <item x="5"/>
        <item x="6"/>
        <item x="7"/>
        <item x="8"/>
        <item x="9"/>
        <item x="10"/>
        <item x="11"/>
        <item x="12"/>
        <item x="13"/>
        <item t="default"/>
      </items>
    </pivotField>
    <pivotField showAll="0">
      <items count="332">
        <item x="71"/>
        <item x="286"/>
        <item x="85"/>
        <item x="80"/>
        <item x="141"/>
        <item x="78"/>
        <item x="294"/>
        <item x="134"/>
        <item x="74"/>
        <item x="135"/>
        <item x="142"/>
        <item x="79"/>
        <item x="143"/>
        <item x="81"/>
        <item x="282"/>
        <item x="82"/>
        <item x="301"/>
        <item x="288"/>
        <item x="115"/>
        <item x="298"/>
        <item x="137"/>
        <item x="254"/>
        <item x="297"/>
        <item x="131"/>
        <item x="89"/>
        <item x="75"/>
        <item x="280"/>
        <item x="101"/>
        <item x="253"/>
        <item x="124"/>
        <item x="130"/>
        <item x="272"/>
        <item x="284"/>
        <item x="120"/>
        <item x="72"/>
        <item x="275"/>
        <item x="287"/>
        <item x="302"/>
        <item x="136"/>
        <item x="103"/>
        <item x="119"/>
        <item x="277"/>
        <item x="300"/>
        <item x="279"/>
        <item x="108"/>
        <item x="77"/>
        <item x="281"/>
        <item x="88"/>
        <item x="257"/>
        <item x="256"/>
        <item x="293"/>
        <item x="84"/>
        <item x="292"/>
        <item x="283"/>
        <item x="319"/>
        <item x="68"/>
        <item x="111"/>
        <item x="67"/>
        <item x="133"/>
        <item x="113"/>
        <item x="87"/>
        <item x="276"/>
        <item x="123"/>
        <item x="285"/>
        <item x="73"/>
        <item x="117"/>
        <item x="149"/>
        <item x="325"/>
        <item x="310"/>
        <item x="321"/>
        <item x="295"/>
        <item x="278"/>
        <item x="114"/>
        <item x="252"/>
        <item x="70"/>
        <item x="306"/>
        <item x="318"/>
        <item x="76"/>
        <item x="290"/>
        <item x="63"/>
        <item x="86"/>
        <item x="61"/>
        <item x="83"/>
        <item x="97"/>
        <item x="49"/>
        <item x="127"/>
        <item x="118"/>
        <item x="311"/>
        <item x="248"/>
        <item x="45"/>
        <item x="138"/>
        <item x="66"/>
        <item x="317"/>
        <item x="299"/>
        <item x="144"/>
        <item x="112"/>
        <item x="140"/>
        <item x="65"/>
        <item x="296"/>
        <item x="132"/>
        <item x="47"/>
        <item x="320"/>
        <item x="64"/>
        <item x="251"/>
        <item x="323"/>
        <item x="57"/>
        <item x="139"/>
        <item x="242"/>
        <item x="44"/>
        <item x="324"/>
        <item x="125"/>
        <item x="199"/>
        <item x="98"/>
        <item x="240"/>
        <item x="222"/>
        <item x="59"/>
        <item x="330"/>
        <item x="62"/>
        <item x="328"/>
        <item x="274"/>
        <item x="53"/>
        <item x="291"/>
        <item x="43"/>
        <item x="95"/>
        <item x="239"/>
        <item x="122"/>
        <item x="126"/>
        <item x="326"/>
        <item x="116"/>
        <item x="96"/>
        <item x="41"/>
        <item x="102"/>
        <item x="128"/>
        <item x="221"/>
        <item x="305"/>
        <item x="268"/>
        <item x="42"/>
        <item x="148"/>
        <item x="129"/>
        <item x="198"/>
        <item x="220"/>
        <item x="267"/>
        <item x="316"/>
        <item x="250"/>
        <item x="197"/>
        <item x="94"/>
        <item x="93"/>
        <item x="107"/>
        <item x="39"/>
        <item x="304"/>
        <item x="55"/>
        <item x="100"/>
        <item x="244"/>
        <item x="309"/>
        <item x="247"/>
        <item x="223"/>
        <item x="40"/>
        <item x="50"/>
        <item x="315"/>
        <item x="265"/>
        <item x="271"/>
        <item x="322"/>
        <item x="289"/>
        <item x="106"/>
        <item x="270"/>
        <item x="327"/>
        <item x="202"/>
        <item x="255"/>
        <item x="109"/>
        <item x="246"/>
        <item x="308"/>
        <item x="69"/>
        <item x="201"/>
        <item x="196"/>
        <item x="314"/>
        <item x="38"/>
        <item x="91"/>
        <item x="241"/>
        <item x="51"/>
        <item x="245"/>
        <item x="266"/>
        <item x="219"/>
        <item x="58"/>
        <item x="150"/>
        <item x="313"/>
        <item x="307"/>
        <item x="207"/>
        <item x="258"/>
        <item x="203"/>
        <item x="261"/>
        <item x="214"/>
        <item x="263"/>
        <item x="110"/>
        <item x="200"/>
        <item x="13"/>
        <item x="12"/>
        <item x="269"/>
        <item x="46"/>
        <item x="156"/>
        <item x="249"/>
        <item x="92"/>
        <item x="218"/>
        <item x="155"/>
        <item x="1"/>
        <item x="192"/>
        <item x="215"/>
        <item x="105"/>
        <item x="312"/>
        <item x="3"/>
        <item x="145"/>
        <item x="147"/>
        <item x="37"/>
        <item x="36"/>
        <item x="216"/>
        <item x="99"/>
        <item x="2"/>
        <item x="210"/>
        <item x="237"/>
        <item x="146"/>
        <item x="56"/>
        <item x="11"/>
        <item x="224"/>
        <item x="243"/>
        <item x="154"/>
        <item x="195"/>
        <item x="159"/>
        <item x="213"/>
        <item x="259"/>
        <item x="151"/>
        <item x="35"/>
        <item x="191"/>
        <item x="48"/>
        <item x="0"/>
        <item x="235"/>
        <item x="329"/>
        <item x="205"/>
        <item x="238"/>
        <item x="152"/>
        <item x="60"/>
        <item x="303"/>
        <item x="262"/>
        <item x="209"/>
        <item x="10"/>
        <item x="153"/>
        <item x="190"/>
        <item x="8"/>
        <item x="4"/>
        <item x="9"/>
        <item x="104"/>
        <item x="273"/>
        <item x="16"/>
        <item x="264"/>
        <item x="217"/>
        <item x="206"/>
        <item x="236"/>
        <item x="52"/>
        <item x="34"/>
        <item x="225"/>
        <item x="234"/>
        <item x="212"/>
        <item x="194"/>
        <item x="233"/>
        <item x="158"/>
        <item x="90"/>
        <item x="32"/>
        <item x="193"/>
        <item x="232"/>
        <item x="31"/>
        <item x="185"/>
        <item x="54"/>
        <item x="33"/>
        <item x="15"/>
        <item x="14"/>
        <item x="17"/>
        <item x="189"/>
        <item x="211"/>
        <item x="7"/>
        <item x="208"/>
        <item x="157"/>
        <item x="121"/>
        <item x="30"/>
        <item x="204"/>
        <item x="176"/>
        <item x="182"/>
        <item x="229"/>
        <item x="226"/>
        <item x="160"/>
        <item x="228"/>
        <item x="177"/>
        <item x="178"/>
        <item x="172"/>
        <item x="179"/>
        <item x="5"/>
        <item x="181"/>
        <item x="230"/>
        <item x="227"/>
        <item x="231"/>
        <item x="188"/>
        <item x="175"/>
        <item x="180"/>
        <item x="6"/>
        <item x="186"/>
        <item x="260"/>
        <item x="23"/>
        <item x="184"/>
        <item x="161"/>
        <item x="174"/>
        <item x="21"/>
        <item x="28"/>
        <item x="18"/>
        <item x="183"/>
        <item x="171"/>
        <item x="22"/>
        <item x="29"/>
        <item x="24"/>
        <item x="20"/>
        <item x="187"/>
        <item x="173"/>
        <item x="25"/>
        <item x="19"/>
        <item x="170"/>
        <item x="169"/>
        <item x="27"/>
        <item x="26"/>
        <item x="164"/>
        <item x="168"/>
        <item x="165"/>
        <item x="162"/>
        <item x="163"/>
        <item x="166"/>
        <item x="167"/>
        <item t="default"/>
      </items>
    </pivotField>
    <pivotField showAll="0">
      <items count="291">
        <item x="135"/>
        <item x="82"/>
        <item x="134"/>
        <item x="263"/>
        <item x="69"/>
        <item x="77"/>
        <item x="286"/>
        <item x="256"/>
        <item x="285"/>
        <item x="250"/>
        <item x="76"/>
        <item x="287"/>
        <item x="78"/>
        <item x="75"/>
        <item x="259"/>
        <item x="260"/>
        <item x="268"/>
        <item x="136"/>
        <item x="267"/>
        <item x="255"/>
        <item x="238"/>
        <item x="270"/>
        <item x="73"/>
        <item x="72"/>
        <item x="248"/>
        <item x="111"/>
        <item x="141"/>
        <item x="261"/>
        <item x="79"/>
        <item x="68"/>
        <item x="98"/>
        <item x="140"/>
        <item x="258"/>
        <item x="237"/>
        <item x="282"/>
        <item x="70"/>
        <item x="81"/>
        <item x="66"/>
        <item x="107"/>
        <item x="284"/>
        <item x="132"/>
        <item x="257"/>
        <item x="266"/>
        <item x="65"/>
        <item x="289"/>
        <item x="254"/>
        <item x="86"/>
        <item x="109"/>
        <item x="252"/>
        <item x="281"/>
        <item x="253"/>
        <item x="265"/>
        <item x="63"/>
        <item x="280"/>
        <item x="133"/>
        <item x="62"/>
        <item x="64"/>
        <item x="48"/>
        <item x="274"/>
        <item x="59"/>
        <item x="236"/>
        <item x="83"/>
        <item x="283"/>
        <item x="74"/>
        <item x="138"/>
        <item x="275"/>
        <item x="94"/>
        <item x="131"/>
        <item x="110"/>
        <item x="129"/>
        <item x="105"/>
        <item x="80"/>
        <item x="273"/>
        <item x="71"/>
        <item x="85"/>
        <item x="61"/>
        <item x="43"/>
        <item x="139"/>
        <item x="108"/>
        <item x="262"/>
        <item x="115"/>
        <item x="97"/>
        <item x="92"/>
        <item x="60"/>
        <item x="128"/>
        <item x="67"/>
        <item x="251"/>
        <item x="114"/>
        <item x="57"/>
        <item x="279"/>
        <item x="233"/>
        <item x="227"/>
        <item x="46"/>
        <item x="269"/>
        <item x="235"/>
        <item x="127"/>
        <item x="120"/>
        <item x="56"/>
        <item x="119"/>
        <item x="100"/>
        <item x="42"/>
        <item x="90"/>
        <item x="104"/>
        <item x="103"/>
        <item x="91"/>
        <item x="93"/>
        <item x="272"/>
        <item x="54"/>
        <item x="99"/>
        <item x="44"/>
        <item x="121"/>
        <item x="232"/>
        <item x="118"/>
        <item x="112"/>
        <item x="52"/>
        <item x="143"/>
        <item x="126"/>
        <item x="125"/>
        <item x="41"/>
        <item x="49"/>
        <item x="226"/>
        <item x="231"/>
        <item x="47"/>
        <item x="130"/>
        <item x="229"/>
        <item x="264"/>
        <item x="50"/>
        <item x="247"/>
        <item x="188"/>
        <item x="39"/>
        <item x="84"/>
        <item x="55"/>
        <item x="89"/>
        <item x="40"/>
        <item x="96"/>
        <item x="234"/>
        <item x="88"/>
        <item x="113"/>
        <item x="249"/>
        <item x="230"/>
        <item x="245"/>
        <item x="95"/>
        <item x="271"/>
        <item x="277"/>
        <item x="38"/>
        <item x="244"/>
        <item x="117"/>
        <item x="145"/>
        <item x="242"/>
        <item x="142"/>
        <item x="278"/>
        <item x="147"/>
        <item x="209"/>
        <item x="276"/>
        <item x="124"/>
        <item x="146"/>
        <item x="246"/>
        <item x="13"/>
        <item x="208"/>
        <item x="186"/>
        <item x="37"/>
        <item x="12"/>
        <item x="228"/>
        <item x="58"/>
        <item x="195"/>
        <item x="191"/>
        <item x="144"/>
        <item x="206"/>
        <item x="149"/>
        <item x="210"/>
        <item x="207"/>
        <item x="288"/>
        <item x="187"/>
        <item x="185"/>
        <item x="239"/>
        <item x="36"/>
        <item x="11"/>
        <item x="3"/>
        <item x="190"/>
        <item x="45"/>
        <item x="224"/>
        <item x="202"/>
        <item x="106"/>
        <item x="53"/>
        <item x="241"/>
        <item x="211"/>
        <item x="137"/>
        <item x="2"/>
        <item x="148"/>
        <item x="35"/>
        <item x="222"/>
        <item x="184"/>
        <item x="205"/>
        <item x="189"/>
        <item x="102"/>
        <item x="101"/>
        <item x="51"/>
        <item x="9"/>
        <item x="223"/>
        <item x="10"/>
        <item x="180"/>
        <item x="16"/>
        <item x="203"/>
        <item x="34"/>
        <item x="197"/>
        <item x="201"/>
        <item x="123"/>
        <item x="8"/>
        <item x="243"/>
        <item x="212"/>
        <item x="0"/>
        <item x="150"/>
        <item x="87"/>
        <item x="225"/>
        <item x="1"/>
        <item x="198"/>
        <item x="122"/>
        <item x="182"/>
        <item x="181"/>
        <item x="4"/>
        <item x="14"/>
        <item x="183"/>
        <item x="215"/>
        <item x="31"/>
        <item x="32"/>
        <item x="204"/>
        <item x="30"/>
        <item x="194"/>
        <item x="193"/>
        <item x="200"/>
        <item x="219"/>
        <item x="192"/>
        <item x="213"/>
        <item x="15"/>
        <item x="23"/>
        <item x="216"/>
        <item x="33"/>
        <item x="24"/>
        <item x="172"/>
        <item x="214"/>
        <item x="7"/>
        <item x="17"/>
        <item x="217"/>
        <item x="218"/>
        <item x="22"/>
        <item x="151"/>
        <item x="179"/>
        <item x="167"/>
        <item x="199"/>
        <item x="168"/>
        <item x="5"/>
        <item x="166"/>
        <item x="169"/>
        <item x="171"/>
        <item x="29"/>
        <item x="220"/>
        <item x="6"/>
        <item x="178"/>
        <item x="170"/>
        <item x="162"/>
        <item x="164"/>
        <item x="175"/>
        <item x="28"/>
        <item x="116"/>
        <item x="21"/>
        <item x="161"/>
        <item x="18"/>
        <item x="20"/>
        <item x="165"/>
        <item x="153"/>
        <item x="154"/>
        <item x="163"/>
        <item x="27"/>
        <item x="19"/>
        <item x="159"/>
        <item x="25"/>
        <item x="152"/>
        <item x="160"/>
        <item x="174"/>
        <item x="221"/>
        <item x="176"/>
        <item x="26"/>
        <item x="240"/>
        <item x="196"/>
        <item x="177"/>
        <item x="158"/>
        <item x="173"/>
        <item x="155"/>
        <item x="156"/>
        <item x="157"/>
        <item t="default"/>
      </items>
    </pivotField>
    <pivotField dataField="1" showAll="0">
      <items count="219">
        <item x="217"/>
        <item x="117"/>
        <item x="112"/>
        <item x="113"/>
        <item x="114"/>
        <item x="111"/>
        <item x="210"/>
        <item x="106"/>
        <item x="110"/>
        <item x="116"/>
        <item x="115"/>
        <item x="109"/>
        <item x="216"/>
        <item x="209"/>
        <item x="118"/>
        <item x="107"/>
        <item x="202"/>
        <item x="94"/>
        <item x="95"/>
        <item x="212"/>
        <item x="211"/>
        <item x="76"/>
        <item x="93"/>
        <item x="213"/>
        <item x="204"/>
        <item x="193"/>
        <item x="203"/>
        <item x="98"/>
        <item x="108"/>
        <item x="68"/>
        <item x="72"/>
        <item x="85"/>
        <item x="105"/>
        <item x="96"/>
        <item x="80"/>
        <item x="73"/>
        <item x="214"/>
        <item x="207"/>
        <item x="69"/>
        <item x="70"/>
        <item x="71"/>
        <item x="83"/>
        <item x="102"/>
        <item x="215"/>
        <item x="101"/>
        <item x="194"/>
        <item x="75"/>
        <item x="206"/>
        <item x="208"/>
        <item x="192"/>
        <item x="84"/>
        <item x="89"/>
        <item x="77"/>
        <item x="97"/>
        <item x="91"/>
        <item x="81"/>
        <item x="55"/>
        <item x="86"/>
        <item x="48"/>
        <item x="74"/>
        <item x="67"/>
        <item x="188"/>
        <item x="88"/>
        <item x="65"/>
        <item x="46"/>
        <item x="189"/>
        <item x="62"/>
        <item x="92"/>
        <item x="82"/>
        <item x="87"/>
        <item x="205"/>
        <item x="103"/>
        <item x="190"/>
        <item x="64"/>
        <item x="99"/>
        <item x="60"/>
        <item x="79"/>
        <item x="63"/>
        <item x="47"/>
        <item x="50"/>
        <item x="59"/>
        <item x="104"/>
        <item x="56"/>
        <item x="54"/>
        <item x="49"/>
        <item x="191"/>
        <item x="201"/>
        <item x="121"/>
        <item x="61"/>
        <item x="66"/>
        <item x="157"/>
        <item x="57"/>
        <item x="161"/>
        <item x="119"/>
        <item x="100"/>
        <item x="90"/>
        <item x="187"/>
        <item x="78"/>
        <item x="122"/>
        <item x="200"/>
        <item x="186"/>
        <item x="52"/>
        <item x="51"/>
        <item x="120"/>
        <item x="156"/>
        <item x="58"/>
        <item x="150"/>
        <item x="198"/>
        <item x="123"/>
        <item x="159"/>
        <item x="199"/>
        <item x="152"/>
        <item x="174"/>
        <item x="155"/>
        <item x="158"/>
        <item x="137"/>
        <item x="197"/>
        <item x="172"/>
        <item x="44"/>
        <item x="53"/>
        <item x="171"/>
        <item x="173"/>
        <item x="153"/>
        <item x="154"/>
        <item x="45"/>
        <item x="169"/>
        <item x="170"/>
        <item x="163"/>
        <item x="160"/>
        <item x="166"/>
        <item x="42"/>
        <item x="138"/>
        <item x="151"/>
        <item x="185"/>
        <item x="184"/>
        <item x="43"/>
        <item x="124"/>
        <item x="136"/>
        <item x="162"/>
        <item x="149"/>
        <item x="38"/>
        <item x="41"/>
        <item x="141"/>
        <item x="39"/>
        <item x="40"/>
        <item x="183"/>
        <item x="167"/>
        <item x="11"/>
        <item x="181"/>
        <item x="135"/>
        <item x="168"/>
        <item x="144"/>
        <item x="147"/>
        <item x="165"/>
        <item x="10"/>
        <item x="175"/>
        <item x="182"/>
        <item x="142"/>
        <item x="133"/>
        <item x="164"/>
        <item x="2"/>
        <item x="148"/>
        <item x="12"/>
        <item x="140"/>
        <item x="37"/>
        <item x="134"/>
        <item x="180"/>
        <item x="177"/>
        <item x="145"/>
        <item x="35"/>
        <item x="125"/>
        <item x="13"/>
        <item x="3"/>
        <item x="178"/>
        <item x="143"/>
        <item x="36"/>
        <item x="139"/>
        <item x="176"/>
        <item x="1"/>
        <item x="195"/>
        <item x="179"/>
        <item x="9"/>
        <item x="34"/>
        <item x="14"/>
        <item x="126"/>
        <item x="0"/>
        <item x="132"/>
        <item x="131"/>
        <item x="146"/>
        <item x="30"/>
        <item x="33"/>
        <item x="15"/>
        <item x="29"/>
        <item x="16"/>
        <item x="31"/>
        <item x="130"/>
        <item x="32"/>
        <item x="8"/>
        <item x="127"/>
        <item x="28"/>
        <item x="4"/>
        <item x="17"/>
        <item x="22"/>
        <item x="196"/>
        <item x="23"/>
        <item x="20"/>
        <item x="21"/>
        <item x="129"/>
        <item x="27"/>
        <item x="128"/>
        <item x="24"/>
        <item x="18"/>
        <item x="7"/>
        <item x="26"/>
        <item x="25"/>
        <item x="19"/>
        <item x="5"/>
        <item x="6"/>
        <item t="default"/>
      </items>
    </pivotField>
    <pivotField showAll="0"/>
    <pivotField showAll="0">
      <items count="7">
        <item sd="0" x="0"/>
        <item sd="0" x="1"/>
        <item sd="0" x="2"/>
        <item sd="0" x="3"/>
        <item sd="0" x="4"/>
        <item sd="0" x="5"/>
        <item t="default"/>
      </items>
    </pivotField>
    <pivotField axis="axisRow" multipleItemSelectionAllowed="1" showAll="0">
      <items count="5">
        <item x="0"/>
        <item x="1"/>
        <item x="2"/>
        <item x="3"/>
        <item t="default"/>
      </items>
    </pivotField>
  </pivotFields>
  <rowFields count="2">
    <field x="6"/>
    <field x="0"/>
  </rowFields>
  <rowItems count="14">
    <i>
      <x v="1"/>
    </i>
    <i r="1">
      <x v="12"/>
    </i>
    <i>
      <x v="2"/>
    </i>
    <i r="1">
      <x v="1"/>
    </i>
    <i r="1">
      <x v="2"/>
    </i>
    <i r="1">
      <x v="3"/>
    </i>
    <i r="1">
      <x v="4"/>
    </i>
    <i r="1">
      <x v="5"/>
    </i>
    <i r="1">
      <x v="6"/>
    </i>
    <i r="1">
      <x v="7"/>
    </i>
    <i r="1">
      <x v="8"/>
    </i>
    <i r="1">
      <x v="9"/>
    </i>
    <i r="1">
      <x v="10"/>
    </i>
    <i t="grand">
      <x/>
    </i>
  </rowItems>
  <colItems count="1">
    <i/>
  </colItems>
  <dataFields count="1">
    <dataField name="Sum of New Instagram follower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13">
  <location ref="A35:B49" firstHeaderRow="1" firstDataRow="1" firstDataCol="1"/>
  <pivotFields count="7">
    <pivotField axis="axisRow" numFmtId="58" showAll="0">
      <items count="15">
        <item x="0"/>
        <item x="1"/>
        <item x="2"/>
        <item x="3"/>
        <item x="4"/>
        <item x="5"/>
        <item x="6"/>
        <item x="7"/>
        <item x="8"/>
        <item x="9"/>
        <item x="10"/>
        <item x="11"/>
        <item x="12"/>
        <item x="13"/>
        <item t="default"/>
      </items>
    </pivotField>
    <pivotField showAll="0">
      <items count="332">
        <item x="71"/>
        <item x="286"/>
        <item x="85"/>
        <item x="80"/>
        <item x="141"/>
        <item x="78"/>
        <item x="294"/>
        <item x="134"/>
        <item x="74"/>
        <item x="135"/>
        <item x="142"/>
        <item x="79"/>
        <item x="143"/>
        <item x="81"/>
        <item x="282"/>
        <item x="82"/>
        <item x="301"/>
        <item x="288"/>
        <item x="115"/>
        <item x="298"/>
        <item x="137"/>
        <item x="254"/>
        <item x="297"/>
        <item x="131"/>
        <item x="89"/>
        <item x="75"/>
        <item x="280"/>
        <item x="101"/>
        <item x="253"/>
        <item x="124"/>
        <item x="130"/>
        <item x="272"/>
        <item x="284"/>
        <item x="120"/>
        <item x="72"/>
        <item x="275"/>
        <item x="287"/>
        <item x="302"/>
        <item x="136"/>
        <item x="103"/>
        <item x="119"/>
        <item x="277"/>
        <item x="300"/>
        <item x="279"/>
        <item x="108"/>
        <item x="77"/>
        <item x="281"/>
        <item x="88"/>
        <item x="257"/>
        <item x="256"/>
        <item x="293"/>
        <item x="84"/>
        <item x="292"/>
        <item x="283"/>
        <item x="319"/>
        <item x="68"/>
        <item x="111"/>
        <item x="67"/>
        <item x="133"/>
        <item x="113"/>
        <item x="87"/>
        <item x="276"/>
        <item x="123"/>
        <item x="285"/>
        <item x="73"/>
        <item x="117"/>
        <item x="149"/>
        <item x="325"/>
        <item x="310"/>
        <item x="321"/>
        <item x="295"/>
        <item x="278"/>
        <item x="114"/>
        <item x="252"/>
        <item x="70"/>
        <item x="306"/>
        <item x="318"/>
        <item x="76"/>
        <item x="290"/>
        <item x="63"/>
        <item x="86"/>
        <item x="61"/>
        <item x="83"/>
        <item x="97"/>
        <item x="49"/>
        <item x="127"/>
        <item x="118"/>
        <item x="311"/>
        <item x="248"/>
        <item x="45"/>
        <item x="138"/>
        <item x="66"/>
        <item x="317"/>
        <item x="299"/>
        <item x="144"/>
        <item x="112"/>
        <item x="140"/>
        <item x="65"/>
        <item x="296"/>
        <item x="132"/>
        <item x="47"/>
        <item x="320"/>
        <item x="64"/>
        <item x="251"/>
        <item x="323"/>
        <item x="57"/>
        <item x="139"/>
        <item x="242"/>
        <item x="44"/>
        <item x="324"/>
        <item x="125"/>
        <item x="199"/>
        <item x="98"/>
        <item x="240"/>
        <item x="222"/>
        <item x="59"/>
        <item x="330"/>
        <item x="62"/>
        <item x="328"/>
        <item x="274"/>
        <item x="53"/>
        <item x="291"/>
        <item x="43"/>
        <item x="95"/>
        <item x="239"/>
        <item x="122"/>
        <item x="126"/>
        <item x="326"/>
        <item x="116"/>
        <item x="96"/>
        <item x="41"/>
        <item x="102"/>
        <item x="128"/>
        <item x="221"/>
        <item x="305"/>
        <item x="268"/>
        <item x="42"/>
        <item x="148"/>
        <item x="129"/>
        <item x="198"/>
        <item x="220"/>
        <item x="267"/>
        <item x="316"/>
        <item x="250"/>
        <item x="197"/>
        <item x="94"/>
        <item x="93"/>
        <item x="107"/>
        <item x="39"/>
        <item x="304"/>
        <item x="55"/>
        <item x="100"/>
        <item x="244"/>
        <item x="309"/>
        <item x="247"/>
        <item x="223"/>
        <item x="40"/>
        <item x="50"/>
        <item x="315"/>
        <item x="265"/>
        <item x="271"/>
        <item x="322"/>
        <item x="289"/>
        <item x="106"/>
        <item x="270"/>
        <item x="327"/>
        <item x="202"/>
        <item x="255"/>
        <item x="109"/>
        <item x="246"/>
        <item x="308"/>
        <item x="69"/>
        <item x="201"/>
        <item x="196"/>
        <item x="314"/>
        <item x="38"/>
        <item x="91"/>
        <item x="241"/>
        <item x="51"/>
        <item x="245"/>
        <item x="266"/>
        <item x="219"/>
        <item x="58"/>
        <item x="150"/>
        <item x="313"/>
        <item x="307"/>
        <item x="207"/>
        <item x="258"/>
        <item x="203"/>
        <item x="261"/>
        <item x="214"/>
        <item x="263"/>
        <item x="110"/>
        <item x="200"/>
        <item x="13"/>
        <item x="12"/>
        <item x="269"/>
        <item x="46"/>
        <item x="156"/>
        <item x="249"/>
        <item x="92"/>
        <item x="218"/>
        <item x="155"/>
        <item x="1"/>
        <item x="192"/>
        <item x="215"/>
        <item x="105"/>
        <item x="312"/>
        <item x="3"/>
        <item x="145"/>
        <item x="147"/>
        <item x="37"/>
        <item x="36"/>
        <item x="216"/>
        <item x="99"/>
        <item x="2"/>
        <item x="210"/>
        <item x="237"/>
        <item x="146"/>
        <item x="56"/>
        <item x="11"/>
        <item x="224"/>
        <item x="243"/>
        <item x="154"/>
        <item x="195"/>
        <item x="159"/>
        <item x="213"/>
        <item x="259"/>
        <item x="151"/>
        <item x="35"/>
        <item x="191"/>
        <item x="48"/>
        <item x="0"/>
        <item x="235"/>
        <item x="329"/>
        <item x="205"/>
        <item x="238"/>
        <item x="152"/>
        <item x="60"/>
        <item x="303"/>
        <item x="262"/>
        <item x="209"/>
        <item x="10"/>
        <item x="153"/>
        <item x="190"/>
        <item x="8"/>
        <item x="4"/>
        <item x="9"/>
        <item x="104"/>
        <item x="273"/>
        <item x="16"/>
        <item x="264"/>
        <item x="217"/>
        <item x="206"/>
        <item x="236"/>
        <item x="52"/>
        <item x="34"/>
        <item x="225"/>
        <item x="234"/>
        <item x="212"/>
        <item x="194"/>
        <item x="233"/>
        <item x="158"/>
        <item x="90"/>
        <item x="32"/>
        <item x="193"/>
        <item x="232"/>
        <item x="31"/>
        <item x="185"/>
        <item x="54"/>
        <item x="33"/>
        <item x="15"/>
        <item x="14"/>
        <item x="17"/>
        <item x="189"/>
        <item x="211"/>
        <item x="7"/>
        <item x="208"/>
        <item x="157"/>
        <item x="121"/>
        <item x="30"/>
        <item x="204"/>
        <item x="176"/>
        <item x="182"/>
        <item x="229"/>
        <item x="226"/>
        <item x="160"/>
        <item x="228"/>
        <item x="177"/>
        <item x="178"/>
        <item x="172"/>
        <item x="179"/>
        <item x="5"/>
        <item x="181"/>
        <item x="230"/>
        <item x="227"/>
        <item x="231"/>
        <item x="188"/>
        <item x="175"/>
        <item x="180"/>
        <item x="6"/>
        <item x="186"/>
        <item x="260"/>
        <item x="23"/>
        <item x="184"/>
        <item x="161"/>
        <item x="174"/>
        <item x="21"/>
        <item x="28"/>
        <item x="18"/>
        <item x="183"/>
        <item x="171"/>
        <item x="22"/>
        <item x="29"/>
        <item x="24"/>
        <item x="20"/>
        <item x="187"/>
        <item x="173"/>
        <item x="25"/>
        <item x="19"/>
        <item x="170"/>
        <item x="169"/>
        <item x="27"/>
        <item x="26"/>
        <item x="164"/>
        <item x="168"/>
        <item x="165"/>
        <item x="162"/>
        <item x="163"/>
        <item x="166"/>
        <item x="167"/>
        <item t="default"/>
      </items>
    </pivotField>
    <pivotField dataField="1" showAll="0">
      <items count="291">
        <item x="135"/>
        <item x="82"/>
        <item x="134"/>
        <item x="263"/>
        <item x="69"/>
        <item x="77"/>
        <item x="286"/>
        <item x="256"/>
        <item x="285"/>
        <item x="250"/>
        <item x="76"/>
        <item x="287"/>
        <item x="78"/>
        <item x="75"/>
        <item x="259"/>
        <item x="260"/>
        <item x="268"/>
        <item x="136"/>
        <item x="267"/>
        <item x="255"/>
        <item x="238"/>
        <item x="270"/>
        <item x="73"/>
        <item x="72"/>
        <item x="248"/>
        <item x="111"/>
        <item x="141"/>
        <item x="261"/>
        <item x="79"/>
        <item x="68"/>
        <item x="98"/>
        <item x="140"/>
        <item x="258"/>
        <item x="237"/>
        <item x="282"/>
        <item x="70"/>
        <item x="81"/>
        <item x="66"/>
        <item x="107"/>
        <item x="284"/>
        <item x="132"/>
        <item x="257"/>
        <item x="266"/>
        <item x="65"/>
        <item x="289"/>
        <item x="254"/>
        <item x="86"/>
        <item x="109"/>
        <item x="252"/>
        <item x="281"/>
        <item x="253"/>
        <item x="265"/>
        <item x="63"/>
        <item x="280"/>
        <item x="133"/>
        <item x="62"/>
        <item x="64"/>
        <item x="48"/>
        <item x="274"/>
        <item x="59"/>
        <item x="236"/>
        <item x="83"/>
        <item x="283"/>
        <item x="74"/>
        <item x="138"/>
        <item x="275"/>
        <item x="94"/>
        <item x="131"/>
        <item x="110"/>
        <item x="129"/>
        <item x="105"/>
        <item x="80"/>
        <item x="273"/>
        <item x="71"/>
        <item x="85"/>
        <item x="61"/>
        <item x="43"/>
        <item x="139"/>
        <item x="108"/>
        <item x="262"/>
        <item x="115"/>
        <item x="97"/>
        <item x="92"/>
        <item x="60"/>
        <item x="128"/>
        <item x="67"/>
        <item x="251"/>
        <item x="114"/>
        <item x="57"/>
        <item x="279"/>
        <item x="233"/>
        <item x="227"/>
        <item x="46"/>
        <item x="269"/>
        <item x="235"/>
        <item x="127"/>
        <item x="120"/>
        <item x="56"/>
        <item x="119"/>
        <item x="100"/>
        <item x="42"/>
        <item x="90"/>
        <item x="104"/>
        <item x="103"/>
        <item x="91"/>
        <item x="93"/>
        <item x="272"/>
        <item x="54"/>
        <item x="99"/>
        <item x="44"/>
        <item x="121"/>
        <item x="232"/>
        <item x="118"/>
        <item x="112"/>
        <item x="52"/>
        <item x="143"/>
        <item x="126"/>
        <item x="125"/>
        <item x="41"/>
        <item x="49"/>
        <item x="226"/>
        <item x="231"/>
        <item x="47"/>
        <item x="130"/>
        <item x="229"/>
        <item x="264"/>
        <item x="50"/>
        <item x="247"/>
        <item x="188"/>
        <item x="39"/>
        <item x="84"/>
        <item x="55"/>
        <item x="89"/>
        <item x="40"/>
        <item x="96"/>
        <item x="234"/>
        <item x="88"/>
        <item x="113"/>
        <item x="249"/>
        <item x="230"/>
        <item x="245"/>
        <item x="95"/>
        <item x="271"/>
        <item x="277"/>
        <item x="38"/>
        <item x="244"/>
        <item x="117"/>
        <item x="145"/>
        <item x="242"/>
        <item x="142"/>
        <item x="278"/>
        <item x="147"/>
        <item x="209"/>
        <item x="276"/>
        <item x="124"/>
        <item x="146"/>
        <item x="246"/>
        <item x="13"/>
        <item x="208"/>
        <item x="186"/>
        <item x="37"/>
        <item x="12"/>
        <item x="228"/>
        <item x="58"/>
        <item x="195"/>
        <item x="191"/>
        <item x="144"/>
        <item x="206"/>
        <item x="149"/>
        <item x="210"/>
        <item x="207"/>
        <item x="288"/>
        <item x="187"/>
        <item x="185"/>
        <item x="239"/>
        <item x="36"/>
        <item x="11"/>
        <item x="3"/>
        <item x="190"/>
        <item x="45"/>
        <item x="224"/>
        <item x="202"/>
        <item x="106"/>
        <item x="53"/>
        <item x="241"/>
        <item x="211"/>
        <item x="137"/>
        <item x="2"/>
        <item x="148"/>
        <item x="35"/>
        <item x="222"/>
        <item x="184"/>
        <item x="205"/>
        <item x="189"/>
        <item x="102"/>
        <item x="101"/>
        <item x="51"/>
        <item x="9"/>
        <item x="223"/>
        <item x="10"/>
        <item x="180"/>
        <item x="16"/>
        <item x="203"/>
        <item x="34"/>
        <item x="197"/>
        <item x="201"/>
        <item x="123"/>
        <item x="8"/>
        <item x="243"/>
        <item x="212"/>
        <item x="0"/>
        <item x="150"/>
        <item x="87"/>
        <item x="225"/>
        <item x="1"/>
        <item x="198"/>
        <item x="122"/>
        <item x="182"/>
        <item x="181"/>
        <item x="4"/>
        <item x="14"/>
        <item x="183"/>
        <item x="215"/>
        <item x="31"/>
        <item x="32"/>
        <item x="204"/>
        <item x="30"/>
        <item x="194"/>
        <item x="193"/>
        <item x="200"/>
        <item x="219"/>
        <item x="192"/>
        <item x="213"/>
        <item x="15"/>
        <item x="23"/>
        <item x="216"/>
        <item x="33"/>
        <item x="24"/>
        <item x="172"/>
        <item x="214"/>
        <item x="7"/>
        <item x="17"/>
        <item x="217"/>
        <item x="218"/>
        <item x="22"/>
        <item x="151"/>
        <item x="179"/>
        <item x="167"/>
        <item x="199"/>
        <item x="168"/>
        <item x="5"/>
        <item x="166"/>
        <item x="169"/>
        <item x="171"/>
        <item x="29"/>
        <item x="220"/>
        <item x="6"/>
        <item x="178"/>
        <item x="170"/>
        <item x="162"/>
        <item x="164"/>
        <item x="175"/>
        <item x="28"/>
        <item x="116"/>
        <item x="21"/>
        <item x="161"/>
        <item x="18"/>
        <item x="20"/>
        <item x="165"/>
        <item x="153"/>
        <item x="154"/>
        <item x="163"/>
        <item x="27"/>
        <item x="19"/>
        <item x="159"/>
        <item x="25"/>
        <item x="152"/>
        <item x="160"/>
        <item x="174"/>
        <item x="221"/>
        <item x="176"/>
        <item x="26"/>
        <item x="240"/>
        <item x="196"/>
        <item x="177"/>
        <item x="158"/>
        <item x="173"/>
        <item x="155"/>
        <item x="156"/>
        <item x="157"/>
        <item t="default"/>
      </items>
    </pivotField>
    <pivotField showAll="0">
      <items count="219">
        <item x="217"/>
        <item x="117"/>
        <item x="112"/>
        <item x="113"/>
        <item x="114"/>
        <item x="111"/>
        <item x="210"/>
        <item x="106"/>
        <item x="110"/>
        <item x="116"/>
        <item x="115"/>
        <item x="109"/>
        <item x="216"/>
        <item x="209"/>
        <item x="118"/>
        <item x="107"/>
        <item x="202"/>
        <item x="94"/>
        <item x="95"/>
        <item x="212"/>
        <item x="211"/>
        <item x="76"/>
        <item x="93"/>
        <item x="213"/>
        <item x="204"/>
        <item x="193"/>
        <item x="203"/>
        <item x="98"/>
        <item x="108"/>
        <item x="68"/>
        <item x="72"/>
        <item x="85"/>
        <item x="105"/>
        <item x="96"/>
        <item x="80"/>
        <item x="73"/>
        <item x="214"/>
        <item x="207"/>
        <item x="69"/>
        <item x="70"/>
        <item x="71"/>
        <item x="83"/>
        <item x="102"/>
        <item x="215"/>
        <item x="101"/>
        <item x="194"/>
        <item x="75"/>
        <item x="206"/>
        <item x="208"/>
        <item x="192"/>
        <item x="84"/>
        <item x="89"/>
        <item x="77"/>
        <item x="97"/>
        <item x="91"/>
        <item x="81"/>
        <item x="55"/>
        <item x="86"/>
        <item x="48"/>
        <item x="74"/>
        <item x="67"/>
        <item x="188"/>
        <item x="88"/>
        <item x="65"/>
        <item x="46"/>
        <item x="189"/>
        <item x="62"/>
        <item x="92"/>
        <item x="82"/>
        <item x="87"/>
        <item x="205"/>
        <item x="103"/>
        <item x="190"/>
        <item x="64"/>
        <item x="99"/>
        <item x="60"/>
        <item x="79"/>
        <item x="63"/>
        <item x="47"/>
        <item x="50"/>
        <item x="59"/>
        <item x="104"/>
        <item x="56"/>
        <item x="54"/>
        <item x="49"/>
        <item x="191"/>
        <item x="201"/>
        <item x="121"/>
        <item x="61"/>
        <item x="66"/>
        <item x="157"/>
        <item x="57"/>
        <item x="161"/>
        <item x="119"/>
        <item x="100"/>
        <item x="90"/>
        <item x="187"/>
        <item x="78"/>
        <item x="122"/>
        <item x="200"/>
        <item x="186"/>
        <item x="52"/>
        <item x="51"/>
        <item x="120"/>
        <item x="156"/>
        <item x="58"/>
        <item x="150"/>
        <item x="198"/>
        <item x="123"/>
        <item x="159"/>
        <item x="199"/>
        <item x="152"/>
        <item x="174"/>
        <item x="155"/>
        <item x="158"/>
        <item x="137"/>
        <item x="197"/>
        <item x="172"/>
        <item x="44"/>
        <item x="53"/>
        <item x="171"/>
        <item x="173"/>
        <item x="153"/>
        <item x="154"/>
        <item x="45"/>
        <item x="169"/>
        <item x="170"/>
        <item x="163"/>
        <item x="160"/>
        <item x="166"/>
        <item x="42"/>
        <item x="138"/>
        <item x="151"/>
        <item x="185"/>
        <item x="184"/>
        <item x="43"/>
        <item x="124"/>
        <item x="136"/>
        <item x="162"/>
        <item x="149"/>
        <item x="38"/>
        <item x="41"/>
        <item x="141"/>
        <item x="39"/>
        <item x="40"/>
        <item x="183"/>
        <item x="167"/>
        <item x="11"/>
        <item x="181"/>
        <item x="135"/>
        <item x="168"/>
        <item x="144"/>
        <item x="147"/>
        <item x="165"/>
        <item x="10"/>
        <item x="175"/>
        <item x="182"/>
        <item x="142"/>
        <item x="133"/>
        <item x="164"/>
        <item x="2"/>
        <item x="148"/>
        <item x="12"/>
        <item x="140"/>
        <item x="37"/>
        <item x="134"/>
        <item x="180"/>
        <item x="177"/>
        <item x="145"/>
        <item x="35"/>
        <item x="125"/>
        <item x="13"/>
        <item x="3"/>
        <item x="178"/>
        <item x="143"/>
        <item x="36"/>
        <item x="139"/>
        <item x="176"/>
        <item x="1"/>
        <item x="195"/>
        <item x="179"/>
        <item x="9"/>
        <item x="34"/>
        <item x="14"/>
        <item x="126"/>
        <item x="0"/>
        <item x="132"/>
        <item x="131"/>
        <item x="146"/>
        <item x="30"/>
        <item x="33"/>
        <item x="15"/>
        <item x="29"/>
        <item x="16"/>
        <item x="31"/>
        <item x="130"/>
        <item x="32"/>
        <item x="8"/>
        <item x="127"/>
        <item x="28"/>
        <item x="4"/>
        <item x="17"/>
        <item x="22"/>
        <item x="196"/>
        <item x="23"/>
        <item x="20"/>
        <item x="21"/>
        <item x="129"/>
        <item x="27"/>
        <item x="128"/>
        <item x="24"/>
        <item x="18"/>
        <item x="7"/>
        <item x="26"/>
        <item x="25"/>
        <item x="19"/>
        <item x="5"/>
        <item x="6"/>
        <item t="default"/>
      </items>
    </pivotField>
    <pivotField showAll="0"/>
    <pivotField showAll="0">
      <items count="7">
        <item sd="0" x="0"/>
        <item sd="0" x="1"/>
        <item sd="0" x="2"/>
        <item sd="0" x="3"/>
        <item sd="0" x="4"/>
        <item sd="0" x="5"/>
        <item t="default"/>
      </items>
    </pivotField>
    <pivotField axis="axisRow" multipleItemSelectionAllowed="1" showAll="0">
      <items count="5">
        <item x="0"/>
        <item x="1"/>
        <item x="2"/>
        <item x="3"/>
        <item t="default"/>
      </items>
    </pivotField>
  </pivotFields>
  <rowFields count="2">
    <field x="6"/>
    <field x="0"/>
  </rowFields>
  <rowItems count="14">
    <i>
      <x v="1"/>
    </i>
    <i r="1">
      <x v="12"/>
    </i>
    <i>
      <x v="2"/>
    </i>
    <i r="1">
      <x v="1"/>
    </i>
    <i r="1">
      <x v="2"/>
    </i>
    <i r="1">
      <x v="3"/>
    </i>
    <i r="1">
      <x v="4"/>
    </i>
    <i r="1">
      <x v="5"/>
    </i>
    <i r="1">
      <x v="6"/>
    </i>
    <i r="1">
      <x v="7"/>
    </i>
    <i r="1">
      <x v="8"/>
    </i>
    <i r="1">
      <x v="9"/>
    </i>
    <i r="1">
      <x v="10"/>
    </i>
    <i t="grand">
      <x/>
    </i>
  </rowItems>
  <colItems count="1">
    <i/>
  </colItems>
  <dataFields count="1">
    <dataField name="Sum of Instagram followers visit"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7">
  <location ref="A19:B33" firstHeaderRow="1" firstDataRow="1" firstDataCol="1"/>
  <pivotFields count="7">
    <pivotField axis="axisRow" numFmtId="58" showAll="0">
      <items count="15">
        <item x="0"/>
        <item x="1"/>
        <item x="2"/>
        <item x="3"/>
        <item x="4"/>
        <item x="5"/>
        <item x="6"/>
        <item x="7"/>
        <item x="8"/>
        <item x="9"/>
        <item x="10"/>
        <item x="11"/>
        <item x="12"/>
        <item x="13"/>
        <item t="default"/>
      </items>
    </pivotField>
    <pivotField dataField="1" showAll="0">
      <items count="332">
        <item x="71"/>
        <item x="286"/>
        <item x="85"/>
        <item x="80"/>
        <item x="141"/>
        <item x="78"/>
        <item x="294"/>
        <item x="134"/>
        <item x="74"/>
        <item x="135"/>
        <item x="142"/>
        <item x="79"/>
        <item x="143"/>
        <item x="81"/>
        <item x="282"/>
        <item x="82"/>
        <item x="301"/>
        <item x="288"/>
        <item x="115"/>
        <item x="298"/>
        <item x="137"/>
        <item x="254"/>
        <item x="297"/>
        <item x="131"/>
        <item x="89"/>
        <item x="75"/>
        <item x="280"/>
        <item x="101"/>
        <item x="253"/>
        <item x="124"/>
        <item x="130"/>
        <item x="272"/>
        <item x="284"/>
        <item x="120"/>
        <item x="72"/>
        <item x="275"/>
        <item x="287"/>
        <item x="302"/>
        <item x="136"/>
        <item x="103"/>
        <item x="119"/>
        <item x="277"/>
        <item x="300"/>
        <item x="279"/>
        <item x="108"/>
        <item x="77"/>
        <item x="281"/>
        <item x="88"/>
        <item x="257"/>
        <item x="256"/>
        <item x="293"/>
        <item x="84"/>
        <item x="292"/>
        <item x="283"/>
        <item x="319"/>
        <item x="68"/>
        <item x="111"/>
        <item x="67"/>
        <item x="133"/>
        <item x="113"/>
        <item x="87"/>
        <item x="276"/>
        <item x="123"/>
        <item x="285"/>
        <item x="73"/>
        <item x="117"/>
        <item x="149"/>
        <item x="325"/>
        <item x="310"/>
        <item x="321"/>
        <item x="295"/>
        <item x="278"/>
        <item x="114"/>
        <item x="252"/>
        <item x="70"/>
        <item x="306"/>
        <item x="318"/>
        <item x="76"/>
        <item x="290"/>
        <item x="63"/>
        <item x="86"/>
        <item x="61"/>
        <item x="83"/>
        <item x="97"/>
        <item x="49"/>
        <item x="127"/>
        <item x="118"/>
        <item x="311"/>
        <item x="248"/>
        <item x="45"/>
        <item x="138"/>
        <item x="66"/>
        <item x="317"/>
        <item x="299"/>
        <item x="144"/>
        <item x="112"/>
        <item x="140"/>
        <item x="65"/>
        <item x="296"/>
        <item x="132"/>
        <item x="47"/>
        <item x="320"/>
        <item x="64"/>
        <item x="251"/>
        <item x="323"/>
        <item x="57"/>
        <item x="139"/>
        <item x="242"/>
        <item x="44"/>
        <item x="324"/>
        <item x="125"/>
        <item x="199"/>
        <item x="98"/>
        <item x="240"/>
        <item x="222"/>
        <item x="59"/>
        <item x="330"/>
        <item x="62"/>
        <item x="328"/>
        <item x="274"/>
        <item x="53"/>
        <item x="291"/>
        <item x="43"/>
        <item x="95"/>
        <item x="239"/>
        <item x="122"/>
        <item x="126"/>
        <item x="326"/>
        <item x="116"/>
        <item x="96"/>
        <item x="41"/>
        <item x="102"/>
        <item x="128"/>
        <item x="221"/>
        <item x="305"/>
        <item x="268"/>
        <item x="42"/>
        <item x="148"/>
        <item x="129"/>
        <item x="198"/>
        <item x="220"/>
        <item x="267"/>
        <item x="316"/>
        <item x="250"/>
        <item x="197"/>
        <item x="94"/>
        <item x="93"/>
        <item x="107"/>
        <item x="39"/>
        <item x="304"/>
        <item x="55"/>
        <item x="100"/>
        <item x="244"/>
        <item x="309"/>
        <item x="247"/>
        <item x="223"/>
        <item x="40"/>
        <item x="50"/>
        <item x="315"/>
        <item x="265"/>
        <item x="271"/>
        <item x="322"/>
        <item x="289"/>
        <item x="106"/>
        <item x="270"/>
        <item x="327"/>
        <item x="202"/>
        <item x="255"/>
        <item x="109"/>
        <item x="246"/>
        <item x="308"/>
        <item x="69"/>
        <item x="201"/>
        <item x="196"/>
        <item x="314"/>
        <item x="38"/>
        <item x="91"/>
        <item x="241"/>
        <item x="51"/>
        <item x="245"/>
        <item x="266"/>
        <item x="219"/>
        <item x="58"/>
        <item x="150"/>
        <item x="313"/>
        <item x="307"/>
        <item x="207"/>
        <item x="258"/>
        <item x="203"/>
        <item x="261"/>
        <item x="214"/>
        <item x="263"/>
        <item x="110"/>
        <item x="200"/>
        <item x="13"/>
        <item x="12"/>
        <item x="269"/>
        <item x="46"/>
        <item x="156"/>
        <item x="249"/>
        <item x="92"/>
        <item x="218"/>
        <item x="155"/>
        <item x="1"/>
        <item x="192"/>
        <item x="215"/>
        <item x="105"/>
        <item x="312"/>
        <item x="3"/>
        <item x="145"/>
        <item x="147"/>
        <item x="37"/>
        <item x="36"/>
        <item x="216"/>
        <item x="99"/>
        <item x="2"/>
        <item x="210"/>
        <item x="237"/>
        <item x="146"/>
        <item x="56"/>
        <item x="11"/>
        <item x="224"/>
        <item x="243"/>
        <item x="154"/>
        <item x="195"/>
        <item x="159"/>
        <item x="213"/>
        <item x="259"/>
        <item x="151"/>
        <item x="35"/>
        <item x="191"/>
        <item x="48"/>
        <item x="0"/>
        <item x="235"/>
        <item x="329"/>
        <item x="205"/>
        <item x="238"/>
        <item x="152"/>
        <item x="60"/>
        <item x="303"/>
        <item x="262"/>
        <item x="209"/>
        <item x="10"/>
        <item x="153"/>
        <item x="190"/>
        <item x="8"/>
        <item x="4"/>
        <item x="9"/>
        <item x="104"/>
        <item x="273"/>
        <item x="16"/>
        <item x="264"/>
        <item x="217"/>
        <item x="206"/>
        <item x="236"/>
        <item x="52"/>
        <item x="34"/>
        <item x="225"/>
        <item x="234"/>
        <item x="212"/>
        <item x="194"/>
        <item x="233"/>
        <item x="158"/>
        <item x="90"/>
        <item x="32"/>
        <item x="193"/>
        <item x="232"/>
        <item x="31"/>
        <item x="185"/>
        <item x="54"/>
        <item x="33"/>
        <item x="15"/>
        <item x="14"/>
        <item x="17"/>
        <item x="189"/>
        <item x="211"/>
        <item x="7"/>
        <item x="208"/>
        <item x="157"/>
        <item x="121"/>
        <item x="30"/>
        <item x="204"/>
        <item x="176"/>
        <item x="182"/>
        <item x="229"/>
        <item x="226"/>
        <item x="160"/>
        <item x="228"/>
        <item x="177"/>
        <item x="178"/>
        <item x="172"/>
        <item x="179"/>
        <item x="5"/>
        <item x="181"/>
        <item x="230"/>
        <item x="227"/>
        <item x="231"/>
        <item x="188"/>
        <item x="175"/>
        <item x="180"/>
        <item x="6"/>
        <item x="186"/>
        <item x="260"/>
        <item x="23"/>
        <item x="184"/>
        <item x="161"/>
        <item x="174"/>
        <item x="21"/>
        <item x="28"/>
        <item x="18"/>
        <item x="183"/>
        <item x="171"/>
        <item x="22"/>
        <item x="29"/>
        <item x="24"/>
        <item x="20"/>
        <item x="187"/>
        <item x="173"/>
        <item x="25"/>
        <item x="19"/>
        <item x="170"/>
        <item x="169"/>
        <item x="27"/>
        <item x="26"/>
        <item x="164"/>
        <item x="168"/>
        <item x="165"/>
        <item x="162"/>
        <item x="163"/>
        <item x="166"/>
        <item x="167"/>
        <item t="default"/>
      </items>
    </pivotField>
    <pivotField showAll="0">
      <items count="291">
        <item x="135"/>
        <item x="82"/>
        <item x="134"/>
        <item x="263"/>
        <item x="69"/>
        <item x="77"/>
        <item x="286"/>
        <item x="256"/>
        <item x="285"/>
        <item x="250"/>
        <item x="76"/>
        <item x="287"/>
        <item x="78"/>
        <item x="75"/>
        <item x="259"/>
        <item x="260"/>
        <item x="268"/>
        <item x="136"/>
        <item x="267"/>
        <item x="255"/>
        <item x="238"/>
        <item x="270"/>
        <item x="73"/>
        <item x="72"/>
        <item x="248"/>
        <item x="111"/>
        <item x="141"/>
        <item x="261"/>
        <item x="79"/>
        <item x="68"/>
        <item x="98"/>
        <item x="140"/>
        <item x="258"/>
        <item x="237"/>
        <item x="282"/>
        <item x="70"/>
        <item x="81"/>
        <item x="66"/>
        <item x="107"/>
        <item x="284"/>
        <item x="132"/>
        <item x="257"/>
        <item x="266"/>
        <item x="65"/>
        <item x="289"/>
        <item x="254"/>
        <item x="86"/>
        <item x="109"/>
        <item x="252"/>
        <item x="281"/>
        <item x="253"/>
        <item x="265"/>
        <item x="63"/>
        <item x="280"/>
        <item x="133"/>
        <item x="62"/>
        <item x="64"/>
        <item x="48"/>
        <item x="274"/>
        <item x="59"/>
        <item x="236"/>
        <item x="83"/>
        <item x="283"/>
        <item x="74"/>
        <item x="138"/>
        <item x="275"/>
        <item x="94"/>
        <item x="131"/>
        <item x="110"/>
        <item x="129"/>
        <item x="105"/>
        <item x="80"/>
        <item x="273"/>
        <item x="71"/>
        <item x="85"/>
        <item x="61"/>
        <item x="43"/>
        <item x="139"/>
        <item x="108"/>
        <item x="262"/>
        <item x="115"/>
        <item x="97"/>
        <item x="92"/>
        <item x="60"/>
        <item x="128"/>
        <item x="67"/>
        <item x="251"/>
        <item x="114"/>
        <item x="57"/>
        <item x="279"/>
        <item x="233"/>
        <item x="227"/>
        <item x="46"/>
        <item x="269"/>
        <item x="235"/>
        <item x="127"/>
        <item x="120"/>
        <item x="56"/>
        <item x="119"/>
        <item x="100"/>
        <item x="42"/>
        <item x="90"/>
        <item x="104"/>
        <item x="103"/>
        <item x="91"/>
        <item x="93"/>
        <item x="272"/>
        <item x="54"/>
        <item x="99"/>
        <item x="44"/>
        <item x="121"/>
        <item x="232"/>
        <item x="118"/>
        <item x="112"/>
        <item x="52"/>
        <item x="143"/>
        <item x="126"/>
        <item x="125"/>
        <item x="41"/>
        <item x="49"/>
        <item x="226"/>
        <item x="231"/>
        <item x="47"/>
        <item x="130"/>
        <item x="229"/>
        <item x="264"/>
        <item x="50"/>
        <item x="247"/>
        <item x="188"/>
        <item x="39"/>
        <item x="84"/>
        <item x="55"/>
        <item x="89"/>
        <item x="40"/>
        <item x="96"/>
        <item x="234"/>
        <item x="88"/>
        <item x="113"/>
        <item x="249"/>
        <item x="230"/>
        <item x="245"/>
        <item x="95"/>
        <item x="271"/>
        <item x="277"/>
        <item x="38"/>
        <item x="244"/>
        <item x="117"/>
        <item x="145"/>
        <item x="242"/>
        <item x="142"/>
        <item x="278"/>
        <item x="147"/>
        <item x="209"/>
        <item x="276"/>
        <item x="124"/>
        <item x="146"/>
        <item x="246"/>
        <item x="13"/>
        <item x="208"/>
        <item x="186"/>
        <item x="37"/>
        <item x="12"/>
        <item x="228"/>
        <item x="58"/>
        <item x="195"/>
        <item x="191"/>
        <item x="144"/>
        <item x="206"/>
        <item x="149"/>
        <item x="210"/>
        <item x="207"/>
        <item x="288"/>
        <item x="187"/>
        <item x="185"/>
        <item x="239"/>
        <item x="36"/>
        <item x="11"/>
        <item x="3"/>
        <item x="190"/>
        <item x="45"/>
        <item x="224"/>
        <item x="202"/>
        <item x="106"/>
        <item x="53"/>
        <item x="241"/>
        <item x="211"/>
        <item x="137"/>
        <item x="2"/>
        <item x="148"/>
        <item x="35"/>
        <item x="222"/>
        <item x="184"/>
        <item x="205"/>
        <item x="189"/>
        <item x="102"/>
        <item x="101"/>
        <item x="51"/>
        <item x="9"/>
        <item x="223"/>
        <item x="10"/>
        <item x="180"/>
        <item x="16"/>
        <item x="203"/>
        <item x="34"/>
        <item x="197"/>
        <item x="201"/>
        <item x="123"/>
        <item x="8"/>
        <item x="243"/>
        <item x="212"/>
        <item x="0"/>
        <item x="150"/>
        <item x="87"/>
        <item x="225"/>
        <item x="1"/>
        <item x="198"/>
        <item x="122"/>
        <item x="182"/>
        <item x="181"/>
        <item x="4"/>
        <item x="14"/>
        <item x="183"/>
        <item x="215"/>
        <item x="31"/>
        <item x="32"/>
        <item x="204"/>
        <item x="30"/>
        <item x="194"/>
        <item x="193"/>
        <item x="200"/>
        <item x="219"/>
        <item x="192"/>
        <item x="213"/>
        <item x="15"/>
        <item x="23"/>
        <item x="216"/>
        <item x="33"/>
        <item x="24"/>
        <item x="172"/>
        <item x="214"/>
        <item x="7"/>
        <item x="17"/>
        <item x="217"/>
        <item x="218"/>
        <item x="22"/>
        <item x="151"/>
        <item x="179"/>
        <item x="167"/>
        <item x="199"/>
        <item x="168"/>
        <item x="5"/>
        <item x="166"/>
        <item x="169"/>
        <item x="171"/>
        <item x="29"/>
        <item x="220"/>
        <item x="6"/>
        <item x="178"/>
        <item x="170"/>
        <item x="162"/>
        <item x="164"/>
        <item x="175"/>
        <item x="28"/>
        <item x="116"/>
        <item x="21"/>
        <item x="161"/>
        <item x="18"/>
        <item x="20"/>
        <item x="165"/>
        <item x="153"/>
        <item x="154"/>
        <item x="163"/>
        <item x="27"/>
        <item x="19"/>
        <item x="159"/>
        <item x="25"/>
        <item x="152"/>
        <item x="160"/>
        <item x="174"/>
        <item x="221"/>
        <item x="176"/>
        <item x="26"/>
        <item x="240"/>
        <item x="196"/>
        <item x="177"/>
        <item x="158"/>
        <item x="173"/>
        <item x="155"/>
        <item x="156"/>
        <item x="157"/>
        <item t="default"/>
      </items>
    </pivotField>
    <pivotField showAll="0">
      <items count="219">
        <item x="217"/>
        <item x="117"/>
        <item x="112"/>
        <item x="113"/>
        <item x="114"/>
        <item x="111"/>
        <item x="210"/>
        <item x="106"/>
        <item x="110"/>
        <item x="116"/>
        <item x="115"/>
        <item x="109"/>
        <item x="216"/>
        <item x="209"/>
        <item x="118"/>
        <item x="107"/>
        <item x="202"/>
        <item x="94"/>
        <item x="95"/>
        <item x="212"/>
        <item x="211"/>
        <item x="76"/>
        <item x="93"/>
        <item x="213"/>
        <item x="204"/>
        <item x="193"/>
        <item x="203"/>
        <item x="98"/>
        <item x="108"/>
        <item x="68"/>
        <item x="72"/>
        <item x="85"/>
        <item x="105"/>
        <item x="96"/>
        <item x="80"/>
        <item x="73"/>
        <item x="214"/>
        <item x="207"/>
        <item x="69"/>
        <item x="70"/>
        <item x="71"/>
        <item x="83"/>
        <item x="102"/>
        <item x="215"/>
        <item x="101"/>
        <item x="194"/>
        <item x="75"/>
        <item x="206"/>
        <item x="208"/>
        <item x="192"/>
        <item x="84"/>
        <item x="89"/>
        <item x="77"/>
        <item x="97"/>
        <item x="91"/>
        <item x="81"/>
        <item x="55"/>
        <item x="86"/>
        <item x="48"/>
        <item x="74"/>
        <item x="67"/>
        <item x="188"/>
        <item x="88"/>
        <item x="65"/>
        <item x="46"/>
        <item x="189"/>
        <item x="62"/>
        <item x="92"/>
        <item x="82"/>
        <item x="87"/>
        <item x="205"/>
        <item x="103"/>
        <item x="190"/>
        <item x="64"/>
        <item x="99"/>
        <item x="60"/>
        <item x="79"/>
        <item x="63"/>
        <item x="47"/>
        <item x="50"/>
        <item x="59"/>
        <item x="104"/>
        <item x="56"/>
        <item x="54"/>
        <item x="49"/>
        <item x="191"/>
        <item x="201"/>
        <item x="121"/>
        <item x="61"/>
        <item x="66"/>
        <item x="157"/>
        <item x="57"/>
        <item x="161"/>
        <item x="119"/>
        <item x="100"/>
        <item x="90"/>
        <item x="187"/>
        <item x="78"/>
        <item x="122"/>
        <item x="200"/>
        <item x="186"/>
        <item x="52"/>
        <item x="51"/>
        <item x="120"/>
        <item x="156"/>
        <item x="58"/>
        <item x="150"/>
        <item x="198"/>
        <item x="123"/>
        <item x="159"/>
        <item x="199"/>
        <item x="152"/>
        <item x="174"/>
        <item x="155"/>
        <item x="158"/>
        <item x="137"/>
        <item x="197"/>
        <item x="172"/>
        <item x="44"/>
        <item x="53"/>
        <item x="171"/>
        <item x="173"/>
        <item x="153"/>
        <item x="154"/>
        <item x="45"/>
        <item x="169"/>
        <item x="170"/>
        <item x="163"/>
        <item x="160"/>
        <item x="166"/>
        <item x="42"/>
        <item x="138"/>
        <item x="151"/>
        <item x="185"/>
        <item x="184"/>
        <item x="43"/>
        <item x="124"/>
        <item x="136"/>
        <item x="162"/>
        <item x="149"/>
        <item x="38"/>
        <item x="41"/>
        <item x="141"/>
        <item x="39"/>
        <item x="40"/>
        <item x="183"/>
        <item x="167"/>
        <item x="11"/>
        <item x="181"/>
        <item x="135"/>
        <item x="168"/>
        <item x="144"/>
        <item x="147"/>
        <item x="165"/>
        <item x="10"/>
        <item x="175"/>
        <item x="182"/>
        <item x="142"/>
        <item x="133"/>
        <item x="164"/>
        <item x="2"/>
        <item x="148"/>
        <item x="12"/>
        <item x="140"/>
        <item x="37"/>
        <item x="134"/>
        <item x="180"/>
        <item x="177"/>
        <item x="145"/>
        <item x="35"/>
        <item x="125"/>
        <item x="13"/>
        <item x="3"/>
        <item x="178"/>
        <item x="143"/>
        <item x="36"/>
        <item x="139"/>
        <item x="176"/>
        <item x="1"/>
        <item x="195"/>
        <item x="179"/>
        <item x="9"/>
        <item x="34"/>
        <item x="14"/>
        <item x="126"/>
        <item x="0"/>
        <item x="132"/>
        <item x="131"/>
        <item x="146"/>
        <item x="30"/>
        <item x="33"/>
        <item x="15"/>
        <item x="29"/>
        <item x="16"/>
        <item x="31"/>
        <item x="130"/>
        <item x="32"/>
        <item x="8"/>
        <item x="127"/>
        <item x="28"/>
        <item x="4"/>
        <item x="17"/>
        <item x="22"/>
        <item x="196"/>
        <item x="23"/>
        <item x="20"/>
        <item x="21"/>
        <item x="129"/>
        <item x="27"/>
        <item x="128"/>
        <item x="24"/>
        <item x="18"/>
        <item x="7"/>
        <item x="26"/>
        <item x="25"/>
        <item x="19"/>
        <item x="5"/>
        <item x="6"/>
        <item t="default"/>
      </items>
    </pivotField>
    <pivotField showAll="0"/>
    <pivotField showAll="0">
      <items count="7">
        <item sd="0" x="0"/>
        <item sd="0" x="1"/>
        <item sd="0" x="2"/>
        <item sd="0" x="3"/>
        <item sd="0" x="4"/>
        <item sd="0" x="5"/>
        <item t="default"/>
      </items>
    </pivotField>
    <pivotField axis="axisRow" multipleItemSelectionAllowed="1" showAll="0">
      <items count="5">
        <item x="0"/>
        <item x="1"/>
        <item x="2"/>
        <item x="3"/>
        <item t="default"/>
      </items>
    </pivotField>
  </pivotFields>
  <rowFields count="2">
    <field x="6"/>
    <field x="0"/>
  </rowFields>
  <rowItems count="14">
    <i>
      <x v="1"/>
    </i>
    <i r="1">
      <x v="12"/>
    </i>
    <i>
      <x v="2"/>
    </i>
    <i r="1">
      <x v="1"/>
    </i>
    <i r="1">
      <x v="2"/>
    </i>
    <i r="1">
      <x v="3"/>
    </i>
    <i r="1">
      <x v="4"/>
    </i>
    <i r="1">
      <x v="5"/>
    </i>
    <i r="1">
      <x v="6"/>
    </i>
    <i r="1">
      <x v="7"/>
    </i>
    <i r="1">
      <x v="8"/>
    </i>
    <i r="1">
      <x v="9"/>
    </i>
    <i r="1">
      <x v="10"/>
    </i>
    <i t="grand">
      <x/>
    </i>
  </rowItems>
  <colItems count="1">
    <i/>
  </colItems>
  <dataFields count="1">
    <dataField name="Sum of Instagram reach" fld="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5" name="PivotTable6"/>
    <pivotTable tabId="15" name="PivotTable7"/>
    <pivotTable tabId="15" name="PivotTable8"/>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t_type" sourceName="Post type">
  <pivotTables>
    <pivotTable tabId="20" name="PivotTable5"/>
  </pivotTables>
  <data>
    <tabular pivotCacheId="2">
      <items count="3">
        <i x="1" s="1"/>
        <i x="2" s="1"/>
        <i x="0"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yle="SlicerStyleDark5" rowHeight="241300"/>
  <slicer name="Post type" cache="Slicer_Post_type" caption="Post type" style="SlicerStyleDark5" rowHeight="241300"/>
</slicers>
</file>

<file path=xl/tables/table1.xml><?xml version="1.0" encoding="utf-8"?>
<table xmlns="http://schemas.openxmlformats.org/spreadsheetml/2006/main" id="2" name="Table2" displayName="Table2" ref="B4:B9" totalsRowShown="0">
  <tableColumns count="1">
    <tableColumn id="1" name="Total Reach" dataDxfId="1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4" Type="http://schemas.openxmlformats.org/officeDocument/2006/relationships/drawing" Target="../drawings/drawing7.xml"/><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4" Type="http://schemas.openxmlformats.org/officeDocument/2006/relationships/pivotTable" Target="../pivotTables/pivotTable6.xml"/><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5" Type="http://schemas.openxmlformats.org/officeDocument/2006/relationships/drawing" Target="../drawings/drawing6.xml"/><Relationship Id="rId4" Type="http://schemas.openxmlformats.org/officeDocument/2006/relationships/pivotTable" Target="../pivotTables/pivotTable10.xml"/><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9"/>
  <sheetViews>
    <sheetView showGridLines="0" tabSelected="1" zoomScale="70" zoomScaleNormal="70" topLeftCell="A32" workbookViewId="0">
      <selection activeCell="K57" sqref="K57"/>
    </sheetView>
  </sheetViews>
  <sheetFormatPr defaultColWidth="9" defaultRowHeight="15"/>
  <cols>
    <col min="1" max="1" width="2" customWidth="1"/>
    <col min="2" max="2" width="21.7142857142857" customWidth="1"/>
    <col min="3" max="3" width="13.2857142857143" customWidth="1"/>
    <col min="4" max="4" width="14.4285714285714" customWidth="1"/>
    <col min="5" max="5" width="16.4285714285714" customWidth="1"/>
    <col min="6" max="6" width="5.85714285714286" customWidth="1"/>
    <col min="7" max="7" width="6.71428571428571" customWidth="1"/>
    <col min="8" max="8" width="21.4285714285714" customWidth="1"/>
    <col min="9" max="9" width="24.4285714285714" customWidth="1"/>
    <col min="10" max="11" width="23.7142857142857" customWidth="1"/>
    <col min="12" max="12" width="20.5714285714286" customWidth="1"/>
  </cols>
  <sheetData>
    <row r="2" ht="21.75" spans="9:12">
      <c r="I2" s="58" t="s">
        <v>0</v>
      </c>
      <c r="J2" s="58" t="s">
        <v>1</v>
      </c>
      <c r="K2" s="58" t="s">
        <v>2</v>
      </c>
      <c r="L2" s="58" t="s">
        <v>3</v>
      </c>
    </row>
    <row r="3" ht="39" customHeight="1" spans="2:12">
      <c r="B3" s="55"/>
      <c r="I3" s="59">
        <v>9130594</v>
      </c>
      <c r="J3" s="60">
        <v>0.0115837191770711</v>
      </c>
      <c r="K3" s="60">
        <v>0.0859644160558675</v>
      </c>
      <c r="L3" s="60">
        <v>0.415981891639566</v>
      </c>
    </row>
    <row r="4" ht="21.75" spans="2:2">
      <c r="B4" s="56" t="s">
        <v>4</v>
      </c>
    </row>
    <row r="5" ht="21" spans="2:2">
      <c r="B5" s="57">
        <v>7206419</v>
      </c>
    </row>
    <row r="6" ht="21.75" spans="2:2">
      <c r="B6" s="56" t="s">
        <v>5</v>
      </c>
    </row>
    <row r="7" ht="25.5" customHeight="1" spans="2:2">
      <c r="B7" s="57">
        <v>171877</v>
      </c>
    </row>
    <row r="8" ht="21.75" spans="2:2">
      <c r="B8" s="56" t="s">
        <v>6</v>
      </c>
    </row>
    <row r="9" ht="28.5" customHeight="1" spans="2:2">
      <c r="B9" s="57">
        <v>61166</v>
      </c>
    </row>
  </sheetData>
  <pageMargins left="0.7" right="0.7" top="0.75" bottom="0.75" header="0.3" footer="0.3"/>
  <pageSetup paperSize="1" orientation="portrait"/>
  <headerFooter/>
  <drawing r:id="rId1"/>
  <tableParts count="1">
    <tablePart r:id="rId2"/>
  </tableParts>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74"/>
  <sheetViews>
    <sheetView workbookViewId="0">
      <selection activeCell="H7" sqref="H7"/>
    </sheetView>
  </sheetViews>
  <sheetFormatPr defaultColWidth="9" defaultRowHeight="15"/>
  <cols>
    <col min="1" max="2" width="18.2857142857143" customWidth="1"/>
    <col min="3" max="3" width="16.4285714285714" customWidth="1"/>
    <col min="4" max="4" width="33.5714285714286" customWidth="1"/>
    <col min="5" max="5" width="40.4285714285714" customWidth="1"/>
    <col min="6" max="6" width="13.5714285714286" customWidth="1"/>
    <col min="7" max="7" width="15.1428571428571" style="33" customWidth="1"/>
    <col min="8" max="8" width="43.5714285714286" customWidth="1"/>
    <col min="9" max="9" width="10.2857142857143" customWidth="1"/>
    <col min="10" max="10" width="9.42857142857143" customWidth="1"/>
    <col min="11" max="11" width="7.42857142857143" customWidth="1"/>
    <col min="12" max="12" width="11" customWidth="1"/>
    <col min="13" max="13" width="7.85714285714286" customWidth="1"/>
    <col min="14" max="14" width="6.85714285714286" customWidth="1"/>
    <col min="15" max="15" width="7.57142857142857" customWidth="1"/>
    <col min="16" max="16" width="10.7142857142857" customWidth="1"/>
    <col min="17" max="17" width="6.71428571428571" customWidth="1"/>
    <col min="18" max="18" width="10.4285714285714" customWidth="1"/>
    <col min="19" max="19" width="12.4285714285714" customWidth="1"/>
  </cols>
  <sheetData>
    <row r="1" spans="1:19">
      <c r="A1" s="34" t="s">
        <v>257</v>
      </c>
      <c r="B1" s="34" t="s">
        <v>258</v>
      </c>
      <c r="C1" s="34" t="s">
        <v>259</v>
      </c>
      <c r="D1" s="34" t="s">
        <v>260</v>
      </c>
      <c r="E1" s="34" t="s">
        <v>33</v>
      </c>
      <c r="F1" s="34" t="s">
        <v>36</v>
      </c>
      <c r="G1" s="34" t="s">
        <v>34</v>
      </c>
      <c r="H1" s="34" t="s">
        <v>261</v>
      </c>
      <c r="I1" s="34" t="s">
        <v>35</v>
      </c>
      <c r="J1" s="34" t="s">
        <v>262</v>
      </c>
      <c r="K1" s="34" t="s">
        <v>7</v>
      </c>
      <c r="L1" s="34" t="s">
        <v>37</v>
      </c>
      <c r="M1" s="34" t="s">
        <v>28</v>
      </c>
      <c r="N1" s="34" t="s">
        <v>38</v>
      </c>
      <c r="O1" s="34" t="s">
        <v>39</v>
      </c>
      <c r="P1" s="34" t="s">
        <v>40</v>
      </c>
      <c r="Q1" s="34" t="s">
        <v>41</v>
      </c>
      <c r="R1" s="34" t="s">
        <v>42</v>
      </c>
      <c r="S1" s="34" t="s">
        <v>43</v>
      </c>
    </row>
    <row r="2" spans="1:20">
      <c r="A2" s="35">
        <v>1.7866428584786e+16</v>
      </c>
      <c r="B2" s="35">
        <v>1.78414445699532e+16</v>
      </c>
      <c r="C2" s="34" t="s">
        <v>263</v>
      </c>
      <c r="D2" s="34" t="s">
        <v>264</v>
      </c>
      <c r="E2" s="34" t="s">
        <v>49</v>
      </c>
      <c r="F2" s="34">
        <v>46</v>
      </c>
      <c r="G2" s="36">
        <v>44896</v>
      </c>
      <c r="H2" s="34" t="s">
        <v>265</v>
      </c>
      <c r="I2" s="34" t="s">
        <v>50</v>
      </c>
      <c r="J2" s="34"/>
      <c r="K2" s="34" t="s">
        <v>266</v>
      </c>
      <c r="L2" s="34">
        <v>18340</v>
      </c>
      <c r="M2" s="34">
        <v>14582</v>
      </c>
      <c r="N2" s="34">
        <v>52</v>
      </c>
      <c r="O2" s="34">
        <v>33</v>
      </c>
      <c r="P2" s="34">
        <v>6634</v>
      </c>
      <c r="Q2" s="34">
        <v>658</v>
      </c>
      <c r="R2" s="34">
        <v>0</v>
      </c>
      <c r="S2" s="34">
        <v>357</v>
      </c>
      <c r="T2" s="10"/>
    </row>
    <row r="3" ht="99.75" spans="1:20">
      <c r="A3" s="35">
        <v>1.78577694958502e+16</v>
      </c>
      <c r="B3" s="35">
        <v>1.78414445699532e+16</v>
      </c>
      <c r="C3" s="34" t="s">
        <v>263</v>
      </c>
      <c r="D3" s="34" t="s">
        <v>264</v>
      </c>
      <c r="E3" s="37" t="s">
        <v>51</v>
      </c>
      <c r="F3" s="34">
        <v>39</v>
      </c>
      <c r="G3" s="36">
        <v>44897</v>
      </c>
      <c r="H3" s="34" t="s">
        <v>267</v>
      </c>
      <c r="I3" s="34" t="s">
        <v>50</v>
      </c>
      <c r="J3" s="34"/>
      <c r="K3" s="34" t="s">
        <v>266</v>
      </c>
      <c r="L3" s="34">
        <v>75594</v>
      </c>
      <c r="M3" s="34">
        <v>67063</v>
      </c>
      <c r="N3" s="34">
        <v>745</v>
      </c>
      <c r="O3" s="34">
        <v>514</v>
      </c>
      <c r="P3" s="34">
        <v>29253</v>
      </c>
      <c r="Q3" s="34">
        <v>2779</v>
      </c>
      <c r="R3" s="34">
        <v>38</v>
      </c>
      <c r="S3" s="34">
        <v>2074</v>
      </c>
      <c r="T3" s="10"/>
    </row>
    <row r="4" spans="1:20">
      <c r="A4" s="35">
        <v>1.81185027162927e+16</v>
      </c>
      <c r="B4" s="35">
        <v>1.78414445699532e+16</v>
      </c>
      <c r="C4" s="34" t="s">
        <v>263</v>
      </c>
      <c r="D4" s="34" t="s">
        <v>264</v>
      </c>
      <c r="E4" s="34" t="s">
        <v>52</v>
      </c>
      <c r="F4" s="34">
        <v>36</v>
      </c>
      <c r="G4" s="36">
        <v>44898</v>
      </c>
      <c r="H4" s="34" t="s">
        <v>268</v>
      </c>
      <c r="I4" s="34" t="s">
        <v>50</v>
      </c>
      <c r="J4" s="34"/>
      <c r="K4" s="34" t="s">
        <v>266</v>
      </c>
      <c r="L4" s="34">
        <v>11883</v>
      </c>
      <c r="M4" s="34">
        <v>10646</v>
      </c>
      <c r="N4" s="34">
        <v>26</v>
      </c>
      <c r="O4" s="34">
        <v>13</v>
      </c>
      <c r="P4" s="34">
        <v>4620</v>
      </c>
      <c r="Q4" s="34">
        <v>453</v>
      </c>
      <c r="R4" s="34">
        <v>3</v>
      </c>
      <c r="S4" s="34">
        <v>144</v>
      </c>
      <c r="T4" s="10"/>
    </row>
    <row r="5" spans="1:20">
      <c r="A5" s="35">
        <v>1.79154156325698e+16</v>
      </c>
      <c r="B5" s="35">
        <v>1.78414445699532e+16</v>
      </c>
      <c r="C5" s="34" t="s">
        <v>263</v>
      </c>
      <c r="D5" s="34" t="s">
        <v>264</v>
      </c>
      <c r="E5" s="34" t="s">
        <v>53</v>
      </c>
      <c r="F5" s="34">
        <v>45</v>
      </c>
      <c r="G5" s="36">
        <v>44900</v>
      </c>
      <c r="H5" s="34" t="s">
        <v>269</v>
      </c>
      <c r="I5" s="34" t="s">
        <v>50</v>
      </c>
      <c r="J5" s="34"/>
      <c r="K5" s="34" t="s">
        <v>266</v>
      </c>
      <c r="L5" s="34">
        <v>24512</v>
      </c>
      <c r="M5" s="34">
        <v>21258</v>
      </c>
      <c r="N5" s="34">
        <v>273</v>
      </c>
      <c r="O5" s="34">
        <v>45</v>
      </c>
      <c r="P5" s="34">
        <v>10576</v>
      </c>
      <c r="Q5" s="34">
        <v>720</v>
      </c>
      <c r="R5" s="34">
        <v>7</v>
      </c>
      <c r="S5" s="34">
        <v>998</v>
      </c>
      <c r="T5" s="10"/>
    </row>
    <row r="6" spans="1:20">
      <c r="A6" s="35">
        <v>1.79736158568022e+16</v>
      </c>
      <c r="B6" s="35">
        <v>1.78414445699532e+16</v>
      </c>
      <c r="C6" s="34" t="s">
        <v>263</v>
      </c>
      <c r="D6" s="34" t="s">
        <v>264</v>
      </c>
      <c r="E6" s="34" t="s">
        <v>54</v>
      </c>
      <c r="F6" s="34">
        <v>62</v>
      </c>
      <c r="G6" s="36">
        <v>44900</v>
      </c>
      <c r="H6" s="34" t="s">
        <v>270</v>
      </c>
      <c r="I6" s="34" t="s">
        <v>50</v>
      </c>
      <c r="J6" s="34"/>
      <c r="K6" s="34" t="s">
        <v>266</v>
      </c>
      <c r="L6" s="34">
        <v>20807</v>
      </c>
      <c r="M6" s="34">
        <v>17167</v>
      </c>
      <c r="N6" s="34">
        <v>50</v>
      </c>
      <c r="O6" s="34">
        <v>34</v>
      </c>
      <c r="P6" s="34">
        <v>7620</v>
      </c>
      <c r="Q6" s="34">
        <v>890</v>
      </c>
      <c r="R6" s="34">
        <v>16</v>
      </c>
      <c r="S6" s="34">
        <v>362</v>
      </c>
      <c r="T6" s="10"/>
    </row>
    <row r="7" spans="1:20">
      <c r="A7" s="35">
        <v>1.79887046506352e+16</v>
      </c>
      <c r="B7" s="35">
        <v>1.78414445699532e+16</v>
      </c>
      <c r="C7" s="34" t="s">
        <v>263</v>
      </c>
      <c r="D7" s="34" t="s">
        <v>264</v>
      </c>
      <c r="E7" s="34" t="s">
        <v>55</v>
      </c>
      <c r="F7" s="34">
        <v>42</v>
      </c>
      <c r="G7" s="36">
        <v>44901</v>
      </c>
      <c r="H7" s="34" t="s">
        <v>271</v>
      </c>
      <c r="I7" s="34" t="s">
        <v>50</v>
      </c>
      <c r="J7" s="34"/>
      <c r="K7" s="34" t="s">
        <v>266</v>
      </c>
      <c r="L7" s="34">
        <v>24877</v>
      </c>
      <c r="M7" s="34">
        <v>22810</v>
      </c>
      <c r="N7" s="34">
        <v>211</v>
      </c>
      <c r="O7" s="34">
        <v>19</v>
      </c>
      <c r="P7" s="34">
        <v>11387</v>
      </c>
      <c r="Q7" s="34">
        <v>1025</v>
      </c>
      <c r="R7" s="34">
        <v>21</v>
      </c>
      <c r="S7" s="34">
        <v>883</v>
      </c>
      <c r="T7" s="10"/>
    </row>
    <row r="8" spans="1:20">
      <c r="A8" s="35">
        <v>1.82439230021454e+16</v>
      </c>
      <c r="B8" s="35">
        <v>1.78414445699532e+16</v>
      </c>
      <c r="C8" s="34" t="s">
        <v>263</v>
      </c>
      <c r="D8" s="34" t="s">
        <v>264</v>
      </c>
      <c r="E8" s="34" t="s">
        <v>56</v>
      </c>
      <c r="F8" s="34">
        <v>42</v>
      </c>
      <c r="G8" s="36">
        <v>44902</v>
      </c>
      <c r="H8" s="34" t="s">
        <v>272</v>
      </c>
      <c r="I8" s="34" t="s">
        <v>50</v>
      </c>
      <c r="J8" s="34"/>
      <c r="K8" s="34" t="s">
        <v>266</v>
      </c>
      <c r="L8" s="34">
        <v>59832</v>
      </c>
      <c r="M8" s="34">
        <v>54148</v>
      </c>
      <c r="N8" s="34">
        <v>517</v>
      </c>
      <c r="O8" s="34">
        <v>432</v>
      </c>
      <c r="P8" s="34">
        <v>24647</v>
      </c>
      <c r="Q8" s="34">
        <v>1939</v>
      </c>
      <c r="R8" s="34">
        <v>17</v>
      </c>
      <c r="S8" s="34">
        <v>2235</v>
      </c>
      <c r="T8" s="10"/>
    </row>
    <row r="9" spans="1:20">
      <c r="A9" s="35">
        <v>1.7988153574658e+16</v>
      </c>
      <c r="B9" s="35">
        <v>1.78414445699532e+16</v>
      </c>
      <c r="C9" s="34" t="s">
        <v>263</v>
      </c>
      <c r="D9" s="34" t="s">
        <v>264</v>
      </c>
      <c r="E9" s="34" t="s">
        <v>57</v>
      </c>
      <c r="F9" s="34">
        <v>46</v>
      </c>
      <c r="G9" s="36">
        <v>44903</v>
      </c>
      <c r="H9" s="34" t="s">
        <v>273</v>
      </c>
      <c r="I9" s="34" t="s">
        <v>50</v>
      </c>
      <c r="J9" s="34"/>
      <c r="K9" s="34" t="s">
        <v>266</v>
      </c>
      <c r="L9" s="34">
        <v>17541</v>
      </c>
      <c r="M9" s="34">
        <v>13075</v>
      </c>
      <c r="N9" s="34">
        <v>17</v>
      </c>
      <c r="O9" s="34">
        <v>4</v>
      </c>
      <c r="P9" s="34">
        <v>5815</v>
      </c>
      <c r="Q9" s="34">
        <v>492</v>
      </c>
      <c r="R9" s="34">
        <v>17</v>
      </c>
      <c r="S9" s="34">
        <v>142</v>
      </c>
      <c r="T9" s="10"/>
    </row>
    <row r="10" spans="1:20">
      <c r="A10" s="35">
        <v>1.80276174284339e+16</v>
      </c>
      <c r="B10" s="35">
        <v>1.78414445699532e+16</v>
      </c>
      <c r="C10" s="34" t="s">
        <v>263</v>
      </c>
      <c r="D10" s="34" t="s">
        <v>264</v>
      </c>
      <c r="E10" s="34" t="s">
        <v>58</v>
      </c>
      <c r="F10" s="34">
        <v>51</v>
      </c>
      <c r="G10" s="36">
        <v>44904</v>
      </c>
      <c r="H10" s="34" t="s">
        <v>274</v>
      </c>
      <c r="I10" s="34" t="s">
        <v>50</v>
      </c>
      <c r="J10" s="34"/>
      <c r="K10" s="34" t="s">
        <v>266</v>
      </c>
      <c r="L10" s="34">
        <v>14610</v>
      </c>
      <c r="M10" s="34">
        <v>11252</v>
      </c>
      <c r="N10" s="34">
        <v>9</v>
      </c>
      <c r="O10" s="34">
        <v>6</v>
      </c>
      <c r="P10" s="34">
        <v>3964</v>
      </c>
      <c r="Q10" s="34">
        <v>319</v>
      </c>
      <c r="R10" s="34">
        <v>7</v>
      </c>
      <c r="S10" s="34">
        <v>61</v>
      </c>
      <c r="T10" s="10"/>
    </row>
    <row r="11" spans="1:20">
      <c r="A11" s="35">
        <v>1.78836497727682e+16</v>
      </c>
      <c r="B11" s="35">
        <v>1.78414445699532e+16</v>
      </c>
      <c r="C11" s="34" t="s">
        <v>263</v>
      </c>
      <c r="D11" s="34" t="s">
        <v>264</v>
      </c>
      <c r="E11" s="34" t="s">
        <v>59</v>
      </c>
      <c r="F11" s="34">
        <v>46</v>
      </c>
      <c r="G11" s="36">
        <v>44905</v>
      </c>
      <c r="H11" s="34" t="s">
        <v>275</v>
      </c>
      <c r="I11" s="34" t="s">
        <v>50</v>
      </c>
      <c r="J11" s="34"/>
      <c r="K11" s="34" t="s">
        <v>266</v>
      </c>
      <c r="L11" s="34">
        <v>86819</v>
      </c>
      <c r="M11" s="34">
        <v>78856</v>
      </c>
      <c r="N11" s="34">
        <v>954</v>
      </c>
      <c r="O11" s="34">
        <v>646</v>
      </c>
      <c r="P11" s="34">
        <v>34044</v>
      </c>
      <c r="Q11" s="34">
        <v>3439</v>
      </c>
      <c r="R11" s="34">
        <v>28</v>
      </c>
      <c r="S11" s="34">
        <v>3068</v>
      </c>
      <c r="T11" s="10"/>
    </row>
    <row r="12" spans="1:20">
      <c r="A12" s="35">
        <v>1.80072200295157e+16</v>
      </c>
      <c r="B12" s="35">
        <v>1.78414445699532e+16</v>
      </c>
      <c r="C12" s="34" t="s">
        <v>263</v>
      </c>
      <c r="D12" s="34" t="s">
        <v>264</v>
      </c>
      <c r="E12" s="34" t="s">
        <v>60</v>
      </c>
      <c r="F12" s="34">
        <v>43</v>
      </c>
      <c r="G12" s="36">
        <v>44905</v>
      </c>
      <c r="H12" s="34" t="s">
        <v>276</v>
      </c>
      <c r="I12" s="34" t="s">
        <v>50</v>
      </c>
      <c r="J12" s="34"/>
      <c r="K12" s="34" t="s">
        <v>266</v>
      </c>
      <c r="L12" s="34">
        <v>42772</v>
      </c>
      <c r="M12" s="34">
        <v>39406</v>
      </c>
      <c r="N12" s="34">
        <v>483</v>
      </c>
      <c r="O12" s="34">
        <v>138</v>
      </c>
      <c r="P12" s="34">
        <v>16043</v>
      </c>
      <c r="Q12" s="34">
        <v>1879</v>
      </c>
      <c r="R12" s="34">
        <v>33</v>
      </c>
      <c r="S12" s="34">
        <v>2634</v>
      </c>
      <c r="T12" s="10"/>
    </row>
    <row r="13" spans="1:20">
      <c r="A13" s="35">
        <v>1.79963532736041e+16</v>
      </c>
      <c r="B13" s="35">
        <v>1.78414445699532e+16</v>
      </c>
      <c r="C13" s="34" t="s">
        <v>263</v>
      </c>
      <c r="D13" s="34" t="s">
        <v>264</v>
      </c>
      <c r="E13" s="34" t="s">
        <v>61</v>
      </c>
      <c r="F13" s="34">
        <v>52</v>
      </c>
      <c r="G13" s="36">
        <v>44907</v>
      </c>
      <c r="H13" s="34" t="s">
        <v>277</v>
      </c>
      <c r="I13" s="34" t="s">
        <v>50</v>
      </c>
      <c r="J13" s="34"/>
      <c r="K13" s="34" t="s">
        <v>266</v>
      </c>
      <c r="L13" s="34">
        <v>43838</v>
      </c>
      <c r="M13" s="34">
        <v>37928</v>
      </c>
      <c r="N13" s="34">
        <v>206</v>
      </c>
      <c r="O13" s="34">
        <v>281</v>
      </c>
      <c r="P13" s="34">
        <v>15172</v>
      </c>
      <c r="Q13" s="34">
        <v>1666</v>
      </c>
      <c r="R13" s="34">
        <v>20</v>
      </c>
      <c r="S13" s="34">
        <v>1531</v>
      </c>
      <c r="T13" s="10"/>
    </row>
    <row r="14" spans="1:20">
      <c r="A14" s="35">
        <v>1.82215694861625e+16</v>
      </c>
      <c r="B14" s="35">
        <v>1.78414445699532e+16</v>
      </c>
      <c r="C14" s="34" t="s">
        <v>263</v>
      </c>
      <c r="D14" s="34" t="s">
        <v>264</v>
      </c>
      <c r="E14" s="34" t="s">
        <v>62</v>
      </c>
      <c r="F14" s="34">
        <v>49</v>
      </c>
      <c r="G14" s="36">
        <v>44908</v>
      </c>
      <c r="H14" s="34" t="s">
        <v>278</v>
      </c>
      <c r="I14" s="34" t="s">
        <v>50</v>
      </c>
      <c r="J14" s="34"/>
      <c r="K14" s="34" t="s">
        <v>266</v>
      </c>
      <c r="L14" s="34">
        <v>22953</v>
      </c>
      <c r="M14" s="34">
        <v>20114</v>
      </c>
      <c r="N14" s="34">
        <v>90</v>
      </c>
      <c r="O14" s="34">
        <v>64</v>
      </c>
      <c r="P14" s="34">
        <v>7736</v>
      </c>
      <c r="Q14" s="34">
        <v>856</v>
      </c>
      <c r="R14" s="34">
        <v>29</v>
      </c>
      <c r="S14" s="34">
        <v>519</v>
      </c>
      <c r="T14" s="10"/>
    </row>
    <row r="15" spans="1:20">
      <c r="A15" s="35">
        <v>1.78510160008657e+16</v>
      </c>
      <c r="B15" s="35">
        <v>1.78414445699532e+16</v>
      </c>
      <c r="C15" s="34" t="s">
        <v>263</v>
      </c>
      <c r="D15" s="34" t="s">
        <v>264</v>
      </c>
      <c r="E15" s="34" t="s">
        <v>63</v>
      </c>
      <c r="F15" s="34">
        <v>60</v>
      </c>
      <c r="G15" s="36">
        <v>44909</v>
      </c>
      <c r="H15" s="34" t="s">
        <v>279</v>
      </c>
      <c r="I15" s="34" t="s">
        <v>50</v>
      </c>
      <c r="J15" s="34"/>
      <c r="K15" s="34" t="s">
        <v>266</v>
      </c>
      <c r="L15" s="34">
        <v>25279</v>
      </c>
      <c r="M15" s="34">
        <v>21347</v>
      </c>
      <c r="N15" s="34">
        <v>177</v>
      </c>
      <c r="O15" s="34">
        <v>40</v>
      </c>
      <c r="P15" s="34">
        <v>9912</v>
      </c>
      <c r="Q15" s="34">
        <v>1029</v>
      </c>
      <c r="R15" s="34">
        <v>15</v>
      </c>
      <c r="S15" s="34">
        <v>685</v>
      </c>
      <c r="T15" s="10"/>
    </row>
    <row r="16" spans="1:20">
      <c r="A16" s="35">
        <v>1.79882762417112e+16</v>
      </c>
      <c r="B16" s="35">
        <v>1.78414445699532e+16</v>
      </c>
      <c r="C16" s="34" t="s">
        <v>263</v>
      </c>
      <c r="D16" s="34" t="s">
        <v>264</v>
      </c>
      <c r="E16" s="34" t="s">
        <v>64</v>
      </c>
      <c r="F16" s="34">
        <v>45</v>
      </c>
      <c r="G16" s="36">
        <v>44910</v>
      </c>
      <c r="H16" s="34" t="s">
        <v>280</v>
      </c>
      <c r="I16" s="34" t="s">
        <v>50</v>
      </c>
      <c r="J16" s="34"/>
      <c r="K16" s="34" t="s">
        <v>266</v>
      </c>
      <c r="L16" s="34">
        <v>246432</v>
      </c>
      <c r="M16" s="34">
        <v>223091</v>
      </c>
      <c r="N16" s="34">
        <v>4385</v>
      </c>
      <c r="O16" s="34">
        <v>3253</v>
      </c>
      <c r="P16" s="34">
        <v>120820</v>
      </c>
      <c r="Q16" s="34">
        <v>9495</v>
      </c>
      <c r="R16" s="34">
        <v>126</v>
      </c>
      <c r="S16" s="34">
        <v>12928</v>
      </c>
      <c r="T16" s="10"/>
    </row>
    <row r="17" spans="1:20">
      <c r="A17" s="35">
        <v>1.79647485291132e+16</v>
      </c>
      <c r="B17" s="35">
        <v>1.78414445699532e+16</v>
      </c>
      <c r="C17" s="34" t="s">
        <v>263</v>
      </c>
      <c r="D17" s="34" t="s">
        <v>264</v>
      </c>
      <c r="E17" s="34" t="s">
        <v>65</v>
      </c>
      <c r="F17" s="34">
        <v>42</v>
      </c>
      <c r="G17" s="36">
        <v>44911</v>
      </c>
      <c r="H17" s="34" t="s">
        <v>281</v>
      </c>
      <c r="I17" s="34" t="s">
        <v>50</v>
      </c>
      <c r="J17" s="34"/>
      <c r="K17" s="34" t="s">
        <v>266</v>
      </c>
      <c r="L17" s="34">
        <v>304733</v>
      </c>
      <c r="M17" s="34">
        <v>266752</v>
      </c>
      <c r="N17" s="34">
        <v>8460</v>
      </c>
      <c r="O17" s="34">
        <v>1853</v>
      </c>
      <c r="P17" s="34">
        <v>111966</v>
      </c>
      <c r="Q17" s="34">
        <v>6835</v>
      </c>
      <c r="R17" s="34">
        <v>50</v>
      </c>
      <c r="S17" s="34">
        <v>20551</v>
      </c>
      <c r="T17" s="10"/>
    </row>
    <row r="18" spans="1:20">
      <c r="A18" s="35">
        <v>1.79475579142592e+16</v>
      </c>
      <c r="B18" s="35">
        <v>1.78414445699532e+16</v>
      </c>
      <c r="C18" s="34" t="s">
        <v>263</v>
      </c>
      <c r="D18" s="34" t="s">
        <v>264</v>
      </c>
      <c r="E18" s="34" t="s">
        <v>66</v>
      </c>
      <c r="F18" s="34">
        <v>67</v>
      </c>
      <c r="G18" s="36">
        <v>44912</v>
      </c>
      <c r="H18" s="34" t="s">
        <v>282</v>
      </c>
      <c r="I18" s="34" t="s">
        <v>50</v>
      </c>
      <c r="J18" s="34"/>
      <c r="K18" s="34" t="s">
        <v>266</v>
      </c>
      <c r="L18" s="34">
        <v>17149</v>
      </c>
      <c r="M18" s="34">
        <v>13895</v>
      </c>
      <c r="N18" s="34">
        <v>39</v>
      </c>
      <c r="O18" s="34">
        <v>16</v>
      </c>
      <c r="P18" s="34">
        <v>6912</v>
      </c>
      <c r="Q18" s="34">
        <v>711</v>
      </c>
      <c r="R18" s="34">
        <v>15</v>
      </c>
      <c r="S18" s="34">
        <v>243</v>
      </c>
      <c r="T18" s="10"/>
    </row>
    <row r="19" spans="1:20">
      <c r="A19" s="35">
        <v>1.82679088751073e+16</v>
      </c>
      <c r="B19" s="35">
        <v>1.78414445699532e+16</v>
      </c>
      <c r="C19" s="34" t="s">
        <v>263</v>
      </c>
      <c r="D19" s="34" t="s">
        <v>264</v>
      </c>
      <c r="E19" s="34" t="s">
        <v>67</v>
      </c>
      <c r="F19" s="34">
        <v>76</v>
      </c>
      <c r="G19" s="36">
        <v>44913</v>
      </c>
      <c r="H19" s="34" t="s">
        <v>283</v>
      </c>
      <c r="I19" s="34" t="s">
        <v>50</v>
      </c>
      <c r="J19" s="34"/>
      <c r="K19" s="34" t="s">
        <v>266</v>
      </c>
      <c r="L19" s="34">
        <v>236463</v>
      </c>
      <c r="M19" s="34">
        <v>204028</v>
      </c>
      <c r="N19" s="34">
        <v>6060</v>
      </c>
      <c r="O19" s="34">
        <v>1636</v>
      </c>
      <c r="P19" s="34">
        <v>89286</v>
      </c>
      <c r="Q19" s="34">
        <v>5503</v>
      </c>
      <c r="R19" s="34">
        <v>42</v>
      </c>
      <c r="S19" s="34">
        <v>15466</v>
      </c>
      <c r="T19" s="10"/>
    </row>
    <row r="20" spans="1:20">
      <c r="A20" s="35">
        <v>1.7989104355725e+16</v>
      </c>
      <c r="B20" s="35">
        <v>1.78414445699532e+16</v>
      </c>
      <c r="C20" s="34" t="s">
        <v>263</v>
      </c>
      <c r="D20" s="34" t="s">
        <v>264</v>
      </c>
      <c r="E20" s="34" t="s">
        <v>68</v>
      </c>
      <c r="F20" s="34">
        <v>55</v>
      </c>
      <c r="G20" s="36">
        <v>44914</v>
      </c>
      <c r="H20" s="34" t="s">
        <v>284</v>
      </c>
      <c r="I20" s="34" t="s">
        <v>50</v>
      </c>
      <c r="J20" s="34"/>
      <c r="K20" s="34" t="s">
        <v>266</v>
      </c>
      <c r="L20" s="34">
        <v>389084</v>
      </c>
      <c r="M20" s="34">
        <v>359466</v>
      </c>
      <c r="N20" s="34">
        <v>11781</v>
      </c>
      <c r="O20" s="34">
        <v>3830</v>
      </c>
      <c r="P20" s="34">
        <v>220631</v>
      </c>
      <c r="Q20" s="34">
        <v>10376</v>
      </c>
      <c r="R20" s="34">
        <v>76</v>
      </c>
      <c r="S20" s="34">
        <v>24463</v>
      </c>
      <c r="T20" s="10"/>
    </row>
    <row r="21" spans="1:20">
      <c r="A21" s="35">
        <v>1.79715273348595e+16</v>
      </c>
      <c r="B21" s="35">
        <v>1.78414445699532e+16</v>
      </c>
      <c r="C21" s="34" t="s">
        <v>263</v>
      </c>
      <c r="D21" s="34" t="s">
        <v>264</v>
      </c>
      <c r="E21" s="34" t="s">
        <v>69</v>
      </c>
      <c r="F21" s="34">
        <v>44</v>
      </c>
      <c r="G21" s="36">
        <v>44915</v>
      </c>
      <c r="H21" s="34" t="s">
        <v>285</v>
      </c>
      <c r="I21" s="34" t="s">
        <v>50</v>
      </c>
      <c r="J21" s="34"/>
      <c r="K21" s="34" t="s">
        <v>266</v>
      </c>
      <c r="L21" s="34">
        <v>29250</v>
      </c>
      <c r="M21" s="34">
        <v>24338</v>
      </c>
      <c r="N21" s="34">
        <v>146</v>
      </c>
      <c r="O21" s="34">
        <v>113</v>
      </c>
      <c r="P21" s="34">
        <v>13562</v>
      </c>
      <c r="Q21" s="34">
        <v>1267</v>
      </c>
      <c r="R21" s="34">
        <v>25</v>
      </c>
      <c r="S21" s="34">
        <v>682</v>
      </c>
      <c r="T21" s="10"/>
    </row>
    <row r="22" spans="1:20">
      <c r="A22" s="35">
        <v>1.80265815254454e+16</v>
      </c>
      <c r="B22" s="35">
        <v>1.78414445699532e+16</v>
      </c>
      <c r="C22" s="34" t="s">
        <v>263</v>
      </c>
      <c r="D22" s="34" t="s">
        <v>264</v>
      </c>
      <c r="E22" s="34" t="s">
        <v>70</v>
      </c>
      <c r="F22" s="34">
        <v>57</v>
      </c>
      <c r="G22" s="36">
        <v>44916</v>
      </c>
      <c r="H22" s="34" t="s">
        <v>286</v>
      </c>
      <c r="I22" s="34" t="s">
        <v>50</v>
      </c>
      <c r="J22" s="34"/>
      <c r="K22" s="34" t="s">
        <v>266</v>
      </c>
      <c r="L22" s="34">
        <v>62319</v>
      </c>
      <c r="M22" s="34">
        <v>52756</v>
      </c>
      <c r="N22" s="34">
        <v>595</v>
      </c>
      <c r="O22" s="34">
        <v>380</v>
      </c>
      <c r="P22" s="34">
        <v>25305</v>
      </c>
      <c r="Q22" s="34">
        <v>2086</v>
      </c>
      <c r="R22" s="34">
        <v>42</v>
      </c>
      <c r="S22" s="34">
        <v>2471</v>
      </c>
      <c r="T22" s="10"/>
    </row>
    <row r="23" spans="1:20">
      <c r="A23" s="35">
        <v>1.79445205585209e+16</v>
      </c>
      <c r="B23" s="35">
        <v>1.78414445699532e+16</v>
      </c>
      <c r="C23" s="34" t="s">
        <v>263</v>
      </c>
      <c r="D23" s="34" t="s">
        <v>264</v>
      </c>
      <c r="E23" s="34" t="s">
        <v>71</v>
      </c>
      <c r="F23" s="34">
        <v>46</v>
      </c>
      <c r="G23" s="36">
        <v>44917</v>
      </c>
      <c r="H23" s="34" t="s">
        <v>287</v>
      </c>
      <c r="I23" s="34" t="s">
        <v>50</v>
      </c>
      <c r="J23" s="34"/>
      <c r="K23" s="34" t="s">
        <v>266</v>
      </c>
      <c r="L23" s="34">
        <v>30114</v>
      </c>
      <c r="M23" s="34">
        <v>24820</v>
      </c>
      <c r="N23" s="34">
        <v>143</v>
      </c>
      <c r="O23" s="34">
        <v>83</v>
      </c>
      <c r="P23" s="34">
        <v>11890</v>
      </c>
      <c r="Q23" s="34">
        <v>1408</v>
      </c>
      <c r="R23" s="34">
        <v>22</v>
      </c>
      <c r="S23" s="34">
        <v>864</v>
      </c>
      <c r="T23" s="10"/>
    </row>
    <row r="24" spans="1:20">
      <c r="A24" s="35">
        <v>1.79630292981473e+16</v>
      </c>
      <c r="B24" s="35">
        <v>1.78414445699532e+16</v>
      </c>
      <c r="C24" s="34" t="s">
        <v>263</v>
      </c>
      <c r="D24" s="34" t="s">
        <v>264</v>
      </c>
      <c r="E24" s="34" t="s">
        <v>72</v>
      </c>
      <c r="F24" s="34">
        <v>67</v>
      </c>
      <c r="G24" s="36">
        <v>44918</v>
      </c>
      <c r="H24" s="34" t="s">
        <v>288</v>
      </c>
      <c r="I24" s="34" t="s">
        <v>50</v>
      </c>
      <c r="J24" s="34"/>
      <c r="K24" s="34" t="s">
        <v>266</v>
      </c>
      <c r="L24" s="34">
        <v>60244</v>
      </c>
      <c r="M24" s="34">
        <v>51654</v>
      </c>
      <c r="N24" s="34">
        <v>264</v>
      </c>
      <c r="O24" s="34">
        <v>475</v>
      </c>
      <c r="P24" s="34">
        <v>22917</v>
      </c>
      <c r="Q24" s="34">
        <v>1712</v>
      </c>
      <c r="R24" s="34">
        <v>4</v>
      </c>
      <c r="S24" s="34">
        <v>1569</v>
      </c>
      <c r="T24" s="10"/>
    </row>
    <row r="25" spans="1:20">
      <c r="A25" s="35">
        <v>1.78576178428582e+16</v>
      </c>
      <c r="B25" s="35">
        <v>1.78414445699532e+16</v>
      </c>
      <c r="C25" s="34" t="s">
        <v>263</v>
      </c>
      <c r="D25" s="34" t="s">
        <v>264</v>
      </c>
      <c r="E25" s="34" t="s">
        <v>73</v>
      </c>
      <c r="F25" s="34">
        <v>54</v>
      </c>
      <c r="G25" s="36">
        <v>44919</v>
      </c>
      <c r="H25" s="34" t="s">
        <v>289</v>
      </c>
      <c r="I25" s="34" t="s">
        <v>50</v>
      </c>
      <c r="J25" s="34"/>
      <c r="K25" s="34" t="s">
        <v>266</v>
      </c>
      <c r="L25" s="34">
        <v>50652</v>
      </c>
      <c r="M25" s="34">
        <v>43035</v>
      </c>
      <c r="N25" s="34">
        <v>684</v>
      </c>
      <c r="O25" s="34">
        <v>139</v>
      </c>
      <c r="P25" s="34">
        <v>20164</v>
      </c>
      <c r="Q25" s="34">
        <v>1720</v>
      </c>
      <c r="R25" s="34">
        <v>20</v>
      </c>
      <c r="S25" s="34">
        <v>2738</v>
      </c>
      <c r="T25" s="10"/>
    </row>
    <row r="26" spans="1:20">
      <c r="A26" s="35">
        <v>1.79851586596696e+16</v>
      </c>
      <c r="B26" s="35">
        <v>1.78414445699532e+16</v>
      </c>
      <c r="C26" s="34" t="s">
        <v>263</v>
      </c>
      <c r="D26" s="34" t="s">
        <v>264</v>
      </c>
      <c r="E26" s="34" t="s">
        <v>74</v>
      </c>
      <c r="F26" s="34">
        <v>67</v>
      </c>
      <c r="G26" s="36">
        <v>44920</v>
      </c>
      <c r="H26" s="34" t="s">
        <v>290</v>
      </c>
      <c r="I26" s="34" t="s">
        <v>50</v>
      </c>
      <c r="J26" s="34"/>
      <c r="K26" s="34" t="s">
        <v>266</v>
      </c>
      <c r="L26" s="34">
        <v>74359</v>
      </c>
      <c r="M26" s="34">
        <v>66755</v>
      </c>
      <c r="N26" s="34">
        <v>1016</v>
      </c>
      <c r="O26" s="34">
        <v>317</v>
      </c>
      <c r="P26" s="34">
        <v>29897</v>
      </c>
      <c r="Q26" s="34">
        <v>2535</v>
      </c>
      <c r="R26" s="34">
        <v>21</v>
      </c>
      <c r="S26" s="34">
        <v>4602</v>
      </c>
      <c r="T26" s="10"/>
    </row>
    <row r="27" spans="1:20">
      <c r="A27" s="35">
        <v>1.7991732757712e+16</v>
      </c>
      <c r="B27" s="35">
        <v>1.78414445699532e+16</v>
      </c>
      <c r="C27" s="34" t="s">
        <v>263</v>
      </c>
      <c r="D27" s="34" t="s">
        <v>264</v>
      </c>
      <c r="E27" s="34" t="s">
        <v>75</v>
      </c>
      <c r="F27" s="34">
        <v>83</v>
      </c>
      <c r="G27" s="36">
        <v>44921</v>
      </c>
      <c r="H27" s="34" t="s">
        <v>291</v>
      </c>
      <c r="I27" s="34" t="s">
        <v>50</v>
      </c>
      <c r="J27" s="34"/>
      <c r="K27" s="34" t="s">
        <v>266</v>
      </c>
      <c r="L27" s="34">
        <v>191103</v>
      </c>
      <c r="M27" s="34">
        <v>182457</v>
      </c>
      <c r="N27" s="34">
        <v>2315</v>
      </c>
      <c r="O27" s="34">
        <v>1763</v>
      </c>
      <c r="P27" s="34">
        <v>95260</v>
      </c>
      <c r="Q27" s="34">
        <v>7220</v>
      </c>
      <c r="R27" s="34">
        <v>109</v>
      </c>
      <c r="S27" s="34">
        <v>5456</v>
      </c>
      <c r="T27" s="10"/>
    </row>
    <row r="28" spans="1:20">
      <c r="A28" s="35">
        <v>1.7955195938149e+16</v>
      </c>
      <c r="B28" s="35">
        <v>1.78414445699532e+16</v>
      </c>
      <c r="C28" s="34" t="s">
        <v>263</v>
      </c>
      <c r="D28" s="34" t="s">
        <v>264</v>
      </c>
      <c r="E28" s="34" t="s">
        <v>76</v>
      </c>
      <c r="F28" s="34">
        <v>63</v>
      </c>
      <c r="G28" s="36">
        <v>44922</v>
      </c>
      <c r="H28" s="34" t="s">
        <v>292</v>
      </c>
      <c r="I28" s="34" t="s">
        <v>50</v>
      </c>
      <c r="J28" s="34"/>
      <c r="K28" s="34" t="s">
        <v>266</v>
      </c>
      <c r="L28" s="34">
        <v>136912</v>
      </c>
      <c r="M28" s="34">
        <v>120145</v>
      </c>
      <c r="N28" s="34">
        <v>1020</v>
      </c>
      <c r="O28" s="34">
        <v>1730</v>
      </c>
      <c r="P28" s="34">
        <v>55118</v>
      </c>
      <c r="Q28" s="34">
        <v>5607</v>
      </c>
      <c r="R28" s="34">
        <v>39</v>
      </c>
      <c r="S28" s="34">
        <v>3834</v>
      </c>
      <c r="T28" s="10"/>
    </row>
    <row r="29" spans="1:20">
      <c r="A29" s="35">
        <v>1.78543567798791e+16</v>
      </c>
      <c r="B29" s="35">
        <v>1.78414445699532e+16</v>
      </c>
      <c r="C29" s="34" t="s">
        <v>263</v>
      </c>
      <c r="D29" s="34" t="s">
        <v>264</v>
      </c>
      <c r="E29" s="34" t="s">
        <v>77</v>
      </c>
      <c r="F29" s="34">
        <v>50</v>
      </c>
      <c r="G29" s="36">
        <v>44923</v>
      </c>
      <c r="H29" s="34" t="s">
        <v>293</v>
      </c>
      <c r="I29" s="34" t="s">
        <v>50</v>
      </c>
      <c r="J29" s="34"/>
      <c r="K29" s="34" t="s">
        <v>266</v>
      </c>
      <c r="L29" s="34">
        <v>58345</v>
      </c>
      <c r="M29" s="34">
        <v>50029</v>
      </c>
      <c r="N29" s="34">
        <v>480</v>
      </c>
      <c r="O29" s="34">
        <v>118</v>
      </c>
      <c r="P29" s="34">
        <v>24708</v>
      </c>
      <c r="Q29" s="34">
        <v>2145</v>
      </c>
      <c r="R29" s="34">
        <v>10</v>
      </c>
      <c r="S29" s="34">
        <v>1980</v>
      </c>
      <c r="T29" s="10"/>
    </row>
    <row r="30" spans="1:20">
      <c r="A30" s="35">
        <v>1.78532019088623e+16</v>
      </c>
      <c r="B30" s="35">
        <v>1.78414445699532e+16</v>
      </c>
      <c r="C30" s="34" t="s">
        <v>263</v>
      </c>
      <c r="D30" s="34" t="s">
        <v>264</v>
      </c>
      <c r="E30" s="34" t="s">
        <v>78</v>
      </c>
      <c r="F30" s="34">
        <v>61</v>
      </c>
      <c r="G30" s="36">
        <v>44924</v>
      </c>
      <c r="H30" s="34" t="s">
        <v>294</v>
      </c>
      <c r="I30" s="34" t="s">
        <v>50</v>
      </c>
      <c r="J30" s="34"/>
      <c r="K30" s="34" t="s">
        <v>266</v>
      </c>
      <c r="L30" s="34">
        <v>32944</v>
      </c>
      <c r="M30" s="34">
        <v>25794</v>
      </c>
      <c r="N30" s="34">
        <v>196</v>
      </c>
      <c r="O30" s="34">
        <v>42</v>
      </c>
      <c r="P30" s="34">
        <v>13424</v>
      </c>
      <c r="Q30" s="34">
        <v>1617</v>
      </c>
      <c r="R30" s="34">
        <v>45</v>
      </c>
      <c r="S30" s="34">
        <v>693</v>
      </c>
      <c r="T30" s="10"/>
    </row>
    <row r="31" spans="1:20">
      <c r="A31" s="35">
        <v>1.7920882532547e+16</v>
      </c>
      <c r="B31" s="35">
        <v>1.78414445699532e+16</v>
      </c>
      <c r="C31" s="34" t="s">
        <v>263</v>
      </c>
      <c r="D31" s="34" t="s">
        <v>264</v>
      </c>
      <c r="E31" s="34" t="s">
        <v>79</v>
      </c>
      <c r="F31" s="34">
        <v>55</v>
      </c>
      <c r="G31" s="36">
        <v>44925</v>
      </c>
      <c r="H31" s="34" t="s">
        <v>295</v>
      </c>
      <c r="I31" s="34" t="s">
        <v>50</v>
      </c>
      <c r="J31" s="34"/>
      <c r="K31" s="34" t="s">
        <v>266</v>
      </c>
      <c r="L31" s="34">
        <v>63899</v>
      </c>
      <c r="M31" s="34">
        <v>57500</v>
      </c>
      <c r="N31" s="34">
        <v>757</v>
      </c>
      <c r="O31" s="34">
        <v>97</v>
      </c>
      <c r="P31" s="34">
        <v>23294</v>
      </c>
      <c r="Q31" s="34">
        <v>2093</v>
      </c>
      <c r="R31" s="34">
        <v>17</v>
      </c>
      <c r="S31" s="34">
        <v>2602</v>
      </c>
      <c r="T31" s="10"/>
    </row>
    <row r="32" spans="1:20">
      <c r="A32" s="35">
        <v>1.78633617178348e+16</v>
      </c>
      <c r="B32" s="35">
        <v>1.78414445699532e+16</v>
      </c>
      <c r="C32" s="34" t="s">
        <v>263</v>
      </c>
      <c r="D32" s="34" t="s">
        <v>264</v>
      </c>
      <c r="E32" s="34" t="s">
        <v>80</v>
      </c>
      <c r="F32" s="34">
        <v>82</v>
      </c>
      <c r="G32" s="36">
        <v>44928</v>
      </c>
      <c r="H32" s="34" t="s">
        <v>296</v>
      </c>
      <c r="I32" s="34" t="s">
        <v>50</v>
      </c>
      <c r="J32" s="34"/>
      <c r="K32" s="34" t="s">
        <v>266</v>
      </c>
      <c r="L32" s="34">
        <v>18829</v>
      </c>
      <c r="M32" s="34">
        <v>14481</v>
      </c>
      <c r="N32" s="34">
        <v>55</v>
      </c>
      <c r="O32" s="34">
        <v>12</v>
      </c>
      <c r="P32" s="34">
        <v>6312</v>
      </c>
      <c r="Q32" s="34">
        <v>658</v>
      </c>
      <c r="R32" s="34">
        <v>25</v>
      </c>
      <c r="S32" s="34">
        <v>210</v>
      </c>
      <c r="T32" s="10"/>
    </row>
    <row r="33" spans="1:20">
      <c r="A33" s="35">
        <v>1.79543080043093e+16</v>
      </c>
      <c r="B33" s="35">
        <v>1.78414445699532e+16</v>
      </c>
      <c r="C33" s="34" t="s">
        <v>263</v>
      </c>
      <c r="D33" s="34" t="s">
        <v>264</v>
      </c>
      <c r="E33" s="34" t="s">
        <v>81</v>
      </c>
      <c r="F33" s="34">
        <v>0</v>
      </c>
      <c r="G33" s="36">
        <v>44929</v>
      </c>
      <c r="H33" s="34" t="s">
        <v>297</v>
      </c>
      <c r="I33" s="34" t="s">
        <v>82</v>
      </c>
      <c r="J33" s="34"/>
      <c r="K33" s="34" t="s">
        <v>266</v>
      </c>
      <c r="L33" s="34">
        <v>88355</v>
      </c>
      <c r="M33" s="34">
        <v>63648</v>
      </c>
      <c r="N33" s="34">
        <v>750</v>
      </c>
      <c r="O33" s="34">
        <v>37</v>
      </c>
      <c r="P33" s="34">
        <v>0</v>
      </c>
      <c r="Q33" s="34">
        <v>3770</v>
      </c>
      <c r="R33" s="34">
        <v>134</v>
      </c>
      <c r="S33" s="34">
        <v>5222</v>
      </c>
      <c r="T33" s="10"/>
    </row>
    <row r="34" spans="1:20">
      <c r="A34" s="35">
        <v>1.79800466810303e+16</v>
      </c>
      <c r="B34" s="35">
        <v>1.78414445699532e+16</v>
      </c>
      <c r="C34" s="34" t="s">
        <v>263</v>
      </c>
      <c r="D34" s="34" t="s">
        <v>264</v>
      </c>
      <c r="E34" s="34" t="s">
        <v>83</v>
      </c>
      <c r="F34" s="34">
        <v>0</v>
      </c>
      <c r="G34" s="36">
        <v>44930</v>
      </c>
      <c r="H34" s="34" t="s">
        <v>298</v>
      </c>
      <c r="I34" s="34" t="s">
        <v>82</v>
      </c>
      <c r="J34" s="34"/>
      <c r="K34" s="34" t="s">
        <v>266</v>
      </c>
      <c r="L34" s="34">
        <v>99797</v>
      </c>
      <c r="M34" s="34">
        <v>65624</v>
      </c>
      <c r="N34" s="34">
        <v>1467</v>
      </c>
      <c r="O34" s="34">
        <v>84</v>
      </c>
      <c r="P34" s="34">
        <v>0</v>
      </c>
      <c r="Q34" s="34">
        <v>4655</v>
      </c>
      <c r="R34" s="34">
        <v>126</v>
      </c>
      <c r="S34" s="34">
        <v>8826</v>
      </c>
      <c r="T34" s="10"/>
    </row>
    <row r="35" spans="1:20">
      <c r="A35" s="35">
        <v>1.79941169867452e+16</v>
      </c>
      <c r="B35" s="35">
        <v>1.78414445699532e+16</v>
      </c>
      <c r="C35" s="34" t="s">
        <v>263</v>
      </c>
      <c r="D35" s="34" t="s">
        <v>264</v>
      </c>
      <c r="E35" s="34" t="s">
        <v>84</v>
      </c>
      <c r="F35" s="34">
        <v>35</v>
      </c>
      <c r="G35" s="36">
        <v>44931</v>
      </c>
      <c r="H35" s="34" t="s">
        <v>299</v>
      </c>
      <c r="I35" s="34" t="s">
        <v>50</v>
      </c>
      <c r="J35" s="34"/>
      <c r="K35" s="34" t="s">
        <v>266</v>
      </c>
      <c r="L35" s="34">
        <v>41525</v>
      </c>
      <c r="M35" s="34">
        <v>34632</v>
      </c>
      <c r="N35" s="34">
        <v>121</v>
      </c>
      <c r="O35" s="34">
        <v>51</v>
      </c>
      <c r="P35" s="34">
        <v>19371</v>
      </c>
      <c r="Q35" s="34">
        <v>1381</v>
      </c>
      <c r="R35" s="34">
        <v>16</v>
      </c>
      <c r="S35" s="34">
        <v>805</v>
      </c>
      <c r="T35" s="10"/>
    </row>
    <row r="36" spans="1:20">
      <c r="A36" s="35">
        <v>1.82171168742244e+16</v>
      </c>
      <c r="B36" s="35">
        <v>1.78414445699532e+16</v>
      </c>
      <c r="C36" s="34" t="s">
        <v>263</v>
      </c>
      <c r="D36" s="34" t="s">
        <v>264</v>
      </c>
      <c r="E36" s="34" t="s">
        <v>85</v>
      </c>
      <c r="F36" s="34">
        <v>8</v>
      </c>
      <c r="G36" s="36">
        <v>44931</v>
      </c>
      <c r="H36" s="34" t="s">
        <v>300</v>
      </c>
      <c r="I36" s="34" t="s">
        <v>50</v>
      </c>
      <c r="J36" s="34"/>
      <c r="K36" s="34" t="s">
        <v>266</v>
      </c>
      <c r="L36" s="34">
        <v>148434</v>
      </c>
      <c r="M36" s="34">
        <v>133756</v>
      </c>
      <c r="N36" s="34">
        <v>1739</v>
      </c>
      <c r="O36" s="34">
        <v>393</v>
      </c>
      <c r="P36" s="34">
        <v>93160</v>
      </c>
      <c r="Q36" s="34">
        <v>3558</v>
      </c>
      <c r="R36" s="34">
        <v>28</v>
      </c>
      <c r="S36" s="34">
        <v>5703</v>
      </c>
      <c r="T36" s="10"/>
    </row>
    <row r="37" spans="1:20">
      <c r="A37" s="35">
        <v>1.80062091196938e+16</v>
      </c>
      <c r="B37" s="35">
        <v>1.78414445699532e+16</v>
      </c>
      <c r="C37" s="34" t="s">
        <v>263</v>
      </c>
      <c r="D37" s="34" t="s">
        <v>264</v>
      </c>
      <c r="E37" s="34" t="s">
        <v>86</v>
      </c>
      <c r="F37" s="34">
        <v>0</v>
      </c>
      <c r="G37" s="36">
        <v>44932</v>
      </c>
      <c r="H37" s="34" t="s">
        <v>301</v>
      </c>
      <c r="I37" s="34" t="s">
        <v>82</v>
      </c>
      <c r="J37" s="34"/>
      <c r="K37" s="34" t="s">
        <v>266</v>
      </c>
      <c r="L37" s="34">
        <v>15085</v>
      </c>
      <c r="M37" s="34">
        <v>11326</v>
      </c>
      <c r="N37" s="34">
        <v>10</v>
      </c>
      <c r="O37" s="34">
        <v>0</v>
      </c>
      <c r="P37" s="34">
        <v>0</v>
      </c>
      <c r="Q37" s="34">
        <v>313</v>
      </c>
      <c r="R37" s="34">
        <v>9</v>
      </c>
      <c r="S37" s="34">
        <v>65</v>
      </c>
      <c r="T37" s="10"/>
    </row>
    <row r="38" spans="1:20">
      <c r="A38" s="35">
        <v>1.79950266561022e+16</v>
      </c>
      <c r="B38" s="35">
        <v>1.78414445699532e+16</v>
      </c>
      <c r="C38" s="34" t="s">
        <v>263</v>
      </c>
      <c r="D38" s="34" t="s">
        <v>264</v>
      </c>
      <c r="E38" s="34" t="s">
        <v>87</v>
      </c>
      <c r="F38" s="34">
        <v>28</v>
      </c>
      <c r="G38" s="36">
        <v>44934</v>
      </c>
      <c r="H38" s="34" t="s">
        <v>302</v>
      </c>
      <c r="I38" s="34" t="s">
        <v>50</v>
      </c>
      <c r="J38" s="34"/>
      <c r="K38" s="34" t="s">
        <v>266</v>
      </c>
      <c r="L38" s="34">
        <v>25040</v>
      </c>
      <c r="M38" s="34">
        <v>20539</v>
      </c>
      <c r="N38" s="34">
        <v>171</v>
      </c>
      <c r="O38" s="34">
        <v>29</v>
      </c>
      <c r="P38" s="34">
        <v>8574</v>
      </c>
      <c r="Q38" s="34">
        <v>1190</v>
      </c>
      <c r="R38" s="34">
        <v>10</v>
      </c>
      <c r="S38" s="34">
        <v>822</v>
      </c>
      <c r="T38" s="10"/>
    </row>
    <row r="39" spans="1:20">
      <c r="A39" s="35">
        <v>1.79919935776719e+16</v>
      </c>
      <c r="B39" s="35">
        <v>1.78414445699532e+16</v>
      </c>
      <c r="C39" s="34" t="s">
        <v>263</v>
      </c>
      <c r="D39" s="34" t="s">
        <v>264</v>
      </c>
      <c r="E39" s="34" t="s">
        <v>88</v>
      </c>
      <c r="F39" s="34">
        <v>62</v>
      </c>
      <c r="G39" s="36">
        <v>44942</v>
      </c>
      <c r="H39" s="34" t="s">
        <v>303</v>
      </c>
      <c r="I39" s="34" t="s">
        <v>50</v>
      </c>
      <c r="J39" s="34"/>
      <c r="K39" s="34" t="s">
        <v>266</v>
      </c>
      <c r="L39" s="34">
        <v>29888</v>
      </c>
      <c r="M39" s="34">
        <v>26524</v>
      </c>
      <c r="N39" s="34">
        <v>161</v>
      </c>
      <c r="O39" s="34">
        <v>30</v>
      </c>
      <c r="P39" s="34">
        <v>12895</v>
      </c>
      <c r="Q39" s="34">
        <v>1710</v>
      </c>
      <c r="R39" s="34">
        <v>54</v>
      </c>
      <c r="S39" s="34">
        <v>835</v>
      </c>
      <c r="T39" s="10"/>
    </row>
    <row r="40" spans="1:20">
      <c r="A40" s="35">
        <v>1.79735103260036e+16</v>
      </c>
      <c r="B40" s="35">
        <v>1.78414445699532e+16</v>
      </c>
      <c r="C40" s="34" t="s">
        <v>263</v>
      </c>
      <c r="D40" s="34" t="s">
        <v>264</v>
      </c>
      <c r="E40" s="34" t="s">
        <v>89</v>
      </c>
      <c r="F40" s="34">
        <v>65</v>
      </c>
      <c r="G40" s="36">
        <v>44944</v>
      </c>
      <c r="H40" s="34" t="s">
        <v>304</v>
      </c>
      <c r="I40" s="34" t="s">
        <v>50</v>
      </c>
      <c r="J40" s="34"/>
      <c r="K40" s="34" t="s">
        <v>266</v>
      </c>
      <c r="L40" s="34">
        <v>43219</v>
      </c>
      <c r="M40" s="34">
        <v>36587</v>
      </c>
      <c r="N40" s="34">
        <v>284</v>
      </c>
      <c r="O40" s="34">
        <v>38</v>
      </c>
      <c r="P40" s="34">
        <v>19977</v>
      </c>
      <c r="Q40" s="34">
        <v>2074</v>
      </c>
      <c r="R40" s="34">
        <v>11</v>
      </c>
      <c r="S40" s="34">
        <v>1128</v>
      </c>
      <c r="T40" s="10"/>
    </row>
    <row r="41" spans="1:20">
      <c r="A41" s="35">
        <v>1.79814248537591e+16</v>
      </c>
      <c r="B41" s="35">
        <v>1.78414445699532e+16</v>
      </c>
      <c r="C41" s="34" t="s">
        <v>263</v>
      </c>
      <c r="D41" s="34" t="s">
        <v>264</v>
      </c>
      <c r="E41" s="34" t="s">
        <v>90</v>
      </c>
      <c r="F41" s="34">
        <v>64</v>
      </c>
      <c r="G41" s="36">
        <v>44946</v>
      </c>
      <c r="H41" s="34" t="s">
        <v>305</v>
      </c>
      <c r="I41" s="34" t="s">
        <v>50</v>
      </c>
      <c r="J41" s="34"/>
      <c r="K41" s="34" t="s">
        <v>266</v>
      </c>
      <c r="L41" s="34">
        <v>27829</v>
      </c>
      <c r="M41" s="34">
        <v>20776</v>
      </c>
      <c r="N41" s="34">
        <v>68</v>
      </c>
      <c r="O41" s="34">
        <v>43</v>
      </c>
      <c r="P41" s="34">
        <v>9910</v>
      </c>
      <c r="Q41" s="34">
        <v>1125</v>
      </c>
      <c r="R41" s="34">
        <v>35</v>
      </c>
      <c r="S41" s="34">
        <v>388</v>
      </c>
      <c r="T41" s="10"/>
    </row>
    <row r="42" spans="1:20">
      <c r="A42" s="35">
        <v>1.83407861560504e+16</v>
      </c>
      <c r="B42" s="35">
        <v>1.78414445699532e+16</v>
      </c>
      <c r="C42" s="34" t="s">
        <v>263</v>
      </c>
      <c r="D42" s="34" t="s">
        <v>264</v>
      </c>
      <c r="E42" s="34" t="s">
        <v>91</v>
      </c>
      <c r="F42" s="34">
        <v>29</v>
      </c>
      <c r="G42" s="36">
        <v>44947</v>
      </c>
      <c r="H42" s="34" t="s">
        <v>306</v>
      </c>
      <c r="I42" s="34" t="s">
        <v>50</v>
      </c>
      <c r="J42" s="34"/>
      <c r="K42" s="34" t="s">
        <v>266</v>
      </c>
      <c r="L42" s="34">
        <v>31456</v>
      </c>
      <c r="M42" s="34">
        <v>24963</v>
      </c>
      <c r="N42" s="34">
        <v>60</v>
      </c>
      <c r="O42" s="34">
        <v>17</v>
      </c>
      <c r="P42" s="34">
        <v>12287</v>
      </c>
      <c r="Q42" s="34">
        <v>882</v>
      </c>
      <c r="R42" s="34">
        <v>18</v>
      </c>
      <c r="S42" s="34">
        <v>532</v>
      </c>
      <c r="T42" s="10"/>
    </row>
    <row r="43" spans="1:20">
      <c r="A43" s="35">
        <v>1.7940717656542e+16</v>
      </c>
      <c r="B43" s="35">
        <v>1.78414445699532e+16</v>
      </c>
      <c r="C43" s="34" t="s">
        <v>263</v>
      </c>
      <c r="D43" s="34" t="s">
        <v>264</v>
      </c>
      <c r="E43" s="34" t="s">
        <v>92</v>
      </c>
      <c r="F43" s="34">
        <v>83</v>
      </c>
      <c r="G43" s="36">
        <v>44948</v>
      </c>
      <c r="H43" s="34" t="s">
        <v>307</v>
      </c>
      <c r="I43" s="34" t="s">
        <v>50</v>
      </c>
      <c r="J43" s="34"/>
      <c r="K43" s="34" t="s">
        <v>266</v>
      </c>
      <c r="L43" s="34">
        <v>74418</v>
      </c>
      <c r="M43" s="34">
        <v>63242</v>
      </c>
      <c r="N43" s="34">
        <v>966</v>
      </c>
      <c r="O43" s="34">
        <v>386</v>
      </c>
      <c r="P43" s="34">
        <v>36102</v>
      </c>
      <c r="Q43" s="34">
        <v>4005</v>
      </c>
      <c r="R43" s="34">
        <v>102</v>
      </c>
      <c r="S43" s="34">
        <v>3942</v>
      </c>
      <c r="T43" s="10"/>
    </row>
    <row r="44" spans="1:20">
      <c r="A44" s="35">
        <v>1.79781612318325e+16</v>
      </c>
      <c r="B44" s="35">
        <v>1.78414445699532e+16</v>
      </c>
      <c r="C44" s="34" t="s">
        <v>263</v>
      </c>
      <c r="D44" s="34" t="s">
        <v>264</v>
      </c>
      <c r="E44" s="34" t="s">
        <v>93</v>
      </c>
      <c r="F44" s="34">
        <v>89</v>
      </c>
      <c r="G44" s="36">
        <v>44950</v>
      </c>
      <c r="H44" s="34" t="s">
        <v>308</v>
      </c>
      <c r="I44" s="34" t="s">
        <v>50</v>
      </c>
      <c r="J44" s="34"/>
      <c r="K44" s="34" t="s">
        <v>266</v>
      </c>
      <c r="L44" s="34">
        <v>104609</v>
      </c>
      <c r="M44" s="34">
        <v>78071</v>
      </c>
      <c r="N44" s="34">
        <v>1845</v>
      </c>
      <c r="O44" s="34">
        <v>367</v>
      </c>
      <c r="P44" s="34">
        <v>44822</v>
      </c>
      <c r="Q44" s="34">
        <v>4805</v>
      </c>
      <c r="R44" s="34">
        <v>101</v>
      </c>
      <c r="S44" s="34">
        <v>3665</v>
      </c>
      <c r="T44" s="10"/>
    </row>
    <row r="45" spans="1:20">
      <c r="A45" s="35">
        <v>1.82750313011104e+16</v>
      </c>
      <c r="B45" s="35">
        <v>1.78414445699532e+16</v>
      </c>
      <c r="C45" s="34" t="s">
        <v>263</v>
      </c>
      <c r="D45" s="34" t="s">
        <v>264</v>
      </c>
      <c r="E45" s="34" t="s">
        <v>94</v>
      </c>
      <c r="F45" s="34">
        <v>77</v>
      </c>
      <c r="G45" s="36">
        <v>44952</v>
      </c>
      <c r="H45" s="34" t="s">
        <v>309</v>
      </c>
      <c r="I45" s="34" t="s">
        <v>50</v>
      </c>
      <c r="J45" s="34"/>
      <c r="K45" s="34" t="s">
        <v>266</v>
      </c>
      <c r="L45" s="34">
        <v>39776</v>
      </c>
      <c r="M45" s="34">
        <v>32481</v>
      </c>
      <c r="N45" s="34">
        <v>170</v>
      </c>
      <c r="O45" s="34">
        <v>22</v>
      </c>
      <c r="P45" s="34">
        <v>16163</v>
      </c>
      <c r="Q45" s="34">
        <v>1869</v>
      </c>
      <c r="R45" s="34">
        <v>22</v>
      </c>
      <c r="S45" s="34">
        <v>804</v>
      </c>
      <c r="T45" s="10"/>
    </row>
    <row r="46" spans="1:20">
      <c r="A46" s="35">
        <v>1.81938109302164e+16</v>
      </c>
      <c r="B46" s="35">
        <v>1.78414445699532e+16</v>
      </c>
      <c r="C46" s="34" t="s">
        <v>263</v>
      </c>
      <c r="D46" s="34" t="s">
        <v>264</v>
      </c>
      <c r="E46" s="34" t="s">
        <v>95</v>
      </c>
      <c r="F46" s="34">
        <v>85</v>
      </c>
      <c r="G46" s="36">
        <v>44954</v>
      </c>
      <c r="H46" s="34" t="s">
        <v>310</v>
      </c>
      <c r="I46" s="34" t="s">
        <v>50</v>
      </c>
      <c r="J46" s="34"/>
      <c r="K46" s="34" t="s">
        <v>266</v>
      </c>
      <c r="L46" s="34">
        <v>35373</v>
      </c>
      <c r="M46" s="34">
        <v>27008</v>
      </c>
      <c r="N46" s="34">
        <v>135</v>
      </c>
      <c r="O46" s="34">
        <v>24</v>
      </c>
      <c r="P46" s="34">
        <v>13811</v>
      </c>
      <c r="Q46" s="34">
        <v>1666</v>
      </c>
      <c r="R46" s="34">
        <v>34</v>
      </c>
      <c r="S46" s="34">
        <v>419</v>
      </c>
      <c r="T46" s="10"/>
    </row>
    <row r="47" spans="1:20">
      <c r="A47" s="35">
        <v>1.78989915177358e+16</v>
      </c>
      <c r="B47" s="35">
        <v>1.78414445699532e+16</v>
      </c>
      <c r="C47" s="34" t="s">
        <v>263</v>
      </c>
      <c r="D47" s="34" t="s">
        <v>264</v>
      </c>
      <c r="E47" s="34" t="s">
        <v>96</v>
      </c>
      <c r="F47" s="34">
        <v>66</v>
      </c>
      <c r="G47" s="36">
        <v>44956</v>
      </c>
      <c r="H47" s="34" t="s">
        <v>311</v>
      </c>
      <c r="I47" s="34" t="s">
        <v>50</v>
      </c>
      <c r="J47" s="34"/>
      <c r="K47" s="34" t="s">
        <v>266</v>
      </c>
      <c r="L47" s="34">
        <v>48944</v>
      </c>
      <c r="M47" s="34">
        <v>40707</v>
      </c>
      <c r="N47" s="34">
        <v>429</v>
      </c>
      <c r="O47" s="34">
        <v>108</v>
      </c>
      <c r="P47" s="34">
        <v>23074</v>
      </c>
      <c r="Q47" s="34">
        <v>3195</v>
      </c>
      <c r="R47" s="34">
        <v>56</v>
      </c>
      <c r="S47" s="34">
        <v>1698</v>
      </c>
      <c r="T47" s="10"/>
    </row>
    <row r="48" spans="1:20">
      <c r="A48" s="35">
        <v>1.80021940426187e+16</v>
      </c>
      <c r="B48" s="35">
        <v>1.78414445699532e+16</v>
      </c>
      <c r="C48" s="34" t="s">
        <v>263</v>
      </c>
      <c r="D48" s="34" t="s">
        <v>264</v>
      </c>
      <c r="E48" s="34" t="s">
        <v>97</v>
      </c>
      <c r="F48" s="34">
        <v>88</v>
      </c>
      <c r="G48" s="36">
        <v>44960</v>
      </c>
      <c r="H48" s="34" t="s">
        <v>312</v>
      </c>
      <c r="I48" s="34" t="s">
        <v>50</v>
      </c>
      <c r="J48" s="34"/>
      <c r="K48" s="34" t="s">
        <v>266</v>
      </c>
      <c r="L48" s="34">
        <v>24140</v>
      </c>
      <c r="M48" s="34">
        <v>18761</v>
      </c>
      <c r="N48" s="34">
        <v>65</v>
      </c>
      <c r="O48" s="34">
        <v>9</v>
      </c>
      <c r="P48" s="34">
        <v>10425</v>
      </c>
      <c r="Q48" s="34">
        <v>1062</v>
      </c>
      <c r="R48" s="34">
        <v>2</v>
      </c>
      <c r="S48" s="34">
        <v>257</v>
      </c>
      <c r="T48" s="10"/>
    </row>
    <row r="49" spans="1:20">
      <c r="A49" s="35">
        <v>1.79779523723358e+16</v>
      </c>
      <c r="B49" s="35">
        <v>1.78414445699532e+16</v>
      </c>
      <c r="C49" s="34" t="s">
        <v>263</v>
      </c>
      <c r="D49" s="34" t="s">
        <v>264</v>
      </c>
      <c r="E49" s="34" t="s">
        <v>98</v>
      </c>
      <c r="F49" s="34">
        <v>8</v>
      </c>
      <c r="G49" s="36">
        <v>44963</v>
      </c>
      <c r="H49" s="34" t="s">
        <v>313</v>
      </c>
      <c r="I49" s="34" t="s">
        <v>50</v>
      </c>
      <c r="J49" s="34"/>
      <c r="K49" s="34" t="s">
        <v>266</v>
      </c>
      <c r="L49" s="34">
        <v>152370</v>
      </c>
      <c r="M49" s="34">
        <v>147586</v>
      </c>
      <c r="N49" s="34">
        <v>1338</v>
      </c>
      <c r="O49" s="34">
        <v>1070</v>
      </c>
      <c r="P49" s="34">
        <v>74170</v>
      </c>
      <c r="Q49" s="34">
        <v>4812</v>
      </c>
      <c r="R49" s="34">
        <v>26</v>
      </c>
      <c r="S49" s="34">
        <v>7049</v>
      </c>
      <c r="T49" s="10"/>
    </row>
    <row r="50" spans="1:20">
      <c r="A50" s="35">
        <v>1.81951271442449e+16</v>
      </c>
      <c r="B50" s="35">
        <v>1.78414445699532e+16</v>
      </c>
      <c r="C50" s="34" t="s">
        <v>263</v>
      </c>
      <c r="D50" s="34" t="s">
        <v>264</v>
      </c>
      <c r="E50" s="34" t="s">
        <v>99</v>
      </c>
      <c r="F50" s="34">
        <v>67</v>
      </c>
      <c r="G50" s="36">
        <v>44987</v>
      </c>
      <c r="H50" s="34" t="s">
        <v>314</v>
      </c>
      <c r="I50" s="34" t="s">
        <v>50</v>
      </c>
      <c r="J50" s="34"/>
      <c r="K50" s="34" t="s">
        <v>266</v>
      </c>
      <c r="L50" s="34">
        <v>33510</v>
      </c>
      <c r="M50" s="34">
        <v>20932</v>
      </c>
      <c r="N50" s="34">
        <v>87</v>
      </c>
      <c r="O50" s="34">
        <v>56</v>
      </c>
      <c r="P50" s="34">
        <v>10657</v>
      </c>
      <c r="Q50" s="34">
        <v>894</v>
      </c>
      <c r="R50" s="34">
        <v>18</v>
      </c>
      <c r="S50" s="34">
        <v>196</v>
      </c>
      <c r="T50" s="10"/>
    </row>
    <row r="51" spans="1:20">
      <c r="A51" s="35">
        <v>1.83495088660607e+16</v>
      </c>
      <c r="B51" s="35">
        <v>1.78414445699532e+16</v>
      </c>
      <c r="C51" s="34" t="s">
        <v>263</v>
      </c>
      <c r="D51" s="34" t="s">
        <v>264</v>
      </c>
      <c r="E51" s="34" t="s">
        <v>100</v>
      </c>
      <c r="F51" s="34">
        <v>0</v>
      </c>
      <c r="G51" s="36">
        <v>44988</v>
      </c>
      <c r="H51" s="34" t="s">
        <v>315</v>
      </c>
      <c r="I51" s="34" t="s">
        <v>82</v>
      </c>
      <c r="J51" s="34"/>
      <c r="K51" s="34" t="s">
        <v>266</v>
      </c>
      <c r="L51" s="34">
        <v>40967</v>
      </c>
      <c r="M51" s="34">
        <v>31095</v>
      </c>
      <c r="N51" s="34">
        <v>92</v>
      </c>
      <c r="O51" s="34">
        <v>21</v>
      </c>
      <c r="P51" s="34">
        <v>0</v>
      </c>
      <c r="Q51" s="34">
        <v>1728</v>
      </c>
      <c r="R51" s="34">
        <v>52</v>
      </c>
      <c r="S51" s="34">
        <v>1011</v>
      </c>
      <c r="T51" s="10"/>
    </row>
    <row r="52" spans="1:20">
      <c r="A52" s="35">
        <v>1.80757868383298e+16</v>
      </c>
      <c r="B52" s="35">
        <v>1.78414445699532e+16</v>
      </c>
      <c r="C52" s="34" t="s">
        <v>263</v>
      </c>
      <c r="D52" s="34" t="s">
        <v>264</v>
      </c>
      <c r="E52" s="34" t="s">
        <v>101</v>
      </c>
      <c r="F52" s="34">
        <v>63</v>
      </c>
      <c r="G52" s="36">
        <v>44990</v>
      </c>
      <c r="H52" s="34" t="s">
        <v>316</v>
      </c>
      <c r="I52" s="34" t="s">
        <v>50</v>
      </c>
      <c r="J52" s="34"/>
      <c r="K52" s="34" t="s">
        <v>266</v>
      </c>
      <c r="L52" s="34">
        <v>62991</v>
      </c>
      <c r="M52" s="34">
        <v>51470</v>
      </c>
      <c r="N52" s="34">
        <v>201</v>
      </c>
      <c r="O52" s="34">
        <v>85</v>
      </c>
      <c r="P52" s="34">
        <v>32814</v>
      </c>
      <c r="Q52" s="34">
        <v>2996</v>
      </c>
      <c r="R52" s="34">
        <v>83</v>
      </c>
      <c r="S52" s="34">
        <v>501</v>
      </c>
      <c r="T52" s="10"/>
    </row>
    <row r="53" spans="1:20">
      <c r="A53" s="35">
        <v>1.80207148155607e+16</v>
      </c>
      <c r="B53" s="35">
        <v>1.78414445699532e+16</v>
      </c>
      <c r="C53" s="34" t="s">
        <v>263</v>
      </c>
      <c r="D53" s="34" t="s">
        <v>264</v>
      </c>
      <c r="E53" s="34" t="s">
        <v>102</v>
      </c>
      <c r="F53" s="34">
        <v>0</v>
      </c>
      <c r="G53" s="36">
        <v>44991</v>
      </c>
      <c r="H53" s="34" t="s">
        <v>317</v>
      </c>
      <c r="I53" s="34" t="s">
        <v>82</v>
      </c>
      <c r="J53" s="34"/>
      <c r="K53" s="34" t="s">
        <v>266</v>
      </c>
      <c r="L53" s="34">
        <v>21674</v>
      </c>
      <c r="M53" s="34">
        <v>16534</v>
      </c>
      <c r="N53" s="34">
        <v>49</v>
      </c>
      <c r="O53" s="34">
        <v>3</v>
      </c>
      <c r="P53" s="34">
        <v>0</v>
      </c>
      <c r="Q53" s="34">
        <v>588</v>
      </c>
      <c r="R53" s="34">
        <v>2</v>
      </c>
      <c r="S53" s="34">
        <v>683</v>
      </c>
      <c r="T53" s="10"/>
    </row>
    <row r="54" spans="1:20">
      <c r="A54" s="35">
        <v>1.798417326835e+16</v>
      </c>
      <c r="B54" s="35">
        <v>1.78414445699532e+16</v>
      </c>
      <c r="C54" s="34" t="s">
        <v>263</v>
      </c>
      <c r="D54" s="34" t="s">
        <v>264</v>
      </c>
      <c r="E54" s="34" t="s">
        <v>103</v>
      </c>
      <c r="F54" s="34">
        <v>22</v>
      </c>
      <c r="G54" s="36">
        <v>44993</v>
      </c>
      <c r="H54" s="34" t="s">
        <v>318</v>
      </c>
      <c r="I54" s="34" t="s">
        <v>50</v>
      </c>
      <c r="J54" s="34"/>
      <c r="K54" s="34" t="s">
        <v>266</v>
      </c>
      <c r="L54" s="34">
        <v>17293</v>
      </c>
      <c r="M54" s="34">
        <v>13773</v>
      </c>
      <c r="N54" s="34">
        <v>43</v>
      </c>
      <c r="O54" s="34">
        <v>4</v>
      </c>
      <c r="P54" s="34">
        <v>6444</v>
      </c>
      <c r="Q54" s="34">
        <v>605</v>
      </c>
      <c r="R54" s="34">
        <v>4</v>
      </c>
      <c r="S54" s="34">
        <v>193</v>
      </c>
      <c r="T54" s="10"/>
    </row>
    <row r="55" spans="1:20">
      <c r="A55" s="35">
        <v>1.79005881147545e+16</v>
      </c>
      <c r="B55" s="35">
        <v>1.78414445699532e+16</v>
      </c>
      <c r="C55" s="34" t="s">
        <v>263</v>
      </c>
      <c r="D55" s="34" t="s">
        <v>264</v>
      </c>
      <c r="E55" s="34" t="s">
        <v>104</v>
      </c>
      <c r="F55" s="34">
        <v>60</v>
      </c>
      <c r="G55" s="36">
        <v>44994</v>
      </c>
      <c r="H55" s="34" t="s">
        <v>319</v>
      </c>
      <c r="I55" s="34" t="s">
        <v>50</v>
      </c>
      <c r="J55" s="34"/>
      <c r="K55" s="34" t="s">
        <v>266</v>
      </c>
      <c r="L55" s="34">
        <v>32229</v>
      </c>
      <c r="M55" s="34">
        <v>21307</v>
      </c>
      <c r="N55" s="34">
        <v>209</v>
      </c>
      <c r="O55" s="34">
        <v>21</v>
      </c>
      <c r="P55" s="34">
        <v>12603</v>
      </c>
      <c r="Q55" s="34">
        <v>1194</v>
      </c>
      <c r="R55" s="34">
        <v>29</v>
      </c>
      <c r="S55" s="34">
        <v>1040</v>
      </c>
      <c r="T55" s="10"/>
    </row>
    <row r="56" spans="1:20">
      <c r="A56" s="35">
        <v>1.78935842967837e+16</v>
      </c>
      <c r="B56" s="35">
        <v>1.78414445699532e+16</v>
      </c>
      <c r="C56" s="34" t="s">
        <v>263</v>
      </c>
      <c r="D56" s="34" t="s">
        <v>264</v>
      </c>
      <c r="E56" s="34" t="s">
        <v>105</v>
      </c>
      <c r="F56" s="34">
        <v>0</v>
      </c>
      <c r="G56" s="36">
        <v>44995</v>
      </c>
      <c r="H56" s="34" t="s">
        <v>320</v>
      </c>
      <c r="I56" s="34" t="s">
        <v>82</v>
      </c>
      <c r="J56" s="34"/>
      <c r="K56" s="34" t="s">
        <v>266</v>
      </c>
      <c r="L56" s="34">
        <v>57839</v>
      </c>
      <c r="M56" s="34">
        <v>42652</v>
      </c>
      <c r="N56" s="34">
        <v>397</v>
      </c>
      <c r="O56" s="34">
        <v>25</v>
      </c>
      <c r="P56" s="34">
        <v>0</v>
      </c>
      <c r="Q56" s="34">
        <v>1819</v>
      </c>
      <c r="R56" s="34">
        <v>39</v>
      </c>
      <c r="S56" s="34">
        <v>3374</v>
      </c>
      <c r="T56" s="10"/>
    </row>
    <row r="57" spans="1:20">
      <c r="A57" s="35">
        <v>1.79675080820932e+16</v>
      </c>
      <c r="B57" s="35">
        <v>1.78414445699532e+16</v>
      </c>
      <c r="C57" s="34" t="s">
        <v>263</v>
      </c>
      <c r="D57" s="34" t="s">
        <v>264</v>
      </c>
      <c r="E57" s="34" t="s">
        <v>106</v>
      </c>
      <c r="F57" s="34">
        <v>90</v>
      </c>
      <c r="G57" s="36">
        <v>44996</v>
      </c>
      <c r="H57" s="34" t="s">
        <v>321</v>
      </c>
      <c r="I57" s="34" t="s">
        <v>50</v>
      </c>
      <c r="J57" s="34"/>
      <c r="K57" s="34" t="s">
        <v>266</v>
      </c>
      <c r="L57" s="34">
        <v>24751</v>
      </c>
      <c r="M57" s="34">
        <v>16960</v>
      </c>
      <c r="N57" s="34">
        <v>81</v>
      </c>
      <c r="O57" s="34">
        <v>6</v>
      </c>
      <c r="P57" s="34">
        <v>9374</v>
      </c>
      <c r="Q57" s="34">
        <v>782</v>
      </c>
      <c r="R57" s="34">
        <v>14</v>
      </c>
      <c r="S57" s="34">
        <v>213</v>
      </c>
      <c r="T57" s="10"/>
    </row>
    <row r="58" spans="1:20">
      <c r="A58" s="35">
        <v>1.79483066303899e+16</v>
      </c>
      <c r="B58" s="35">
        <v>1.78414445699532e+16</v>
      </c>
      <c r="C58" s="34" t="s">
        <v>263</v>
      </c>
      <c r="D58" s="34" t="s">
        <v>264</v>
      </c>
      <c r="E58" s="34" t="s">
        <v>107</v>
      </c>
      <c r="F58" s="34">
        <v>0</v>
      </c>
      <c r="G58" s="36">
        <v>44998</v>
      </c>
      <c r="H58" s="34" t="s">
        <v>322</v>
      </c>
      <c r="I58" s="34" t="s">
        <v>82</v>
      </c>
      <c r="J58" s="34"/>
      <c r="K58" s="34" t="s">
        <v>266</v>
      </c>
      <c r="L58" s="34">
        <v>25195</v>
      </c>
      <c r="M58" s="34">
        <v>19785</v>
      </c>
      <c r="N58" s="34">
        <v>37</v>
      </c>
      <c r="O58" s="34">
        <v>4</v>
      </c>
      <c r="P58" s="34">
        <v>0</v>
      </c>
      <c r="Q58" s="34">
        <v>1027</v>
      </c>
      <c r="R58" s="34">
        <v>15</v>
      </c>
      <c r="S58" s="34">
        <v>227</v>
      </c>
      <c r="T58" s="10"/>
    </row>
    <row r="59" spans="1:20">
      <c r="A59" s="35">
        <v>1.80201244275132e+16</v>
      </c>
      <c r="B59" s="35">
        <v>1.78414445699532e+16</v>
      </c>
      <c r="C59" s="34" t="s">
        <v>263</v>
      </c>
      <c r="D59" s="34" t="s">
        <v>264</v>
      </c>
      <c r="E59" s="34" t="s">
        <v>108</v>
      </c>
      <c r="F59" s="34">
        <v>0</v>
      </c>
      <c r="G59" s="36">
        <v>45000</v>
      </c>
      <c r="H59" s="34" t="s">
        <v>323</v>
      </c>
      <c r="I59" s="34" t="s">
        <v>82</v>
      </c>
      <c r="J59" s="34"/>
      <c r="K59" s="34" t="s">
        <v>266</v>
      </c>
      <c r="L59" s="34">
        <v>67237</v>
      </c>
      <c r="M59" s="34">
        <v>50960</v>
      </c>
      <c r="N59" s="34">
        <v>463</v>
      </c>
      <c r="O59" s="34">
        <v>63</v>
      </c>
      <c r="P59" s="34">
        <v>0</v>
      </c>
      <c r="Q59" s="34">
        <v>2554</v>
      </c>
      <c r="R59" s="34">
        <v>38</v>
      </c>
      <c r="S59" s="34">
        <v>3778</v>
      </c>
      <c r="T59" s="10"/>
    </row>
    <row r="60" spans="1:20">
      <c r="A60" s="35">
        <v>1.80290949344648e+16</v>
      </c>
      <c r="B60" s="35">
        <v>1.78414445699532e+16</v>
      </c>
      <c r="C60" s="34" t="s">
        <v>263</v>
      </c>
      <c r="D60" s="34" t="s">
        <v>264</v>
      </c>
      <c r="E60" s="34" t="s">
        <v>73</v>
      </c>
      <c r="F60" s="34">
        <v>54</v>
      </c>
      <c r="G60" s="36">
        <v>45001</v>
      </c>
      <c r="H60" s="34" t="s">
        <v>324</v>
      </c>
      <c r="I60" s="34" t="s">
        <v>50</v>
      </c>
      <c r="J60" s="34"/>
      <c r="K60" s="34" t="s">
        <v>266</v>
      </c>
      <c r="L60" s="34">
        <v>31258</v>
      </c>
      <c r="M60" s="34">
        <v>27065</v>
      </c>
      <c r="N60" s="34">
        <v>255</v>
      </c>
      <c r="O60" s="34">
        <v>34</v>
      </c>
      <c r="P60" s="34">
        <v>12254</v>
      </c>
      <c r="Q60" s="34">
        <v>1445</v>
      </c>
      <c r="R60" s="34">
        <v>14</v>
      </c>
      <c r="S60" s="34">
        <v>1686</v>
      </c>
      <c r="T60" s="10"/>
    </row>
    <row r="61" spans="1:20">
      <c r="A61" s="35">
        <v>1.83491811340274e+16</v>
      </c>
      <c r="B61" s="35">
        <v>1.78414445699532e+16</v>
      </c>
      <c r="C61" s="34" t="s">
        <v>263</v>
      </c>
      <c r="D61" s="34" t="s">
        <v>264</v>
      </c>
      <c r="E61" s="34" t="s">
        <v>109</v>
      </c>
      <c r="F61" s="34">
        <v>0</v>
      </c>
      <c r="G61" s="36">
        <v>45002</v>
      </c>
      <c r="H61" s="34" t="s">
        <v>325</v>
      </c>
      <c r="I61" s="34" t="s">
        <v>82</v>
      </c>
      <c r="J61" s="34"/>
      <c r="K61" s="34" t="s">
        <v>266</v>
      </c>
      <c r="L61" s="34">
        <v>36106</v>
      </c>
      <c r="M61" s="34">
        <v>26088</v>
      </c>
      <c r="N61" s="34">
        <v>249</v>
      </c>
      <c r="O61" s="34">
        <v>9</v>
      </c>
      <c r="P61" s="34">
        <v>0</v>
      </c>
      <c r="Q61" s="34">
        <v>1075</v>
      </c>
      <c r="R61" s="34">
        <v>26</v>
      </c>
      <c r="S61" s="34">
        <v>1662</v>
      </c>
      <c r="T61" s="10"/>
    </row>
    <row r="62" spans="1:20">
      <c r="A62" s="35">
        <v>1.80461473424131e+16</v>
      </c>
      <c r="B62" s="35">
        <v>1.78414445699532e+16</v>
      </c>
      <c r="C62" s="34" t="s">
        <v>263</v>
      </c>
      <c r="D62" s="34" t="s">
        <v>264</v>
      </c>
      <c r="E62" s="34" t="s">
        <v>110</v>
      </c>
      <c r="F62" s="34">
        <v>57</v>
      </c>
      <c r="G62" s="36">
        <v>45003</v>
      </c>
      <c r="H62" s="34" t="s">
        <v>326</v>
      </c>
      <c r="I62" s="34" t="s">
        <v>50</v>
      </c>
      <c r="J62" s="34"/>
      <c r="K62" s="34" t="s">
        <v>266</v>
      </c>
      <c r="L62" s="34">
        <v>26244</v>
      </c>
      <c r="M62" s="34">
        <v>21115</v>
      </c>
      <c r="N62" s="34">
        <v>134</v>
      </c>
      <c r="O62" s="34">
        <v>34</v>
      </c>
      <c r="P62" s="34">
        <v>10555</v>
      </c>
      <c r="Q62" s="34">
        <v>1044</v>
      </c>
      <c r="R62" s="34">
        <v>18</v>
      </c>
      <c r="S62" s="34">
        <v>550</v>
      </c>
      <c r="T62" s="10"/>
    </row>
    <row r="63" spans="1:20">
      <c r="A63" s="35">
        <v>1.78902988707393e+16</v>
      </c>
      <c r="B63" s="35">
        <v>1.78414445699532e+16</v>
      </c>
      <c r="C63" s="34" t="s">
        <v>263</v>
      </c>
      <c r="D63" s="34" t="s">
        <v>264</v>
      </c>
      <c r="E63" s="34" t="s">
        <v>111</v>
      </c>
      <c r="F63" s="34">
        <v>0</v>
      </c>
      <c r="G63" s="36">
        <v>45005</v>
      </c>
      <c r="H63" s="34" t="s">
        <v>327</v>
      </c>
      <c r="I63" s="34" t="s">
        <v>82</v>
      </c>
      <c r="J63" s="34"/>
      <c r="K63" s="34" t="s">
        <v>266</v>
      </c>
      <c r="L63" s="34">
        <v>23680</v>
      </c>
      <c r="M63" s="34">
        <v>16986</v>
      </c>
      <c r="N63" s="34">
        <v>84</v>
      </c>
      <c r="O63" s="34">
        <v>6</v>
      </c>
      <c r="P63" s="34">
        <v>0</v>
      </c>
      <c r="Q63" s="34">
        <v>790</v>
      </c>
      <c r="R63" s="34">
        <v>16</v>
      </c>
      <c r="S63" s="34">
        <v>838</v>
      </c>
      <c r="T63" s="10"/>
    </row>
    <row r="64" spans="1:20">
      <c r="A64" s="35">
        <v>1.78986839726968e+16</v>
      </c>
      <c r="B64" s="35">
        <v>1.78414445699532e+16</v>
      </c>
      <c r="C64" s="34" t="s">
        <v>263</v>
      </c>
      <c r="D64" s="34" t="s">
        <v>264</v>
      </c>
      <c r="E64" s="34" t="s">
        <v>112</v>
      </c>
      <c r="F64" s="34">
        <v>61</v>
      </c>
      <c r="G64" s="36">
        <v>45006</v>
      </c>
      <c r="H64" s="34" t="s">
        <v>328</v>
      </c>
      <c r="I64" s="34" t="s">
        <v>50</v>
      </c>
      <c r="J64" s="34"/>
      <c r="K64" s="34" t="s">
        <v>266</v>
      </c>
      <c r="L64" s="34">
        <v>36274</v>
      </c>
      <c r="M64" s="34">
        <v>27927</v>
      </c>
      <c r="N64" s="34">
        <v>201</v>
      </c>
      <c r="O64" s="34">
        <v>41</v>
      </c>
      <c r="P64" s="34">
        <v>14028</v>
      </c>
      <c r="Q64" s="34">
        <v>1989</v>
      </c>
      <c r="R64" s="34">
        <v>40</v>
      </c>
      <c r="S64" s="34">
        <v>836</v>
      </c>
      <c r="T64" s="10"/>
    </row>
    <row r="65" spans="1:20">
      <c r="A65" s="35">
        <v>1.80292605794695e+16</v>
      </c>
      <c r="B65" s="35">
        <v>1.78414445699532e+16</v>
      </c>
      <c r="C65" s="34" t="s">
        <v>263</v>
      </c>
      <c r="D65" s="34" t="s">
        <v>264</v>
      </c>
      <c r="E65" s="34" t="s">
        <v>113</v>
      </c>
      <c r="F65" s="34">
        <v>0</v>
      </c>
      <c r="G65" s="36">
        <v>45008</v>
      </c>
      <c r="H65" s="34" t="s">
        <v>329</v>
      </c>
      <c r="I65" s="34" t="s">
        <v>82</v>
      </c>
      <c r="J65" s="34"/>
      <c r="K65" s="34" t="s">
        <v>266</v>
      </c>
      <c r="L65" s="34">
        <v>18471</v>
      </c>
      <c r="M65" s="34">
        <v>13778</v>
      </c>
      <c r="N65" s="34">
        <v>39</v>
      </c>
      <c r="O65" s="34">
        <v>2</v>
      </c>
      <c r="P65" s="34">
        <v>0</v>
      </c>
      <c r="Q65" s="34">
        <v>702</v>
      </c>
      <c r="R65" s="34">
        <v>25</v>
      </c>
      <c r="S65" s="34">
        <v>297</v>
      </c>
      <c r="T65" s="10"/>
    </row>
    <row r="66" spans="1:20">
      <c r="A66" s="35">
        <v>1.80193955474817e+16</v>
      </c>
      <c r="B66" s="35">
        <v>1.78414445699532e+16</v>
      </c>
      <c r="C66" s="34" t="s">
        <v>263</v>
      </c>
      <c r="D66" s="34" t="s">
        <v>264</v>
      </c>
      <c r="E66" s="34" t="s">
        <v>114</v>
      </c>
      <c r="F66" s="34">
        <v>46</v>
      </c>
      <c r="G66" s="36">
        <v>45010</v>
      </c>
      <c r="H66" s="34" t="s">
        <v>330</v>
      </c>
      <c r="I66" s="34" t="s">
        <v>50</v>
      </c>
      <c r="J66" s="34"/>
      <c r="K66" s="34" t="s">
        <v>266</v>
      </c>
      <c r="L66" s="34">
        <v>19758</v>
      </c>
      <c r="M66" s="34">
        <v>15378</v>
      </c>
      <c r="N66" s="34">
        <v>23</v>
      </c>
      <c r="O66" s="34">
        <v>12</v>
      </c>
      <c r="P66" s="34">
        <v>6949</v>
      </c>
      <c r="Q66" s="34">
        <v>649</v>
      </c>
      <c r="R66" s="34">
        <v>14</v>
      </c>
      <c r="S66" s="34">
        <v>185</v>
      </c>
      <c r="T66" s="10"/>
    </row>
    <row r="67" spans="1:20">
      <c r="A67" s="35">
        <v>1.79769494329712e+16</v>
      </c>
      <c r="B67" s="35">
        <v>1.78414445699532e+16</v>
      </c>
      <c r="C67" s="34" t="s">
        <v>263</v>
      </c>
      <c r="D67" s="34" t="s">
        <v>264</v>
      </c>
      <c r="E67" s="34" t="s">
        <v>115</v>
      </c>
      <c r="F67" s="34">
        <v>0</v>
      </c>
      <c r="G67" s="36">
        <v>45012</v>
      </c>
      <c r="H67" s="34" t="s">
        <v>331</v>
      </c>
      <c r="I67" s="34" t="s">
        <v>116</v>
      </c>
      <c r="J67" s="34"/>
      <c r="K67" s="34" t="s">
        <v>266</v>
      </c>
      <c r="L67" s="34">
        <v>23204</v>
      </c>
      <c r="M67" s="34">
        <v>21176</v>
      </c>
      <c r="N67" s="34">
        <v>13</v>
      </c>
      <c r="O67" s="34">
        <v>5</v>
      </c>
      <c r="P67" s="34">
        <v>0</v>
      </c>
      <c r="Q67" s="34">
        <v>1569</v>
      </c>
      <c r="R67" s="34">
        <v>33</v>
      </c>
      <c r="S67" s="34">
        <v>47</v>
      </c>
      <c r="T67" s="10"/>
    </row>
    <row r="68" spans="1:20">
      <c r="A68" s="35">
        <v>1.81005509563109e+16</v>
      </c>
      <c r="B68" s="35">
        <v>1.78414445699532e+16</v>
      </c>
      <c r="C68" s="34" t="s">
        <v>263</v>
      </c>
      <c r="D68" s="34" t="s">
        <v>264</v>
      </c>
      <c r="E68" s="34" t="s">
        <v>117</v>
      </c>
      <c r="F68" s="34">
        <v>51</v>
      </c>
      <c r="G68" s="36">
        <v>45013</v>
      </c>
      <c r="H68" s="34" t="s">
        <v>332</v>
      </c>
      <c r="I68" s="34" t="s">
        <v>50</v>
      </c>
      <c r="J68" s="34"/>
      <c r="K68" s="34" t="s">
        <v>266</v>
      </c>
      <c r="L68" s="34">
        <v>17735</v>
      </c>
      <c r="M68" s="34">
        <v>14038</v>
      </c>
      <c r="N68" s="34">
        <v>9</v>
      </c>
      <c r="O68" s="34">
        <v>6</v>
      </c>
      <c r="P68" s="34">
        <v>5607</v>
      </c>
      <c r="Q68" s="34">
        <v>437</v>
      </c>
      <c r="R68" s="34">
        <v>10</v>
      </c>
      <c r="S68" s="34">
        <v>65</v>
      </c>
      <c r="T68" s="10"/>
    </row>
    <row r="69" spans="1:20">
      <c r="A69" s="35">
        <v>1.79952481516496e+16</v>
      </c>
      <c r="B69" s="35">
        <v>1.78414445699532e+16</v>
      </c>
      <c r="C69" s="34" t="s">
        <v>263</v>
      </c>
      <c r="D69" s="34" t="s">
        <v>264</v>
      </c>
      <c r="E69" s="34" t="s">
        <v>118</v>
      </c>
      <c r="F69" s="34">
        <v>22</v>
      </c>
      <c r="G69" s="36">
        <v>45019</v>
      </c>
      <c r="H69" s="34" t="s">
        <v>333</v>
      </c>
      <c r="I69" s="34" t="s">
        <v>50</v>
      </c>
      <c r="J69" s="34"/>
      <c r="K69" s="34" t="s">
        <v>266</v>
      </c>
      <c r="L69" s="34">
        <v>19990</v>
      </c>
      <c r="M69" s="34">
        <v>17851</v>
      </c>
      <c r="N69" s="34">
        <v>21</v>
      </c>
      <c r="O69" s="34">
        <v>6</v>
      </c>
      <c r="P69" s="34">
        <v>10318</v>
      </c>
      <c r="Q69" s="34">
        <v>936</v>
      </c>
      <c r="R69" s="34">
        <v>18</v>
      </c>
      <c r="S69" s="34">
        <v>109</v>
      </c>
      <c r="T69" s="10"/>
    </row>
    <row r="70" spans="1:20">
      <c r="A70" s="35">
        <v>1.78558582979571e+16</v>
      </c>
      <c r="B70" s="35">
        <v>1.78414445699532e+16</v>
      </c>
      <c r="C70" s="34" t="s">
        <v>263</v>
      </c>
      <c r="D70" s="34" t="s">
        <v>264</v>
      </c>
      <c r="E70" s="34" t="s">
        <v>119</v>
      </c>
      <c r="F70" s="34">
        <v>9</v>
      </c>
      <c r="G70" s="36">
        <v>45021</v>
      </c>
      <c r="H70" s="34" t="s">
        <v>334</v>
      </c>
      <c r="I70" s="34" t="s">
        <v>50</v>
      </c>
      <c r="J70" s="34"/>
      <c r="K70" s="34" t="s">
        <v>266</v>
      </c>
      <c r="L70" s="34">
        <v>295607</v>
      </c>
      <c r="M70" s="34">
        <v>278204</v>
      </c>
      <c r="N70" s="34">
        <v>5235</v>
      </c>
      <c r="O70" s="34">
        <v>2607</v>
      </c>
      <c r="P70" s="34">
        <v>149861</v>
      </c>
      <c r="Q70" s="34">
        <v>9396</v>
      </c>
      <c r="R70" s="34">
        <v>50</v>
      </c>
      <c r="S70" s="34">
        <v>16630</v>
      </c>
      <c r="T70" s="10"/>
    </row>
    <row r="71" spans="1:20">
      <c r="A71" s="35">
        <v>1.80190102695341e+16</v>
      </c>
      <c r="B71" s="35">
        <v>1.78414445699532e+16</v>
      </c>
      <c r="C71" s="34" t="s">
        <v>263</v>
      </c>
      <c r="D71" s="34" t="s">
        <v>264</v>
      </c>
      <c r="E71" s="34" t="s">
        <v>120</v>
      </c>
      <c r="F71" s="34">
        <v>12</v>
      </c>
      <c r="G71" s="36">
        <v>45028</v>
      </c>
      <c r="H71" s="34" t="s">
        <v>335</v>
      </c>
      <c r="I71" s="34" t="s">
        <v>50</v>
      </c>
      <c r="J71" s="34"/>
      <c r="K71" s="34" t="s">
        <v>266</v>
      </c>
      <c r="L71" s="34">
        <v>26489</v>
      </c>
      <c r="M71" s="34">
        <v>19790</v>
      </c>
      <c r="N71" s="34">
        <v>19</v>
      </c>
      <c r="O71" s="34">
        <v>6</v>
      </c>
      <c r="P71" s="34">
        <v>10680</v>
      </c>
      <c r="Q71" s="34">
        <v>1034</v>
      </c>
      <c r="R71" s="34">
        <v>18</v>
      </c>
      <c r="S71" s="34">
        <v>178</v>
      </c>
      <c r="T71" s="10"/>
    </row>
    <row r="72" spans="1:20">
      <c r="A72" s="35">
        <v>1.7851924145953e+16</v>
      </c>
      <c r="B72" s="35">
        <v>1.78414445699532e+16</v>
      </c>
      <c r="C72" s="34" t="s">
        <v>263</v>
      </c>
      <c r="D72" s="34" t="s">
        <v>264</v>
      </c>
      <c r="E72" s="34" t="s">
        <v>121</v>
      </c>
      <c r="F72" s="34">
        <v>55</v>
      </c>
      <c r="G72" s="36">
        <v>45032</v>
      </c>
      <c r="H72" s="34" t="s">
        <v>336</v>
      </c>
      <c r="I72" s="34" t="s">
        <v>50</v>
      </c>
      <c r="J72" s="34"/>
      <c r="K72" s="34" t="s">
        <v>266</v>
      </c>
      <c r="L72" s="34">
        <v>16440</v>
      </c>
      <c r="M72" s="34">
        <v>12392</v>
      </c>
      <c r="N72" s="34">
        <v>61</v>
      </c>
      <c r="O72" s="34">
        <v>6</v>
      </c>
      <c r="P72" s="34">
        <v>5769</v>
      </c>
      <c r="Q72" s="34">
        <v>285</v>
      </c>
      <c r="R72" s="34">
        <v>0</v>
      </c>
      <c r="S72" s="34">
        <v>126</v>
      </c>
      <c r="T72" s="10"/>
    </row>
    <row r="73" spans="1:20">
      <c r="A73" s="35">
        <v>1.79789903152966e+16</v>
      </c>
      <c r="B73" s="35">
        <v>1.78414445699532e+16</v>
      </c>
      <c r="C73" s="34" t="s">
        <v>263</v>
      </c>
      <c r="D73" s="34" t="s">
        <v>264</v>
      </c>
      <c r="E73" s="34" t="s">
        <v>122</v>
      </c>
      <c r="F73" s="34">
        <v>0</v>
      </c>
      <c r="G73" s="36">
        <v>45034</v>
      </c>
      <c r="H73" s="34" t="s">
        <v>337</v>
      </c>
      <c r="I73" s="34" t="s">
        <v>82</v>
      </c>
      <c r="J73" s="34"/>
      <c r="K73" s="34" t="s">
        <v>266</v>
      </c>
      <c r="L73" s="34">
        <v>15428</v>
      </c>
      <c r="M73" s="34">
        <v>11726</v>
      </c>
      <c r="N73" s="34">
        <v>11</v>
      </c>
      <c r="O73" s="34">
        <v>1</v>
      </c>
      <c r="P73" s="34">
        <v>0</v>
      </c>
      <c r="Q73" s="34">
        <v>433</v>
      </c>
      <c r="R73" s="34">
        <v>4</v>
      </c>
      <c r="S73" s="34">
        <v>176</v>
      </c>
      <c r="T73" s="10"/>
    </row>
    <row r="74" spans="1:20">
      <c r="A74" s="35">
        <v>1.79935426188816e+16</v>
      </c>
      <c r="B74" s="35">
        <v>1.78414445699532e+16</v>
      </c>
      <c r="C74" s="34" t="s">
        <v>263</v>
      </c>
      <c r="D74" s="34" t="s">
        <v>264</v>
      </c>
      <c r="E74" s="34" t="s">
        <v>123</v>
      </c>
      <c r="F74" s="34">
        <v>0</v>
      </c>
      <c r="G74" s="36">
        <v>45034</v>
      </c>
      <c r="H74" s="34" t="s">
        <v>338</v>
      </c>
      <c r="I74" s="34" t="s">
        <v>116</v>
      </c>
      <c r="J74" s="34"/>
      <c r="K74" s="34" t="s">
        <v>266</v>
      </c>
      <c r="L74" s="34">
        <v>21921</v>
      </c>
      <c r="M74" s="34">
        <v>19205</v>
      </c>
      <c r="N74" s="34">
        <v>7</v>
      </c>
      <c r="O74" s="34">
        <v>9</v>
      </c>
      <c r="P74" s="34">
        <v>0</v>
      </c>
      <c r="Q74" s="34">
        <v>737</v>
      </c>
      <c r="R74" s="34">
        <v>33</v>
      </c>
      <c r="S74" s="34">
        <v>50</v>
      </c>
      <c r="T74" s="10"/>
    </row>
    <row r="75" spans="1:20">
      <c r="A75" s="35">
        <v>1.78627799339248e+16</v>
      </c>
      <c r="B75" s="35">
        <v>1.78414445699532e+16</v>
      </c>
      <c r="C75" s="34" t="s">
        <v>263</v>
      </c>
      <c r="D75" s="34" t="s">
        <v>264</v>
      </c>
      <c r="E75" s="34" t="s">
        <v>124</v>
      </c>
      <c r="F75" s="34">
        <v>97</v>
      </c>
      <c r="G75" s="36">
        <v>45040</v>
      </c>
      <c r="H75" s="34" t="s">
        <v>339</v>
      </c>
      <c r="I75" s="34" t="s">
        <v>50</v>
      </c>
      <c r="J75" s="34"/>
      <c r="K75" s="34" t="s">
        <v>266</v>
      </c>
      <c r="L75" s="34">
        <v>26337</v>
      </c>
      <c r="M75" s="34">
        <v>20085</v>
      </c>
      <c r="N75" s="34">
        <v>54</v>
      </c>
      <c r="O75" s="34">
        <v>15</v>
      </c>
      <c r="P75" s="34">
        <v>10853</v>
      </c>
      <c r="Q75" s="34">
        <v>1130</v>
      </c>
      <c r="R75" s="34">
        <v>6</v>
      </c>
      <c r="S75" s="34">
        <v>369</v>
      </c>
      <c r="T75" s="10"/>
    </row>
    <row r="76" spans="1:20">
      <c r="A76" s="35">
        <v>1.83613187620302e+16</v>
      </c>
      <c r="B76" s="35">
        <v>1.78414445699532e+16</v>
      </c>
      <c r="C76" s="34" t="s">
        <v>263</v>
      </c>
      <c r="D76" s="34" t="s">
        <v>264</v>
      </c>
      <c r="E76" s="34" t="s">
        <v>125</v>
      </c>
      <c r="F76" s="34">
        <v>36</v>
      </c>
      <c r="G76" s="36">
        <v>45041</v>
      </c>
      <c r="H76" s="34" t="s">
        <v>340</v>
      </c>
      <c r="I76" s="34" t="s">
        <v>50</v>
      </c>
      <c r="J76" s="34"/>
      <c r="K76" s="34" t="s">
        <v>266</v>
      </c>
      <c r="L76" s="34">
        <v>43984</v>
      </c>
      <c r="M76" s="34">
        <v>38828</v>
      </c>
      <c r="N76" s="34">
        <v>212</v>
      </c>
      <c r="O76" s="34">
        <v>41</v>
      </c>
      <c r="P76" s="34">
        <v>20836</v>
      </c>
      <c r="Q76" s="34">
        <v>1528</v>
      </c>
      <c r="R76" s="34">
        <v>31</v>
      </c>
      <c r="S76" s="34">
        <v>1338</v>
      </c>
      <c r="T76" s="10"/>
    </row>
    <row r="77" spans="1:20">
      <c r="A77" s="35">
        <v>1.79824616481053e+16</v>
      </c>
      <c r="B77" s="35">
        <v>1.78414445699532e+16</v>
      </c>
      <c r="C77" s="34" t="s">
        <v>263</v>
      </c>
      <c r="D77" s="34" t="s">
        <v>264</v>
      </c>
      <c r="E77" s="34" t="s">
        <v>126</v>
      </c>
      <c r="F77" s="34">
        <v>53</v>
      </c>
      <c r="G77" s="36">
        <v>45042</v>
      </c>
      <c r="H77" s="34" t="s">
        <v>341</v>
      </c>
      <c r="I77" s="34" t="s">
        <v>50</v>
      </c>
      <c r="J77" s="34"/>
      <c r="K77" s="34" t="s">
        <v>266</v>
      </c>
      <c r="L77" s="34">
        <v>86409</v>
      </c>
      <c r="M77" s="34">
        <v>78343</v>
      </c>
      <c r="N77" s="34">
        <v>1632</v>
      </c>
      <c r="O77" s="34">
        <v>188</v>
      </c>
      <c r="P77" s="34">
        <v>36980</v>
      </c>
      <c r="Q77" s="34">
        <v>3086</v>
      </c>
      <c r="R77" s="34">
        <v>46</v>
      </c>
      <c r="S77" s="34">
        <v>4111</v>
      </c>
      <c r="T77" s="10"/>
    </row>
    <row r="78" spans="1:20">
      <c r="A78" s="35">
        <v>1.82532936821962e+16</v>
      </c>
      <c r="B78" s="35">
        <v>1.78414445699532e+16</v>
      </c>
      <c r="C78" s="34" t="s">
        <v>263</v>
      </c>
      <c r="D78" s="34" t="s">
        <v>264</v>
      </c>
      <c r="E78" s="34" t="s">
        <v>127</v>
      </c>
      <c r="F78" s="34">
        <v>62</v>
      </c>
      <c r="G78" s="36">
        <v>45043</v>
      </c>
      <c r="H78" s="34" t="s">
        <v>342</v>
      </c>
      <c r="I78" s="34" t="s">
        <v>50</v>
      </c>
      <c r="J78" s="34"/>
      <c r="K78" s="34" t="s">
        <v>266</v>
      </c>
      <c r="L78" s="34">
        <v>22012</v>
      </c>
      <c r="M78" s="34">
        <v>17297</v>
      </c>
      <c r="N78" s="34">
        <v>57</v>
      </c>
      <c r="O78" s="34">
        <v>17</v>
      </c>
      <c r="P78" s="34">
        <v>8549</v>
      </c>
      <c r="Q78" s="34">
        <v>988</v>
      </c>
      <c r="R78" s="34">
        <v>17</v>
      </c>
      <c r="S78" s="34">
        <v>289</v>
      </c>
      <c r="T78" s="10"/>
    </row>
    <row r="79" spans="1:20">
      <c r="A79" s="35">
        <v>1.79636770522538e+16</v>
      </c>
      <c r="B79" s="35">
        <v>1.78414445699532e+16</v>
      </c>
      <c r="C79" s="34" t="s">
        <v>263</v>
      </c>
      <c r="D79" s="34" t="s">
        <v>264</v>
      </c>
      <c r="E79" s="34" t="s">
        <v>128</v>
      </c>
      <c r="F79" s="34">
        <v>11</v>
      </c>
      <c r="G79" s="36">
        <v>45044</v>
      </c>
      <c r="H79" s="34" t="s">
        <v>343</v>
      </c>
      <c r="I79" s="34" t="s">
        <v>50</v>
      </c>
      <c r="J79" s="34"/>
      <c r="K79" s="34" t="s">
        <v>266</v>
      </c>
      <c r="L79" s="34">
        <v>16407</v>
      </c>
      <c r="M79" s="34">
        <v>12616</v>
      </c>
      <c r="N79" s="34">
        <v>6</v>
      </c>
      <c r="O79" s="34">
        <v>2</v>
      </c>
      <c r="P79" s="34">
        <v>6151</v>
      </c>
      <c r="Q79" s="34">
        <v>301</v>
      </c>
      <c r="R79" s="34">
        <v>7</v>
      </c>
      <c r="S79" s="34">
        <v>36</v>
      </c>
      <c r="T79" s="10"/>
    </row>
    <row r="80" spans="1:20">
      <c r="A80" s="35">
        <v>1.79514243924563e+16</v>
      </c>
      <c r="B80" s="35">
        <v>1.78414445699532e+16</v>
      </c>
      <c r="C80" s="34" t="s">
        <v>263</v>
      </c>
      <c r="D80" s="34" t="s">
        <v>264</v>
      </c>
      <c r="E80" s="34" t="s">
        <v>129</v>
      </c>
      <c r="F80" s="34">
        <v>0</v>
      </c>
      <c r="G80" s="36">
        <v>45045</v>
      </c>
      <c r="H80" s="34" t="s">
        <v>344</v>
      </c>
      <c r="I80" s="34" t="s">
        <v>82</v>
      </c>
      <c r="J80" s="34"/>
      <c r="K80" s="34" t="s">
        <v>266</v>
      </c>
      <c r="L80" s="34">
        <v>16499</v>
      </c>
      <c r="M80" s="34">
        <v>11983</v>
      </c>
      <c r="N80" s="34">
        <v>20</v>
      </c>
      <c r="O80" s="34">
        <v>5</v>
      </c>
      <c r="P80" s="34">
        <v>0</v>
      </c>
      <c r="Q80" s="34">
        <v>320</v>
      </c>
      <c r="R80" s="34">
        <v>1</v>
      </c>
      <c r="S80" s="34">
        <v>153</v>
      </c>
      <c r="T80" s="10"/>
    </row>
    <row r="81" spans="1:20">
      <c r="A81" s="35">
        <v>1.80799915483536e+16</v>
      </c>
      <c r="B81" s="35">
        <v>1.78414445699532e+16</v>
      </c>
      <c r="C81" s="34" t="s">
        <v>263</v>
      </c>
      <c r="D81" s="34" t="s">
        <v>264</v>
      </c>
      <c r="E81" s="34" t="s">
        <v>130</v>
      </c>
      <c r="F81" s="34">
        <v>8</v>
      </c>
      <c r="G81" s="36">
        <v>45046</v>
      </c>
      <c r="H81" s="34" t="s">
        <v>345</v>
      </c>
      <c r="I81" s="34" t="s">
        <v>50</v>
      </c>
      <c r="J81" s="34"/>
      <c r="K81" s="34" t="s">
        <v>266</v>
      </c>
      <c r="L81" s="34">
        <v>246585</v>
      </c>
      <c r="M81" s="34">
        <v>232461</v>
      </c>
      <c r="N81" s="34">
        <v>1150</v>
      </c>
      <c r="O81" s="34">
        <v>1712</v>
      </c>
      <c r="P81" s="34">
        <v>131241</v>
      </c>
      <c r="Q81" s="34">
        <v>5148</v>
      </c>
      <c r="R81" s="34">
        <v>258</v>
      </c>
      <c r="S81" s="34">
        <v>4141</v>
      </c>
      <c r="T81" s="10"/>
    </row>
    <row r="82" spans="1:20">
      <c r="A82" s="35">
        <v>1.7980642331027e+16</v>
      </c>
      <c r="B82" s="35">
        <v>1.78414445699532e+16</v>
      </c>
      <c r="C82" s="34" t="s">
        <v>263</v>
      </c>
      <c r="D82" s="34" t="s">
        <v>264</v>
      </c>
      <c r="E82" s="34" t="s">
        <v>131</v>
      </c>
      <c r="F82" s="34">
        <v>42</v>
      </c>
      <c r="G82" s="36">
        <v>45050</v>
      </c>
      <c r="H82" s="34" t="s">
        <v>346</v>
      </c>
      <c r="I82" s="34" t="s">
        <v>50</v>
      </c>
      <c r="J82" s="34"/>
      <c r="K82" s="34" t="s">
        <v>266</v>
      </c>
      <c r="L82" s="34">
        <v>21236</v>
      </c>
      <c r="M82" s="34">
        <v>18660</v>
      </c>
      <c r="N82" s="34">
        <v>96</v>
      </c>
      <c r="O82" s="34">
        <v>36</v>
      </c>
      <c r="P82" s="34">
        <v>9342</v>
      </c>
      <c r="Q82" s="34">
        <v>993</v>
      </c>
      <c r="R82" s="34">
        <v>10</v>
      </c>
      <c r="S82" s="34">
        <v>591</v>
      </c>
      <c r="T82" s="10"/>
    </row>
    <row r="83" spans="1:20">
      <c r="A83" s="35">
        <v>1.7874521897876e+16</v>
      </c>
      <c r="B83" s="35">
        <v>1.78414445699532e+16</v>
      </c>
      <c r="C83" s="34" t="s">
        <v>263</v>
      </c>
      <c r="D83" s="34" t="s">
        <v>264</v>
      </c>
      <c r="E83" s="34" t="s">
        <v>132</v>
      </c>
      <c r="F83" s="34">
        <v>0</v>
      </c>
      <c r="G83" s="36">
        <v>45051</v>
      </c>
      <c r="H83" s="34" t="s">
        <v>347</v>
      </c>
      <c r="I83" s="34" t="s">
        <v>82</v>
      </c>
      <c r="J83" s="34"/>
      <c r="K83" s="34" t="s">
        <v>266</v>
      </c>
      <c r="L83" s="34">
        <v>22801</v>
      </c>
      <c r="M83" s="34">
        <v>17566</v>
      </c>
      <c r="N83" s="34">
        <v>53</v>
      </c>
      <c r="O83" s="34">
        <v>6</v>
      </c>
      <c r="P83" s="34">
        <v>0</v>
      </c>
      <c r="Q83" s="34">
        <v>721</v>
      </c>
      <c r="R83" s="34">
        <v>23</v>
      </c>
      <c r="S83" s="34">
        <v>789</v>
      </c>
      <c r="T83" s="10"/>
    </row>
    <row r="84" spans="1:20">
      <c r="A84" s="35">
        <v>1.80088397177081e+16</v>
      </c>
      <c r="B84" s="35">
        <v>1.78414445699532e+16</v>
      </c>
      <c r="C84" s="34" t="s">
        <v>263</v>
      </c>
      <c r="D84" s="34" t="s">
        <v>264</v>
      </c>
      <c r="E84" s="34" t="s">
        <v>133</v>
      </c>
      <c r="F84" s="34">
        <v>7</v>
      </c>
      <c r="G84" s="36">
        <v>45052</v>
      </c>
      <c r="H84" s="34" t="s">
        <v>348</v>
      </c>
      <c r="I84" s="34" t="s">
        <v>50</v>
      </c>
      <c r="J84" s="34"/>
      <c r="K84" s="34" t="s">
        <v>266</v>
      </c>
      <c r="L84" s="34">
        <v>24443</v>
      </c>
      <c r="M84" s="34">
        <v>22074</v>
      </c>
      <c r="N84" s="34">
        <v>83</v>
      </c>
      <c r="O84" s="34">
        <v>16</v>
      </c>
      <c r="P84" s="34">
        <v>11121</v>
      </c>
      <c r="Q84" s="34">
        <v>820</v>
      </c>
      <c r="R84" s="34">
        <v>10</v>
      </c>
      <c r="S84" s="34">
        <v>588</v>
      </c>
      <c r="T84" s="10"/>
    </row>
    <row r="85" spans="1:20">
      <c r="A85" s="35">
        <v>1.8070785145393e+16</v>
      </c>
      <c r="B85" s="35">
        <v>1.78414445699532e+16</v>
      </c>
      <c r="C85" s="34" t="s">
        <v>263</v>
      </c>
      <c r="D85" s="34" t="s">
        <v>264</v>
      </c>
      <c r="E85" s="34" t="s">
        <v>134</v>
      </c>
      <c r="F85" s="34">
        <v>29</v>
      </c>
      <c r="G85" s="36">
        <v>45054</v>
      </c>
      <c r="H85" s="34" t="s">
        <v>349</v>
      </c>
      <c r="I85" s="34" t="s">
        <v>50</v>
      </c>
      <c r="J85" s="34"/>
      <c r="K85" s="34" t="s">
        <v>266</v>
      </c>
      <c r="L85" s="34">
        <v>17144</v>
      </c>
      <c r="M85" s="34">
        <v>13686</v>
      </c>
      <c r="N85" s="34">
        <v>59</v>
      </c>
      <c r="O85" s="34">
        <v>2</v>
      </c>
      <c r="P85" s="34">
        <v>6254</v>
      </c>
      <c r="Q85" s="34">
        <v>689</v>
      </c>
      <c r="R85" s="34">
        <v>11</v>
      </c>
      <c r="S85" s="34">
        <v>313</v>
      </c>
      <c r="T85" s="10"/>
    </row>
    <row r="86" spans="1:20">
      <c r="A86" s="35">
        <v>1.82826256721376e+16</v>
      </c>
      <c r="B86" s="35">
        <v>1.78414445699532e+16</v>
      </c>
      <c r="C86" s="34" t="s">
        <v>263</v>
      </c>
      <c r="D86" s="34" t="s">
        <v>264</v>
      </c>
      <c r="E86" s="34" t="s">
        <v>135</v>
      </c>
      <c r="F86" s="34">
        <v>0</v>
      </c>
      <c r="G86" s="36">
        <v>45055</v>
      </c>
      <c r="H86" s="34" t="s">
        <v>350</v>
      </c>
      <c r="I86" s="34" t="s">
        <v>116</v>
      </c>
      <c r="J86" s="34"/>
      <c r="K86" s="34" t="s">
        <v>266</v>
      </c>
      <c r="L86" s="34">
        <v>18497</v>
      </c>
      <c r="M86" s="34">
        <v>17301</v>
      </c>
      <c r="N86" s="34">
        <v>1</v>
      </c>
      <c r="O86" s="34">
        <v>4</v>
      </c>
      <c r="P86" s="34">
        <v>0</v>
      </c>
      <c r="Q86" s="34">
        <v>437</v>
      </c>
      <c r="R86" s="34">
        <v>12</v>
      </c>
      <c r="S86" s="34">
        <v>8</v>
      </c>
      <c r="T86" s="10"/>
    </row>
    <row r="87" spans="1:20">
      <c r="A87" s="35">
        <v>1.79571286463751e+16</v>
      </c>
      <c r="B87" s="35">
        <v>1.78414445699532e+16</v>
      </c>
      <c r="C87" s="34" t="s">
        <v>263</v>
      </c>
      <c r="D87" s="34" t="s">
        <v>264</v>
      </c>
      <c r="E87" s="34" t="s">
        <v>136</v>
      </c>
      <c r="F87" s="34">
        <v>31</v>
      </c>
      <c r="G87" s="36">
        <v>45057</v>
      </c>
      <c r="H87" s="34" t="s">
        <v>351</v>
      </c>
      <c r="I87" s="34" t="s">
        <v>50</v>
      </c>
      <c r="J87" s="34"/>
      <c r="K87" s="34" t="s">
        <v>266</v>
      </c>
      <c r="L87" s="34">
        <v>285104</v>
      </c>
      <c r="M87" s="34">
        <v>265712</v>
      </c>
      <c r="N87" s="34">
        <v>2623</v>
      </c>
      <c r="O87" s="34">
        <v>2154</v>
      </c>
      <c r="P87" s="34">
        <v>163429</v>
      </c>
      <c r="Q87" s="34">
        <v>8383</v>
      </c>
      <c r="R87" s="34">
        <v>210</v>
      </c>
      <c r="S87" s="34">
        <v>10673</v>
      </c>
      <c r="T87" s="10"/>
    </row>
    <row r="88" spans="1:20">
      <c r="A88" s="35">
        <v>1.81897030902482e+16</v>
      </c>
      <c r="B88" s="35">
        <v>1.78414445699532e+16</v>
      </c>
      <c r="C88" s="34" t="s">
        <v>263</v>
      </c>
      <c r="D88" s="34" t="s">
        <v>264</v>
      </c>
      <c r="E88" s="34" t="s">
        <v>137</v>
      </c>
      <c r="F88" s="34">
        <v>15</v>
      </c>
      <c r="G88" s="36">
        <v>45058</v>
      </c>
      <c r="H88" s="34" t="s">
        <v>352</v>
      </c>
      <c r="I88" s="34" t="s">
        <v>50</v>
      </c>
      <c r="J88" s="34"/>
      <c r="K88" s="34" t="s">
        <v>266</v>
      </c>
      <c r="L88" s="34">
        <v>39119</v>
      </c>
      <c r="M88" s="34">
        <v>35462</v>
      </c>
      <c r="N88" s="34">
        <v>43</v>
      </c>
      <c r="O88" s="34">
        <v>34</v>
      </c>
      <c r="P88" s="34">
        <v>14456</v>
      </c>
      <c r="Q88" s="34">
        <v>639</v>
      </c>
      <c r="R88" s="34">
        <v>60</v>
      </c>
      <c r="S88" s="34">
        <v>119</v>
      </c>
      <c r="T88" s="10"/>
    </row>
    <row r="89" spans="1:20">
      <c r="A89" s="35">
        <v>1.79283947246904e+16</v>
      </c>
      <c r="B89" s="35">
        <v>1.78414445699532e+16</v>
      </c>
      <c r="C89" s="34" t="s">
        <v>263</v>
      </c>
      <c r="D89" s="34" t="s">
        <v>264</v>
      </c>
      <c r="E89" s="34" t="s">
        <v>138</v>
      </c>
      <c r="F89" s="34">
        <v>5</v>
      </c>
      <c r="G89" s="36">
        <v>45059</v>
      </c>
      <c r="H89" s="34" t="s">
        <v>353</v>
      </c>
      <c r="I89" s="34" t="s">
        <v>50</v>
      </c>
      <c r="J89" s="34"/>
      <c r="K89" s="34" t="s">
        <v>266</v>
      </c>
      <c r="L89" s="34">
        <v>30883</v>
      </c>
      <c r="M89" s="34">
        <v>23853</v>
      </c>
      <c r="N89" s="34">
        <v>16</v>
      </c>
      <c r="O89" s="34">
        <v>24</v>
      </c>
      <c r="P89" s="34">
        <v>13763</v>
      </c>
      <c r="Q89" s="34">
        <v>460</v>
      </c>
      <c r="R89" s="34">
        <v>2</v>
      </c>
      <c r="S89" s="34">
        <v>148</v>
      </c>
      <c r="T89" s="10"/>
    </row>
    <row r="90" spans="1:20">
      <c r="A90" s="35">
        <v>1.80842624323177e+16</v>
      </c>
      <c r="B90" s="35">
        <v>1.78414445699532e+16</v>
      </c>
      <c r="C90" s="34" t="s">
        <v>263</v>
      </c>
      <c r="D90" s="34" t="s">
        <v>264</v>
      </c>
      <c r="E90" s="34" t="s">
        <v>139</v>
      </c>
      <c r="F90" s="34">
        <v>0</v>
      </c>
      <c r="G90" s="36">
        <v>45060</v>
      </c>
      <c r="H90" s="34" t="s">
        <v>354</v>
      </c>
      <c r="I90" s="34" t="s">
        <v>82</v>
      </c>
      <c r="J90" s="34"/>
      <c r="K90" s="34" t="s">
        <v>266</v>
      </c>
      <c r="L90" s="34">
        <v>18706</v>
      </c>
      <c r="M90" s="34">
        <v>14140</v>
      </c>
      <c r="N90" s="34">
        <v>25</v>
      </c>
      <c r="O90" s="34">
        <v>6</v>
      </c>
      <c r="P90" s="34">
        <v>0</v>
      </c>
      <c r="Q90" s="34">
        <v>476</v>
      </c>
      <c r="R90" s="34">
        <v>11</v>
      </c>
      <c r="S90" s="34">
        <v>335</v>
      </c>
      <c r="T90" s="10"/>
    </row>
    <row r="91" spans="1:20">
      <c r="A91" s="35">
        <v>1.80012076457721e+16</v>
      </c>
      <c r="B91" s="35">
        <v>1.78414445699532e+16</v>
      </c>
      <c r="C91" s="34" t="s">
        <v>263</v>
      </c>
      <c r="D91" s="34" t="s">
        <v>264</v>
      </c>
      <c r="E91" s="34" t="s">
        <v>139</v>
      </c>
      <c r="F91" s="34">
        <v>0</v>
      </c>
      <c r="G91" s="36">
        <v>45061</v>
      </c>
      <c r="H91" s="34" t="s">
        <v>355</v>
      </c>
      <c r="I91" s="34" t="s">
        <v>82</v>
      </c>
      <c r="J91" s="34"/>
      <c r="K91" s="34" t="s">
        <v>266</v>
      </c>
      <c r="L91" s="34">
        <v>29721</v>
      </c>
      <c r="M91" s="34">
        <v>21971</v>
      </c>
      <c r="N91" s="34">
        <v>84</v>
      </c>
      <c r="O91" s="34">
        <v>10</v>
      </c>
      <c r="P91" s="34">
        <v>0</v>
      </c>
      <c r="Q91" s="34">
        <v>634</v>
      </c>
      <c r="R91" s="34">
        <v>18</v>
      </c>
      <c r="S91" s="34">
        <v>305</v>
      </c>
      <c r="T91" s="10"/>
    </row>
    <row r="92" spans="1:20">
      <c r="A92" s="35">
        <v>1.79797433782811e+16</v>
      </c>
      <c r="B92" s="35">
        <v>1.78414445699532e+16</v>
      </c>
      <c r="C92" s="34" t="s">
        <v>263</v>
      </c>
      <c r="D92" s="34" t="s">
        <v>264</v>
      </c>
      <c r="E92" s="34" t="s">
        <v>140</v>
      </c>
      <c r="F92" s="34">
        <v>7</v>
      </c>
      <c r="G92" s="36">
        <v>45062</v>
      </c>
      <c r="H92" s="34" t="s">
        <v>356</v>
      </c>
      <c r="I92" s="34" t="s">
        <v>50</v>
      </c>
      <c r="J92" s="34"/>
      <c r="K92" s="34" t="s">
        <v>266</v>
      </c>
      <c r="L92" s="34">
        <v>235457</v>
      </c>
      <c r="M92" s="34">
        <v>222616</v>
      </c>
      <c r="N92" s="34">
        <v>2738</v>
      </c>
      <c r="O92" s="34">
        <v>785</v>
      </c>
      <c r="P92" s="34">
        <v>118763</v>
      </c>
      <c r="Q92" s="34">
        <v>4572</v>
      </c>
      <c r="R92" s="34">
        <v>34</v>
      </c>
      <c r="S92" s="34">
        <v>9130</v>
      </c>
      <c r="T92" s="10"/>
    </row>
    <row r="93" spans="1:20">
      <c r="A93" s="35">
        <v>1.79874128330102e+16</v>
      </c>
      <c r="B93" s="35">
        <v>1.78414445699532e+16</v>
      </c>
      <c r="C93" s="34" t="s">
        <v>263</v>
      </c>
      <c r="D93" s="34" t="s">
        <v>264</v>
      </c>
      <c r="E93" s="34" t="s">
        <v>141</v>
      </c>
      <c r="F93" s="34">
        <v>67</v>
      </c>
      <c r="G93" s="36">
        <v>45063</v>
      </c>
      <c r="H93" s="34" t="s">
        <v>357</v>
      </c>
      <c r="I93" s="34" t="s">
        <v>50</v>
      </c>
      <c r="J93" s="34"/>
      <c r="K93" s="34" t="s">
        <v>266</v>
      </c>
      <c r="L93" s="34">
        <v>37495</v>
      </c>
      <c r="M93" s="34">
        <v>31810</v>
      </c>
      <c r="N93" s="34">
        <v>171</v>
      </c>
      <c r="O93" s="34">
        <v>20</v>
      </c>
      <c r="P93" s="34">
        <v>12931</v>
      </c>
      <c r="Q93" s="34">
        <v>845</v>
      </c>
      <c r="R93" s="34">
        <v>10</v>
      </c>
      <c r="S93" s="34">
        <v>569</v>
      </c>
      <c r="T93" s="10"/>
    </row>
    <row r="94" spans="1:20">
      <c r="A94" s="35">
        <v>1.79655171804313e+16</v>
      </c>
      <c r="B94" s="35">
        <v>1.78414445699532e+16</v>
      </c>
      <c r="C94" s="34" t="s">
        <v>263</v>
      </c>
      <c r="D94" s="34" t="s">
        <v>264</v>
      </c>
      <c r="E94" s="34" t="s">
        <v>142</v>
      </c>
      <c r="F94" s="34">
        <v>22</v>
      </c>
      <c r="G94" s="36">
        <v>45064</v>
      </c>
      <c r="H94" s="34" t="s">
        <v>358</v>
      </c>
      <c r="I94" s="34" t="s">
        <v>50</v>
      </c>
      <c r="J94" s="34"/>
      <c r="K94" s="34" t="s">
        <v>266</v>
      </c>
      <c r="L94" s="34">
        <v>18857</v>
      </c>
      <c r="M94" s="34">
        <v>14860</v>
      </c>
      <c r="N94" s="34">
        <v>37</v>
      </c>
      <c r="O94" s="34">
        <v>20</v>
      </c>
      <c r="P94" s="34">
        <v>7908</v>
      </c>
      <c r="Q94" s="34">
        <v>454</v>
      </c>
      <c r="R94" s="34">
        <v>9</v>
      </c>
      <c r="S94" s="34">
        <v>247</v>
      </c>
      <c r="T94" s="10"/>
    </row>
    <row r="95" spans="1:20">
      <c r="A95" s="35">
        <v>1.79583591983711e+16</v>
      </c>
      <c r="B95" s="35">
        <v>1.78414445699532e+16</v>
      </c>
      <c r="C95" s="34" t="s">
        <v>263</v>
      </c>
      <c r="D95" s="34" t="s">
        <v>264</v>
      </c>
      <c r="E95" s="34" t="s">
        <v>143</v>
      </c>
      <c r="F95" s="34">
        <v>6</v>
      </c>
      <c r="G95" s="36">
        <v>45065</v>
      </c>
      <c r="H95" s="34" t="s">
        <v>359</v>
      </c>
      <c r="I95" s="34" t="s">
        <v>50</v>
      </c>
      <c r="J95" s="34"/>
      <c r="K95" s="34" t="s">
        <v>266</v>
      </c>
      <c r="L95" s="34">
        <v>44978</v>
      </c>
      <c r="M95" s="34">
        <v>36897</v>
      </c>
      <c r="N95" s="34">
        <v>408</v>
      </c>
      <c r="O95" s="34">
        <v>63</v>
      </c>
      <c r="P95" s="34">
        <v>20908</v>
      </c>
      <c r="Q95" s="34">
        <v>1439</v>
      </c>
      <c r="R95" s="34">
        <v>23</v>
      </c>
      <c r="S95" s="34">
        <v>2183</v>
      </c>
      <c r="T95" s="10"/>
    </row>
    <row r="96" spans="1:20">
      <c r="A96" s="35">
        <v>1.79756046234929e+16</v>
      </c>
      <c r="B96" s="35">
        <v>1.78414445699532e+16</v>
      </c>
      <c r="C96" s="34" t="s">
        <v>263</v>
      </c>
      <c r="D96" s="34" t="s">
        <v>264</v>
      </c>
      <c r="E96" s="34" t="s">
        <v>144</v>
      </c>
      <c r="F96" s="34">
        <v>7</v>
      </c>
      <c r="G96" s="36">
        <v>45066</v>
      </c>
      <c r="H96" s="34" t="s">
        <v>360</v>
      </c>
      <c r="I96" s="34" t="s">
        <v>50</v>
      </c>
      <c r="J96" s="34"/>
      <c r="K96" s="34" t="s">
        <v>266</v>
      </c>
      <c r="L96" s="34">
        <v>58896</v>
      </c>
      <c r="M96" s="34">
        <v>54622</v>
      </c>
      <c r="N96" s="34">
        <v>495</v>
      </c>
      <c r="O96" s="34">
        <v>146</v>
      </c>
      <c r="P96" s="34">
        <v>26162</v>
      </c>
      <c r="Q96" s="34">
        <v>2169</v>
      </c>
      <c r="R96" s="34">
        <v>20</v>
      </c>
      <c r="S96" s="34">
        <v>2221</v>
      </c>
      <c r="T96" s="10"/>
    </row>
    <row r="97" spans="1:20">
      <c r="A97" s="35">
        <v>1.78676746709225e+16</v>
      </c>
      <c r="B97" s="35">
        <v>1.78414445699532e+16</v>
      </c>
      <c r="C97" s="34" t="s">
        <v>263</v>
      </c>
      <c r="D97" s="34" t="s">
        <v>264</v>
      </c>
      <c r="E97" s="34" t="s">
        <v>145</v>
      </c>
      <c r="F97" s="34">
        <v>5</v>
      </c>
      <c r="G97" s="36">
        <v>45067</v>
      </c>
      <c r="H97" s="34" t="s">
        <v>361</v>
      </c>
      <c r="I97" s="34" t="s">
        <v>50</v>
      </c>
      <c r="J97" s="34"/>
      <c r="K97" s="34" t="s">
        <v>266</v>
      </c>
      <c r="L97" s="34">
        <v>215716</v>
      </c>
      <c r="M97" s="34">
        <v>198619</v>
      </c>
      <c r="N97" s="34">
        <v>3197</v>
      </c>
      <c r="O97" s="34">
        <v>885</v>
      </c>
      <c r="P97" s="34">
        <v>106437</v>
      </c>
      <c r="Q97" s="34">
        <v>5463</v>
      </c>
      <c r="R97" s="34">
        <v>67</v>
      </c>
      <c r="S97" s="34">
        <v>7795</v>
      </c>
      <c r="T97" s="10"/>
    </row>
    <row r="98" spans="1:20">
      <c r="A98" s="35">
        <v>1.7978083055325e+16</v>
      </c>
      <c r="B98" s="35">
        <v>1.78414445699532e+16</v>
      </c>
      <c r="C98" s="34" t="s">
        <v>263</v>
      </c>
      <c r="D98" s="34" t="s">
        <v>264</v>
      </c>
      <c r="E98" s="34" t="s">
        <v>146</v>
      </c>
      <c r="F98" s="34">
        <v>38</v>
      </c>
      <c r="G98" s="36">
        <v>45068</v>
      </c>
      <c r="H98" s="34" t="s">
        <v>362</v>
      </c>
      <c r="I98" s="34" t="s">
        <v>50</v>
      </c>
      <c r="J98" s="34"/>
      <c r="K98" s="34" t="s">
        <v>266</v>
      </c>
      <c r="L98" s="34">
        <v>20558</v>
      </c>
      <c r="M98" s="34">
        <v>16716</v>
      </c>
      <c r="N98" s="34">
        <v>23</v>
      </c>
      <c r="O98" s="34">
        <v>5</v>
      </c>
      <c r="P98" s="34">
        <v>8412</v>
      </c>
      <c r="Q98" s="34">
        <v>365</v>
      </c>
      <c r="R98" s="34">
        <v>0</v>
      </c>
      <c r="S98" s="34">
        <v>72</v>
      </c>
      <c r="T98" s="10"/>
    </row>
    <row r="99" spans="1:20">
      <c r="A99" s="35">
        <v>1.79809644531828e+16</v>
      </c>
      <c r="B99" s="35">
        <v>1.78414445699532e+16</v>
      </c>
      <c r="C99" s="34" t="s">
        <v>263</v>
      </c>
      <c r="D99" s="34" t="s">
        <v>264</v>
      </c>
      <c r="E99" s="34" t="s">
        <v>147</v>
      </c>
      <c r="F99" s="34">
        <v>0</v>
      </c>
      <c r="G99" s="36">
        <v>45069</v>
      </c>
      <c r="H99" s="34" t="s">
        <v>363</v>
      </c>
      <c r="I99" s="34" t="s">
        <v>116</v>
      </c>
      <c r="J99" s="34"/>
      <c r="K99" s="34" t="s">
        <v>266</v>
      </c>
      <c r="L99" s="34">
        <v>114270</v>
      </c>
      <c r="M99" s="34">
        <v>101814</v>
      </c>
      <c r="N99" s="34">
        <v>688</v>
      </c>
      <c r="O99" s="34">
        <v>420</v>
      </c>
      <c r="P99" s="34">
        <v>0</v>
      </c>
      <c r="Q99" s="34">
        <v>3348</v>
      </c>
      <c r="R99" s="34">
        <v>47</v>
      </c>
      <c r="S99" s="34">
        <v>4562</v>
      </c>
      <c r="T99" s="10"/>
    </row>
    <row r="100" spans="1:20">
      <c r="A100" s="35">
        <v>1.79761607480998e+16</v>
      </c>
      <c r="B100" s="35">
        <v>1.78414445699532e+16</v>
      </c>
      <c r="C100" s="34" t="s">
        <v>263</v>
      </c>
      <c r="D100" s="34" t="s">
        <v>264</v>
      </c>
      <c r="E100" s="34" t="s">
        <v>148</v>
      </c>
      <c r="F100" s="34">
        <v>0</v>
      </c>
      <c r="G100" s="36">
        <v>45070</v>
      </c>
      <c r="H100" s="34" t="s">
        <v>364</v>
      </c>
      <c r="I100" s="34" t="s">
        <v>82</v>
      </c>
      <c r="J100" s="34"/>
      <c r="K100" s="34" t="s">
        <v>266</v>
      </c>
      <c r="L100" s="34">
        <v>31451</v>
      </c>
      <c r="M100" s="34">
        <v>23155</v>
      </c>
      <c r="N100" s="34">
        <v>95</v>
      </c>
      <c r="O100" s="34">
        <v>8</v>
      </c>
      <c r="P100" s="34">
        <v>0</v>
      </c>
      <c r="Q100" s="34">
        <v>919</v>
      </c>
      <c r="R100" s="34">
        <v>23</v>
      </c>
      <c r="S100" s="34">
        <v>780</v>
      </c>
      <c r="T100" s="10"/>
    </row>
    <row r="101" spans="1:20">
      <c r="A101" s="35">
        <v>1.78798784368608e+16</v>
      </c>
      <c r="B101" s="35">
        <v>1.78414445699532e+16</v>
      </c>
      <c r="C101" s="34" t="s">
        <v>263</v>
      </c>
      <c r="D101" s="34" t="s">
        <v>264</v>
      </c>
      <c r="E101" s="34" t="s">
        <v>149</v>
      </c>
      <c r="F101" s="34">
        <v>0</v>
      </c>
      <c r="G101" s="36">
        <v>45071</v>
      </c>
      <c r="H101" s="34" t="s">
        <v>365</v>
      </c>
      <c r="I101" s="34" t="s">
        <v>82</v>
      </c>
      <c r="J101" s="34"/>
      <c r="K101" s="34" t="s">
        <v>266</v>
      </c>
      <c r="L101" s="34">
        <v>28203</v>
      </c>
      <c r="M101" s="34">
        <v>21589</v>
      </c>
      <c r="N101" s="34">
        <v>4</v>
      </c>
      <c r="O101" s="34">
        <v>8</v>
      </c>
      <c r="P101" s="34">
        <v>0</v>
      </c>
      <c r="Q101" s="34">
        <v>2441</v>
      </c>
      <c r="R101" s="34">
        <v>16</v>
      </c>
      <c r="S101" s="34">
        <v>16</v>
      </c>
      <c r="T101" s="10"/>
    </row>
    <row r="102" spans="1:20">
      <c r="A102" s="35">
        <v>1.79902481538718e+16</v>
      </c>
      <c r="B102" s="35">
        <v>1.78414445699532e+16</v>
      </c>
      <c r="C102" s="34" t="s">
        <v>263</v>
      </c>
      <c r="D102" s="34" t="s">
        <v>264</v>
      </c>
      <c r="E102" s="34" t="s">
        <v>150</v>
      </c>
      <c r="F102" s="34">
        <v>8</v>
      </c>
      <c r="G102" s="36">
        <v>45072</v>
      </c>
      <c r="H102" s="34" t="s">
        <v>366</v>
      </c>
      <c r="I102" s="34" t="s">
        <v>50</v>
      </c>
      <c r="J102" s="34"/>
      <c r="K102" s="34" t="s">
        <v>266</v>
      </c>
      <c r="L102" s="34">
        <v>106159</v>
      </c>
      <c r="M102" s="34">
        <v>103176</v>
      </c>
      <c r="N102" s="34">
        <v>755</v>
      </c>
      <c r="O102" s="34">
        <v>550</v>
      </c>
      <c r="P102" s="34">
        <v>54003</v>
      </c>
      <c r="Q102" s="34">
        <v>2932</v>
      </c>
      <c r="R102" s="34">
        <v>948</v>
      </c>
      <c r="S102" s="34">
        <v>3220</v>
      </c>
      <c r="T102" s="10"/>
    </row>
    <row r="103" spans="1:20">
      <c r="A103" s="35">
        <v>1.8092925247331e+16</v>
      </c>
      <c r="B103" s="35">
        <v>1.78414445699532e+16</v>
      </c>
      <c r="C103" s="34" t="s">
        <v>263</v>
      </c>
      <c r="D103" s="34" t="s">
        <v>264</v>
      </c>
      <c r="E103" s="34" t="s">
        <v>151</v>
      </c>
      <c r="F103" s="34">
        <v>8</v>
      </c>
      <c r="G103" s="36">
        <v>45073</v>
      </c>
      <c r="H103" s="34" t="s">
        <v>367</v>
      </c>
      <c r="I103" s="34" t="s">
        <v>50</v>
      </c>
      <c r="J103" s="34"/>
      <c r="K103" s="34" t="s">
        <v>266</v>
      </c>
      <c r="L103" s="34">
        <v>35231</v>
      </c>
      <c r="M103" s="34">
        <v>31142</v>
      </c>
      <c r="N103" s="34">
        <v>74</v>
      </c>
      <c r="O103" s="34">
        <v>22</v>
      </c>
      <c r="P103" s="34">
        <v>16704</v>
      </c>
      <c r="Q103" s="34">
        <v>1190</v>
      </c>
      <c r="R103" s="34">
        <v>20</v>
      </c>
      <c r="S103" s="34">
        <v>744</v>
      </c>
      <c r="T103" s="10"/>
    </row>
    <row r="104" spans="1:20">
      <c r="A104" s="35">
        <v>1.79985933588855e+16</v>
      </c>
      <c r="B104" s="35">
        <v>1.78414445699532e+16</v>
      </c>
      <c r="C104" s="34" t="s">
        <v>263</v>
      </c>
      <c r="D104" s="34" t="s">
        <v>264</v>
      </c>
      <c r="E104" s="34" t="s">
        <v>152</v>
      </c>
      <c r="F104" s="34">
        <v>0</v>
      </c>
      <c r="G104" s="36">
        <v>45074</v>
      </c>
      <c r="H104" s="34" t="s">
        <v>368</v>
      </c>
      <c r="I104" s="34" t="s">
        <v>116</v>
      </c>
      <c r="J104" s="34"/>
      <c r="K104" s="34" t="s">
        <v>266</v>
      </c>
      <c r="L104" s="34">
        <v>32891</v>
      </c>
      <c r="M104" s="34">
        <v>30407</v>
      </c>
      <c r="N104" s="34">
        <v>6</v>
      </c>
      <c r="O104" s="34">
        <v>3</v>
      </c>
      <c r="P104" s="34">
        <v>0</v>
      </c>
      <c r="Q104" s="34">
        <v>1556</v>
      </c>
      <c r="R104" s="34">
        <v>25</v>
      </c>
      <c r="S104" s="34">
        <v>56</v>
      </c>
      <c r="T104" s="10"/>
    </row>
    <row r="105" spans="1:20">
      <c r="A105" s="35">
        <v>1.79726155431699e+16</v>
      </c>
      <c r="B105" s="35">
        <v>1.78414445699532e+16</v>
      </c>
      <c r="C105" s="34" t="s">
        <v>263</v>
      </c>
      <c r="D105" s="34" t="s">
        <v>264</v>
      </c>
      <c r="E105" s="34" t="s">
        <v>153</v>
      </c>
      <c r="F105" s="34">
        <v>0</v>
      </c>
      <c r="G105" s="36">
        <v>45075</v>
      </c>
      <c r="H105" s="34" t="s">
        <v>369</v>
      </c>
      <c r="I105" s="34" t="s">
        <v>116</v>
      </c>
      <c r="J105" s="34"/>
      <c r="K105" s="34" t="s">
        <v>266</v>
      </c>
      <c r="L105" s="34">
        <v>19294</v>
      </c>
      <c r="M105" s="34">
        <v>17107</v>
      </c>
      <c r="N105" s="34">
        <v>12</v>
      </c>
      <c r="O105" s="34">
        <v>3</v>
      </c>
      <c r="P105" s="34">
        <v>0</v>
      </c>
      <c r="Q105" s="34">
        <v>551</v>
      </c>
      <c r="R105" s="34">
        <v>6</v>
      </c>
      <c r="S105" s="34">
        <v>159</v>
      </c>
      <c r="T105" s="10"/>
    </row>
    <row r="106" spans="1:20">
      <c r="A106" s="35">
        <v>1.8123731191306e+16</v>
      </c>
      <c r="B106" s="35">
        <v>1.78414445699532e+16</v>
      </c>
      <c r="C106" s="34" t="s">
        <v>263</v>
      </c>
      <c r="D106" s="34" t="s">
        <v>264</v>
      </c>
      <c r="E106" s="34" t="s">
        <v>154</v>
      </c>
      <c r="F106" s="34">
        <v>5</v>
      </c>
      <c r="G106" s="36">
        <v>45076</v>
      </c>
      <c r="H106" s="34" t="s">
        <v>370</v>
      </c>
      <c r="I106" s="34" t="s">
        <v>50</v>
      </c>
      <c r="J106" s="34"/>
      <c r="K106" s="34" t="s">
        <v>266</v>
      </c>
      <c r="L106" s="34">
        <v>70127</v>
      </c>
      <c r="M106" s="34">
        <v>66797</v>
      </c>
      <c r="N106" s="34">
        <v>571</v>
      </c>
      <c r="O106" s="34">
        <v>172</v>
      </c>
      <c r="P106" s="34">
        <v>34899</v>
      </c>
      <c r="Q106" s="34">
        <v>2065</v>
      </c>
      <c r="R106" s="34">
        <v>34</v>
      </c>
      <c r="S106" s="34">
        <v>2002</v>
      </c>
      <c r="T106" s="10"/>
    </row>
    <row r="107" spans="1:20">
      <c r="A107" s="35">
        <v>1.81910603502711e+16</v>
      </c>
      <c r="B107" s="35">
        <v>1.78414445699532e+16</v>
      </c>
      <c r="C107" s="34" t="s">
        <v>263</v>
      </c>
      <c r="D107" s="34" t="s">
        <v>264</v>
      </c>
      <c r="E107" s="34" t="s">
        <v>155</v>
      </c>
      <c r="F107" s="34">
        <v>7</v>
      </c>
      <c r="G107" s="36">
        <v>45077</v>
      </c>
      <c r="H107" s="34" t="s">
        <v>371</v>
      </c>
      <c r="I107" s="34" t="s">
        <v>50</v>
      </c>
      <c r="J107" s="34"/>
      <c r="K107" s="34" t="s">
        <v>266</v>
      </c>
      <c r="L107" s="34">
        <v>32666</v>
      </c>
      <c r="M107" s="34">
        <v>30921</v>
      </c>
      <c r="N107" s="34">
        <v>335</v>
      </c>
      <c r="O107" s="34">
        <v>100</v>
      </c>
      <c r="P107" s="34">
        <v>15988</v>
      </c>
      <c r="Q107" s="34">
        <v>872</v>
      </c>
      <c r="R107" s="34">
        <v>6</v>
      </c>
      <c r="S107" s="34">
        <v>921</v>
      </c>
      <c r="T107" s="10"/>
    </row>
    <row r="108" spans="1:20">
      <c r="A108" s="35">
        <v>1.79662871811988e+16</v>
      </c>
      <c r="B108" s="35">
        <v>1.78414445699532e+16</v>
      </c>
      <c r="C108" s="34" t="s">
        <v>263</v>
      </c>
      <c r="D108" s="34" t="s">
        <v>264</v>
      </c>
      <c r="E108" s="34" t="s">
        <v>156</v>
      </c>
      <c r="F108" s="34">
        <v>0</v>
      </c>
      <c r="G108" s="36">
        <v>45080</v>
      </c>
      <c r="H108" s="34" t="s">
        <v>372</v>
      </c>
      <c r="I108" s="34" t="s">
        <v>82</v>
      </c>
      <c r="J108" s="34"/>
      <c r="K108" s="34" t="s">
        <v>266</v>
      </c>
      <c r="L108" s="34">
        <v>22375</v>
      </c>
      <c r="M108" s="34">
        <v>16381</v>
      </c>
      <c r="N108" s="34">
        <v>31</v>
      </c>
      <c r="O108" s="34">
        <v>4</v>
      </c>
      <c r="P108" s="34">
        <v>0</v>
      </c>
      <c r="Q108" s="34">
        <v>677</v>
      </c>
      <c r="R108" s="34">
        <v>12</v>
      </c>
      <c r="S108" s="34">
        <v>451</v>
      </c>
      <c r="T108" s="10"/>
    </row>
    <row r="109" spans="1:20">
      <c r="A109" s="35">
        <v>1.82562266561986e+16</v>
      </c>
      <c r="B109" s="35">
        <v>1.78414445699532e+16</v>
      </c>
      <c r="C109" s="34" t="s">
        <v>263</v>
      </c>
      <c r="D109" s="34" t="s">
        <v>264</v>
      </c>
      <c r="E109" s="34" t="s">
        <v>157</v>
      </c>
      <c r="F109" s="34">
        <v>27</v>
      </c>
      <c r="G109" s="36">
        <v>45082</v>
      </c>
      <c r="H109" s="34" t="s">
        <v>373</v>
      </c>
      <c r="I109" s="34" t="s">
        <v>50</v>
      </c>
      <c r="J109" s="34"/>
      <c r="K109" s="34" t="s">
        <v>266</v>
      </c>
      <c r="L109" s="34">
        <v>20187</v>
      </c>
      <c r="M109" s="34">
        <v>15443</v>
      </c>
      <c r="N109" s="34">
        <v>55</v>
      </c>
      <c r="O109" s="34">
        <v>6</v>
      </c>
      <c r="P109" s="34">
        <v>6584</v>
      </c>
      <c r="Q109" s="34">
        <v>588</v>
      </c>
      <c r="R109" s="34">
        <v>17</v>
      </c>
      <c r="S109" s="34">
        <v>51</v>
      </c>
      <c r="T109" s="10"/>
    </row>
    <row r="110" spans="1:20">
      <c r="A110" s="35">
        <v>1.79849402301746e+16</v>
      </c>
      <c r="B110" s="35">
        <v>1.78414445699532e+16</v>
      </c>
      <c r="C110" s="34" t="s">
        <v>263</v>
      </c>
      <c r="D110" s="34" t="s">
        <v>264</v>
      </c>
      <c r="E110" s="34" t="s">
        <v>158</v>
      </c>
      <c r="F110" s="34">
        <v>90</v>
      </c>
      <c r="G110" s="36">
        <v>45083</v>
      </c>
      <c r="H110" s="34" t="s">
        <v>374</v>
      </c>
      <c r="I110" s="34" t="s">
        <v>50</v>
      </c>
      <c r="J110" s="34"/>
      <c r="K110" s="34" t="s">
        <v>266</v>
      </c>
      <c r="L110" s="34">
        <v>44986</v>
      </c>
      <c r="M110" s="34">
        <v>37018</v>
      </c>
      <c r="N110" s="34">
        <v>285</v>
      </c>
      <c r="O110" s="34">
        <v>114</v>
      </c>
      <c r="P110" s="34">
        <v>18953</v>
      </c>
      <c r="Q110" s="34">
        <v>2406</v>
      </c>
      <c r="R110" s="34">
        <v>95</v>
      </c>
      <c r="S110" s="34">
        <v>1465</v>
      </c>
      <c r="T110" s="10"/>
    </row>
    <row r="111" spans="1:20">
      <c r="A111" s="35">
        <v>1.79147839647741e+16</v>
      </c>
      <c r="B111" s="35">
        <v>1.78414445699532e+16</v>
      </c>
      <c r="C111" s="34" t="s">
        <v>263</v>
      </c>
      <c r="D111" s="34" t="s">
        <v>264</v>
      </c>
      <c r="E111" s="34" t="s">
        <v>159</v>
      </c>
      <c r="F111" s="34">
        <v>0</v>
      </c>
      <c r="G111" s="36">
        <v>45084</v>
      </c>
      <c r="H111" s="34" t="s">
        <v>375</v>
      </c>
      <c r="I111" s="34" t="s">
        <v>116</v>
      </c>
      <c r="J111" s="34"/>
      <c r="K111" s="34" t="s">
        <v>266</v>
      </c>
      <c r="L111" s="34">
        <v>36438</v>
      </c>
      <c r="M111" s="34">
        <v>33150</v>
      </c>
      <c r="N111" s="34">
        <v>133</v>
      </c>
      <c r="O111" s="34">
        <v>54</v>
      </c>
      <c r="P111" s="34">
        <v>0</v>
      </c>
      <c r="Q111" s="34">
        <v>1313</v>
      </c>
      <c r="R111" s="34">
        <v>7</v>
      </c>
      <c r="S111" s="34">
        <v>1368</v>
      </c>
      <c r="T111" s="10"/>
    </row>
    <row r="112" spans="1:20">
      <c r="A112" s="35">
        <v>1.78577700179672e+16</v>
      </c>
      <c r="B112" s="35">
        <v>1.78414445699532e+16</v>
      </c>
      <c r="C112" s="34" t="s">
        <v>263</v>
      </c>
      <c r="D112" s="34" t="s">
        <v>264</v>
      </c>
      <c r="E112" s="34" t="s">
        <v>160</v>
      </c>
      <c r="F112" s="34">
        <v>88</v>
      </c>
      <c r="G112" s="36">
        <v>45086</v>
      </c>
      <c r="H112" s="34" t="s">
        <v>376</v>
      </c>
      <c r="I112" s="34" t="s">
        <v>50</v>
      </c>
      <c r="J112" s="34"/>
      <c r="K112" s="34" t="s">
        <v>266</v>
      </c>
      <c r="L112" s="34">
        <v>20910</v>
      </c>
      <c r="M112" s="34">
        <v>18742</v>
      </c>
      <c r="N112" s="34">
        <v>37</v>
      </c>
      <c r="O112" s="34">
        <v>11</v>
      </c>
      <c r="P112" s="34">
        <v>9589</v>
      </c>
      <c r="Q112" s="34">
        <v>949</v>
      </c>
      <c r="R112" s="34">
        <v>3</v>
      </c>
      <c r="S112" s="34">
        <v>135</v>
      </c>
      <c r="T112" s="10"/>
    </row>
    <row r="113" spans="1:20">
      <c r="A113" s="35">
        <v>1.83612398200616e+16</v>
      </c>
      <c r="B113" s="35">
        <v>1.78414445699532e+16</v>
      </c>
      <c r="C113" s="34" t="s">
        <v>263</v>
      </c>
      <c r="D113" s="34" t="s">
        <v>264</v>
      </c>
      <c r="E113" s="34" t="s">
        <v>161</v>
      </c>
      <c r="F113" s="34">
        <v>0</v>
      </c>
      <c r="G113" s="36">
        <v>45087</v>
      </c>
      <c r="H113" s="34" t="s">
        <v>377</v>
      </c>
      <c r="I113" s="34" t="s">
        <v>82</v>
      </c>
      <c r="J113" s="34"/>
      <c r="K113" s="34" t="s">
        <v>266</v>
      </c>
      <c r="L113" s="34">
        <v>22564</v>
      </c>
      <c r="M113" s="34">
        <v>15558</v>
      </c>
      <c r="N113" s="34">
        <v>26</v>
      </c>
      <c r="O113" s="34">
        <v>6</v>
      </c>
      <c r="P113" s="34">
        <v>0</v>
      </c>
      <c r="Q113" s="34">
        <v>313</v>
      </c>
      <c r="R113" s="34">
        <v>23</v>
      </c>
      <c r="S113" s="34">
        <v>120</v>
      </c>
      <c r="T113" s="10"/>
    </row>
    <row r="114" spans="1:20">
      <c r="A114" s="35">
        <v>1.82713978901209e+16</v>
      </c>
      <c r="B114" s="35">
        <v>1.78414445699532e+16</v>
      </c>
      <c r="C114" s="34" t="s">
        <v>263</v>
      </c>
      <c r="D114" s="34" t="s">
        <v>264</v>
      </c>
      <c r="E114" s="34" t="s">
        <v>162</v>
      </c>
      <c r="F114" s="34">
        <v>0</v>
      </c>
      <c r="G114" s="36">
        <v>45088</v>
      </c>
      <c r="H114" s="34" t="s">
        <v>378</v>
      </c>
      <c r="I114" s="34" t="s">
        <v>116</v>
      </c>
      <c r="J114" s="34"/>
      <c r="K114" s="34" t="s">
        <v>266</v>
      </c>
      <c r="L114" s="34">
        <v>13977</v>
      </c>
      <c r="M114" s="34">
        <v>12588</v>
      </c>
      <c r="N114" s="34">
        <v>31</v>
      </c>
      <c r="O114" s="34">
        <v>9</v>
      </c>
      <c r="P114" s="34">
        <v>0</v>
      </c>
      <c r="Q114" s="34">
        <v>446</v>
      </c>
      <c r="R114" s="34">
        <v>6</v>
      </c>
      <c r="S114" s="34">
        <v>325</v>
      </c>
      <c r="T114" s="10"/>
    </row>
    <row r="115" spans="1:20">
      <c r="A115" s="35">
        <v>1.7978875436253e+16</v>
      </c>
      <c r="B115" s="35">
        <v>1.78414445699532e+16</v>
      </c>
      <c r="C115" s="34" t="s">
        <v>263</v>
      </c>
      <c r="D115" s="34" t="s">
        <v>264</v>
      </c>
      <c r="E115" s="34" t="s">
        <v>163</v>
      </c>
      <c r="F115" s="34">
        <v>7</v>
      </c>
      <c r="G115" s="36">
        <v>45089</v>
      </c>
      <c r="H115" s="34" t="s">
        <v>379</v>
      </c>
      <c r="I115" s="34" t="s">
        <v>50</v>
      </c>
      <c r="J115" s="34"/>
      <c r="K115" s="34" t="s">
        <v>266</v>
      </c>
      <c r="L115" s="34">
        <v>61558</v>
      </c>
      <c r="M115" s="34">
        <v>56347</v>
      </c>
      <c r="N115" s="34">
        <v>215</v>
      </c>
      <c r="O115" s="34">
        <v>106</v>
      </c>
      <c r="P115" s="34">
        <v>37280</v>
      </c>
      <c r="Q115" s="34">
        <v>1439</v>
      </c>
      <c r="R115" s="34">
        <v>15</v>
      </c>
      <c r="S115" s="34">
        <v>919</v>
      </c>
      <c r="T115" s="10"/>
    </row>
    <row r="116" spans="1:20">
      <c r="A116" s="35">
        <v>1.79117281497723e+16</v>
      </c>
      <c r="B116" s="35">
        <v>1.78414445699532e+16</v>
      </c>
      <c r="C116" s="34" t="s">
        <v>263</v>
      </c>
      <c r="D116" s="34" t="s">
        <v>264</v>
      </c>
      <c r="E116" s="34" t="s">
        <v>164</v>
      </c>
      <c r="F116" s="34">
        <v>0</v>
      </c>
      <c r="G116" s="36">
        <v>45090</v>
      </c>
      <c r="H116" s="34" t="s">
        <v>380</v>
      </c>
      <c r="I116" s="34" t="s">
        <v>82</v>
      </c>
      <c r="J116" s="34"/>
      <c r="K116" s="34" t="s">
        <v>266</v>
      </c>
      <c r="L116" s="34">
        <v>39497</v>
      </c>
      <c r="M116" s="34">
        <v>29614</v>
      </c>
      <c r="N116" s="34">
        <v>171</v>
      </c>
      <c r="O116" s="34">
        <v>100</v>
      </c>
      <c r="P116" s="34">
        <v>0</v>
      </c>
      <c r="Q116" s="34">
        <v>1280</v>
      </c>
      <c r="R116" s="34">
        <v>19</v>
      </c>
      <c r="S116" s="34">
        <v>1929</v>
      </c>
      <c r="T116" s="10"/>
    </row>
    <row r="117" spans="1:20">
      <c r="A117" s="35">
        <v>1.82883067001425e+16</v>
      </c>
      <c r="B117" s="35">
        <v>1.78414445699532e+16</v>
      </c>
      <c r="C117" s="34" t="s">
        <v>263</v>
      </c>
      <c r="D117" s="34" t="s">
        <v>264</v>
      </c>
      <c r="E117" s="34" t="s">
        <v>165</v>
      </c>
      <c r="F117" s="34">
        <v>0</v>
      </c>
      <c r="G117" s="36">
        <v>45091</v>
      </c>
      <c r="H117" s="34" t="s">
        <v>381</v>
      </c>
      <c r="I117" s="34" t="s">
        <v>116</v>
      </c>
      <c r="J117" s="34"/>
      <c r="K117" s="34" t="s">
        <v>266</v>
      </c>
      <c r="L117" s="34">
        <v>13220</v>
      </c>
      <c r="M117" s="34">
        <v>11416</v>
      </c>
      <c r="N117" s="34">
        <v>14</v>
      </c>
      <c r="O117" s="34">
        <v>3</v>
      </c>
      <c r="P117" s="34">
        <v>0</v>
      </c>
      <c r="Q117" s="34">
        <v>264</v>
      </c>
      <c r="R117" s="34">
        <v>1</v>
      </c>
      <c r="S117" s="34">
        <v>160</v>
      </c>
      <c r="T117" s="10"/>
    </row>
    <row r="118" spans="1:20">
      <c r="A118" s="35">
        <v>1.79922370008865e+16</v>
      </c>
      <c r="B118" s="35">
        <v>1.78414445699532e+16</v>
      </c>
      <c r="C118" s="34" t="s">
        <v>263</v>
      </c>
      <c r="D118" s="34" t="s">
        <v>264</v>
      </c>
      <c r="E118" s="34" t="s">
        <v>166</v>
      </c>
      <c r="F118" s="34">
        <v>0</v>
      </c>
      <c r="G118" s="36">
        <v>45096</v>
      </c>
      <c r="H118" s="34" t="s">
        <v>382</v>
      </c>
      <c r="I118" s="34" t="s">
        <v>82</v>
      </c>
      <c r="J118" s="34"/>
      <c r="K118" s="34" t="s">
        <v>266</v>
      </c>
      <c r="L118" s="34">
        <v>20970</v>
      </c>
      <c r="M118" s="34">
        <v>15223</v>
      </c>
      <c r="N118" s="34">
        <v>42</v>
      </c>
      <c r="O118" s="34">
        <v>3</v>
      </c>
      <c r="P118" s="34">
        <v>0</v>
      </c>
      <c r="Q118" s="34">
        <v>558</v>
      </c>
      <c r="R118" s="34">
        <v>9</v>
      </c>
      <c r="S118" s="34">
        <v>684</v>
      </c>
      <c r="T118" s="10"/>
    </row>
    <row r="119" spans="1:20">
      <c r="A119" s="35">
        <v>1.79593669674249e+16</v>
      </c>
      <c r="B119" s="35">
        <v>1.78414445699532e+16</v>
      </c>
      <c r="C119" s="34" t="s">
        <v>263</v>
      </c>
      <c r="D119" s="34" t="s">
        <v>264</v>
      </c>
      <c r="E119" s="34" t="s">
        <v>167</v>
      </c>
      <c r="F119" s="34">
        <v>24</v>
      </c>
      <c r="G119" s="36">
        <v>45098</v>
      </c>
      <c r="H119" s="34" t="s">
        <v>383</v>
      </c>
      <c r="I119" s="34" t="s">
        <v>50</v>
      </c>
      <c r="J119" s="34"/>
      <c r="K119" s="34" t="s">
        <v>266</v>
      </c>
      <c r="L119" s="34">
        <v>19091</v>
      </c>
      <c r="M119" s="34">
        <v>17544</v>
      </c>
      <c r="N119" s="34">
        <v>10</v>
      </c>
      <c r="O119" s="34">
        <v>21</v>
      </c>
      <c r="P119" s="34">
        <v>10573</v>
      </c>
      <c r="Q119" s="34">
        <v>760</v>
      </c>
      <c r="R119" s="34">
        <v>7</v>
      </c>
      <c r="S119" s="34">
        <v>221</v>
      </c>
      <c r="T119" s="10"/>
    </row>
    <row r="120" spans="1:20">
      <c r="A120" s="35">
        <v>1.80436197044628e+16</v>
      </c>
      <c r="B120" s="35">
        <v>1.78414445699532e+16</v>
      </c>
      <c r="C120" s="34" t="s">
        <v>263</v>
      </c>
      <c r="D120" s="34" t="s">
        <v>264</v>
      </c>
      <c r="E120" s="34" t="s">
        <v>168</v>
      </c>
      <c r="F120" s="34">
        <v>0</v>
      </c>
      <c r="G120" s="36">
        <v>45099</v>
      </c>
      <c r="H120" s="34" t="s">
        <v>384</v>
      </c>
      <c r="I120" s="34" t="s">
        <v>116</v>
      </c>
      <c r="J120" s="34"/>
      <c r="K120" s="34" t="s">
        <v>266</v>
      </c>
      <c r="L120" s="34">
        <v>19056</v>
      </c>
      <c r="M120" s="34">
        <v>17498</v>
      </c>
      <c r="N120" s="34">
        <v>3</v>
      </c>
      <c r="O120" s="34">
        <v>2</v>
      </c>
      <c r="P120" s="34">
        <v>0</v>
      </c>
      <c r="Q120" s="34">
        <v>424</v>
      </c>
      <c r="R120" s="34">
        <v>12</v>
      </c>
      <c r="S120" s="34">
        <v>62</v>
      </c>
      <c r="T120" s="10"/>
    </row>
    <row r="121" spans="1:20">
      <c r="A121" s="35">
        <v>1.79604049494184e+16</v>
      </c>
      <c r="B121" s="35">
        <v>1.78414445699532e+16</v>
      </c>
      <c r="C121" s="34" t="s">
        <v>263</v>
      </c>
      <c r="D121" s="34" t="s">
        <v>264</v>
      </c>
      <c r="E121" s="34" t="s">
        <v>169</v>
      </c>
      <c r="F121" s="34">
        <v>0</v>
      </c>
      <c r="G121" s="36">
        <v>45100</v>
      </c>
      <c r="H121" s="34" t="s">
        <v>385</v>
      </c>
      <c r="I121" s="34" t="s">
        <v>82</v>
      </c>
      <c r="J121" s="34"/>
      <c r="K121" s="34" t="s">
        <v>266</v>
      </c>
      <c r="L121" s="34">
        <v>73673</v>
      </c>
      <c r="M121" s="34">
        <v>53788</v>
      </c>
      <c r="N121" s="34">
        <v>187</v>
      </c>
      <c r="O121" s="34">
        <v>14</v>
      </c>
      <c r="P121" s="34">
        <v>0</v>
      </c>
      <c r="Q121" s="34">
        <v>2346</v>
      </c>
      <c r="R121" s="34">
        <v>1126</v>
      </c>
      <c r="S121" s="34">
        <v>1970</v>
      </c>
      <c r="T121" s="10"/>
    </row>
    <row r="122" spans="1:20">
      <c r="A122" s="35">
        <v>1.80207786345934e+16</v>
      </c>
      <c r="B122" s="35">
        <v>1.78414445699532e+16</v>
      </c>
      <c r="C122" s="34" t="s">
        <v>263</v>
      </c>
      <c r="D122" s="34" t="s">
        <v>264</v>
      </c>
      <c r="E122" s="34" t="s">
        <v>170</v>
      </c>
      <c r="F122" s="34">
        <v>28</v>
      </c>
      <c r="G122" s="36">
        <v>45102</v>
      </c>
      <c r="H122" s="34" t="s">
        <v>386</v>
      </c>
      <c r="I122" s="34" t="s">
        <v>50</v>
      </c>
      <c r="J122" s="34"/>
      <c r="K122" s="34" t="s">
        <v>266</v>
      </c>
      <c r="L122" s="34">
        <v>32992</v>
      </c>
      <c r="M122" s="34">
        <v>26802</v>
      </c>
      <c r="N122" s="34">
        <v>127</v>
      </c>
      <c r="O122" s="34">
        <v>44</v>
      </c>
      <c r="P122" s="34">
        <v>13890</v>
      </c>
      <c r="Q122" s="34">
        <v>1178</v>
      </c>
      <c r="R122" s="34">
        <v>12</v>
      </c>
      <c r="S122" s="34">
        <v>878</v>
      </c>
      <c r="T122" s="10"/>
    </row>
    <row r="123" spans="1:20">
      <c r="A123" s="35">
        <v>1.78795222738435e+16</v>
      </c>
      <c r="B123" s="35">
        <v>1.78414445699532e+16</v>
      </c>
      <c r="C123" s="34" t="s">
        <v>263</v>
      </c>
      <c r="D123" s="34" t="s">
        <v>264</v>
      </c>
      <c r="E123" s="34" t="s">
        <v>171</v>
      </c>
      <c r="F123" s="34">
        <v>47</v>
      </c>
      <c r="G123" s="36">
        <v>45104</v>
      </c>
      <c r="H123" s="34" t="s">
        <v>387</v>
      </c>
      <c r="I123" s="34" t="s">
        <v>50</v>
      </c>
      <c r="J123" s="34"/>
      <c r="K123" s="34" t="s">
        <v>266</v>
      </c>
      <c r="L123" s="34">
        <v>45330</v>
      </c>
      <c r="M123" s="34">
        <v>38358</v>
      </c>
      <c r="N123" s="34">
        <v>235</v>
      </c>
      <c r="O123" s="34">
        <v>25</v>
      </c>
      <c r="P123" s="34">
        <v>17298</v>
      </c>
      <c r="Q123" s="34">
        <v>1552</v>
      </c>
      <c r="R123" s="34">
        <v>3</v>
      </c>
      <c r="S123" s="34">
        <v>1196</v>
      </c>
      <c r="T123" s="10"/>
    </row>
    <row r="124" spans="1:20">
      <c r="A124" s="35">
        <v>1.83710016340155e+16</v>
      </c>
      <c r="B124" s="35">
        <v>1.78414445699532e+16</v>
      </c>
      <c r="C124" s="34" t="s">
        <v>263</v>
      </c>
      <c r="D124" s="34" t="s">
        <v>264</v>
      </c>
      <c r="E124" s="34" t="s">
        <v>172</v>
      </c>
      <c r="F124" s="34">
        <v>0</v>
      </c>
      <c r="G124" s="36">
        <v>45104</v>
      </c>
      <c r="H124" s="34" t="s">
        <v>388</v>
      </c>
      <c r="I124" s="34" t="s">
        <v>82</v>
      </c>
      <c r="J124" s="34"/>
      <c r="K124" s="34" t="s">
        <v>266</v>
      </c>
      <c r="L124" s="34">
        <v>23137</v>
      </c>
      <c r="M124" s="34">
        <v>17479</v>
      </c>
      <c r="N124" s="34">
        <v>45</v>
      </c>
      <c r="O124" s="34">
        <v>62</v>
      </c>
      <c r="P124" s="34">
        <v>0</v>
      </c>
      <c r="Q124" s="34">
        <v>652</v>
      </c>
      <c r="R124" s="34">
        <v>5</v>
      </c>
      <c r="S124" s="34">
        <v>787</v>
      </c>
      <c r="T124" s="10"/>
    </row>
    <row r="125" spans="1:20">
      <c r="A125" s="35">
        <v>1.78527349019947e+16</v>
      </c>
      <c r="B125" s="35">
        <v>1.78414445699532e+16</v>
      </c>
      <c r="C125" s="34" t="s">
        <v>263</v>
      </c>
      <c r="D125" s="34" t="s">
        <v>264</v>
      </c>
      <c r="E125" s="34" t="s">
        <v>173</v>
      </c>
      <c r="F125" s="34">
        <v>8</v>
      </c>
      <c r="G125" s="36">
        <v>45107</v>
      </c>
      <c r="H125" s="34" t="s">
        <v>389</v>
      </c>
      <c r="I125" s="34" t="s">
        <v>50</v>
      </c>
      <c r="J125" s="34"/>
      <c r="K125" s="34" t="s">
        <v>266</v>
      </c>
      <c r="L125" s="34">
        <v>48599</v>
      </c>
      <c r="M125" s="34">
        <v>42482</v>
      </c>
      <c r="N125" s="34">
        <v>283</v>
      </c>
      <c r="O125" s="34">
        <v>98</v>
      </c>
      <c r="P125" s="34">
        <v>24426</v>
      </c>
      <c r="Q125" s="34">
        <v>1495</v>
      </c>
      <c r="R125" s="34">
        <v>6</v>
      </c>
      <c r="S125" s="34">
        <v>1556</v>
      </c>
      <c r="T125" s="10"/>
    </row>
    <row r="126" spans="1:20">
      <c r="A126" s="35">
        <v>1.79386895216488e+16</v>
      </c>
      <c r="B126" s="35">
        <v>1.78414445699532e+16</v>
      </c>
      <c r="C126" s="34" t="s">
        <v>263</v>
      </c>
      <c r="D126" s="34" t="s">
        <v>264</v>
      </c>
      <c r="E126" s="34" t="s">
        <v>174</v>
      </c>
      <c r="F126" s="34">
        <v>25</v>
      </c>
      <c r="G126" s="36">
        <v>45112</v>
      </c>
      <c r="H126" s="34" t="s">
        <v>390</v>
      </c>
      <c r="I126" s="34" t="s">
        <v>50</v>
      </c>
      <c r="J126" s="34"/>
      <c r="K126" s="34" t="s">
        <v>266</v>
      </c>
      <c r="L126" s="34">
        <v>36231</v>
      </c>
      <c r="M126" s="34">
        <v>35140</v>
      </c>
      <c r="N126" s="34">
        <v>15</v>
      </c>
      <c r="O126" s="34">
        <v>14</v>
      </c>
      <c r="P126" s="34">
        <v>17521</v>
      </c>
      <c r="Q126" s="34">
        <v>790</v>
      </c>
      <c r="R126" s="34">
        <v>23</v>
      </c>
      <c r="S126" s="34">
        <v>66</v>
      </c>
      <c r="T126" s="10"/>
    </row>
    <row r="127" spans="1:20">
      <c r="A127" s="35">
        <v>1.80428609354262e+16</v>
      </c>
      <c r="B127" s="35">
        <v>1.78414445699532e+16</v>
      </c>
      <c r="C127" s="34" t="s">
        <v>263</v>
      </c>
      <c r="D127" s="34" t="s">
        <v>264</v>
      </c>
      <c r="E127" s="34" t="s">
        <v>175</v>
      </c>
      <c r="F127" s="34">
        <v>0</v>
      </c>
      <c r="G127" s="36">
        <v>45113</v>
      </c>
      <c r="H127" s="34" t="s">
        <v>391</v>
      </c>
      <c r="I127" s="34" t="s">
        <v>116</v>
      </c>
      <c r="J127" s="34"/>
      <c r="K127" s="34" t="s">
        <v>266</v>
      </c>
      <c r="L127" s="34">
        <v>26530</v>
      </c>
      <c r="M127" s="34">
        <v>24195</v>
      </c>
      <c r="N127" s="34">
        <v>33</v>
      </c>
      <c r="O127" s="34">
        <v>14</v>
      </c>
      <c r="P127" s="34">
        <v>0</v>
      </c>
      <c r="Q127" s="34">
        <v>667</v>
      </c>
      <c r="R127" s="34">
        <v>12</v>
      </c>
      <c r="S127" s="34">
        <v>343</v>
      </c>
      <c r="T127" s="10"/>
    </row>
    <row r="128" spans="1:20">
      <c r="A128" s="35">
        <v>1.80233704366151e+16</v>
      </c>
      <c r="B128" s="35">
        <v>1.78414445699532e+16</v>
      </c>
      <c r="C128" s="34" t="s">
        <v>263</v>
      </c>
      <c r="D128" s="34" t="s">
        <v>264</v>
      </c>
      <c r="E128" s="34" t="s">
        <v>176</v>
      </c>
      <c r="F128" s="34">
        <v>29</v>
      </c>
      <c r="G128" s="36">
        <v>45115</v>
      </c>
      <c r="H128" s="34" t="s">
        <v>392</v>
      </c>
      <c r="I128" s="34" t="s">
        <v>50</v>
      </c>
      <c r="J128" s="34"/>
      <c r="K128" s="34" t="s">
        <v>266</v>
      </c>
      <c r="L128" s="34">
        <v>20637</v>
      </c>
      <c r="M128" s="34">
        <v>17007</v>
      </c>
      <c r="N128" s="34">
        <v>88</v>
      </c>
      <c r="O128" s="34">
        <v>16</v>
      </c>
      <c r="P128" s="34">
        <v>8462</v>
      </c>
      <c r="Q128" s="34">
        <v>843</v>
      </c>
      <c r="R128" s="34">
        <v>5</v>
      </c>
      <c r="S128" s="34">
        <v>454</v>
      </c>
      <c r="T128" s="10"/>
    </row>
    <row r="129" spans="1:20">
      <c r="A129" s="35">
        <v>1.79729534724343e+16</v>
      </c>
      <c r="B129" s="35">
        <v>1.78414445699532e+16</v>
      </c>
      <c r="C129" s="34" t="s">
        <v>263</v>
      </c>
      <c r="D129" s="34" t="s">
        <v>264</v>
      </c>
      <c r="E129" s="34" t="s">
        <v>177</v>
      </c>
      <c r="F129" s="34">
        <v>8</v>
      </c>
      <c r="G129" s="36">
        <v>45120</v>
      </c>
      <c r="H129" s="34" t="s">
        <v>393</v>
      </c>
      <c r="I129" s="34" t="s">
        <v>50</v>
      </c>
      <c r="J129" s="34"/>
      <c r="K129" s="34" t="s">
        <v>266</v>
      </c>
      <c r="L129" s="34">
        <v>28170</v>
      </c>
      <c r="M129" s="34">
        <v>22972</v>
      </c>
      <c r="N129" s="34">
        <v>123</v>
      </c>
      <c r="O129" s="34">
        <v>22</v>
      </c>
      <c r="P129" s="34">
        <v>11428</v>
      </c>
      <c r="Q129" s="34">
        <v>1126</v>
      </c>
      <c r="R129" s="34">
        <v>23</v>
      </c>
      <c r="S129" s="34">
        <v>982</v>
      </c>
      <c r="T129" s="10"/>
    </row>
    <row r="130" spans="1:20">
      <c r="A130" s="35">
        <v>1.7978766377348e+16</v>
      </c>
      <c r="B130" s="35">
        <v>1.78414445699532e+16</v>
      </c>
      <c r="C130" s="34" t="s">
        <v>263</v>
      </c>
      <c r="D130" s="34" t="s">
        <v>264</v>
      </c>
      <c r="E130" s="34" t="s">
        <v>178</v>
      </c>
      <c r="F130" s="34">
        <v>8</v>
      </c>
      <c r="G130" s="36">
        <v>45121</v>
      </c>
      <c r="H130" s="34" t="s">
        <v>394</v>
      </c>
      <c r="I130" s="34" t="s">
        <v>50</v>
      </c>
      <c r="J130" s="34"/>
      <c r="K130" s="34" t="s">
        <v>266</v>
      </c>
      <c r="L130" s="34">
        <v>308394</v>
      </c>
      <c r="M130" s="34">
        <v>299382</v>
      </c>
      <c r="N130" s="34">
        <v>4796</v>
      </c>
      <c r="O130" s="34">
        <v>1867</v>
      </c>
      <c r="P130" s="34">
        <v>151939</v>
      </c>
      <c r="Q130" s="34">
        <v>7751</v>
      </c>
      <c r="R130" s="34">
        <v>18</v>
      </c>
      <c r="S130" s="34">
        <v>15384</v>
      </c>
      <c r="T130" s="10"/>
    </row>
    <row r="131" spans="1:20">
      <c r="A131" s="35">
        <v>1.83678213520175e+16</v>
      </c>
      <c r="B131" s="35">
        <v>1.78414445699532e+16</v>
      </c>
      <c r="C131" s="34" t="s">
        <v>263</v>
      </c>
      <c r="D131" s="34" t="s">
        <v>264</v>
      </c>
      <c r="E131" s="34" t="s">
        <v>179</v>
      </c>
      <c r="F131" s="34">
        <v>8</v>
      </c>
      <c r="G131" s="36">
        <v>45122</v>
      </c>
      <c r="H131" s="34" t="s">
        <v>395</v>
      </c>
      <c r="I131" s="34" t="s">
        <v>50</v>
      </c>
      <c r="J131" s="34"/>
      <c r="K131" s="34" t="s">
        <v>266</v>
      </c>
      <c r="L131" s="34">
        <v>65986</v>
      </c>
      <c r="M131" s="34">
        <v>58931</v>
      </c>
      <c r="N131" s="34">
        <v>634</v>
      </c>
      <c r="O131" s="34">
        <v>225</v>
      </c>
      <c r="P131" s="34">
        <v>28193</v>
      </c>
      <c r="Q131" s="34">
        <v>2092</v>
      </c>
      <c r="R131" s="34">
        <v>30</v>
      </c>
      <c r="S131" s="34">
        <v>2890</v>
      </c>
      <c r="T131" s="10"/>
    </row>
    <row r="132" spans="1:20">
      <c r="A132" s="35">
        <v>1.82492989811606e+16</v>
      </c>
      <c r="B132" s="35">
        <v>1.78414445699532e+16</v>
      </c>
      <c r="C132" s="34" t="s">
        <v>263</v>
      </c>
      <c r="D132" s="34" t="s">
        <v>264</v>
      </c>
      <c r="E132" s="34" t="s">
        <v>180</v>
      </c>
      <c r="F132" s="34">
        <v>63</v>
      </c>
      <c r="G132" s="36">
        <v>45124</v>
      </c>
      <c r="H132" s="34" t="s">
        <v>396</v>
      </c>
      <c r="I132" s="34" t="s">
        <v>50</v>
      </c>
      <c r="J132" s="34"/>
      <c r="K132" s="34" t="s">
        <v>266</v>
      </c>
      <c r="L132" s="34">
        <v>37084</v>
      </c>
      <c r="M132" s="34">
        <v>32903</v>
      </c>
      <c r="N132" s="34">
        <v>215</v>
      </c>
      <c r="O132" s="34">
        <v>118</v>
      </c>
      <c r="P132" s="34">
        <v>13587</v>
      </c>
      <c r="Q132" s="34">
        <v>1665</v>
      </c>
      <c r="R132" s="34">
        <v>28</v>
      </c>
      <c r="S132" s="34">
        <v>554</v>
      </c>
      <c r="T132" s="10"/>
    </row>
    <row r="133" spans="1:20">
      <c r="A133" s="35">
        <v>1.79953053950769e+16</v>
      </c>
      <c r="B133" s="35">
        <v>1.78414445699532e+16</v>
      </c>
      <c r="C133" s="34" t="s">
        <v>263</v>
      </c>
      <c r="D133" s="34" t="s">
        <v>264</v>
      </c>
      <c r="E133" s="34" t="s">
        <v>181</v>
      </c>
      <c r="F133" s="34">
        <v>9</v>
      </c>
      <c r="G133" s="36">
        <v>45125</v>
      </c>
      <c r="H133" s="34" t="s">
        <v>397</v>
      </c>
      <c r="I133" s="34" t="s">
        <v>50</v>
      </c>
      <c r="J133" s="34"/>
      <c r="K133" s="34" t="s">
        <v>266</v>
      </c>
      <c r="L133" s="34">
        <v>27261</v>
      </c>
      <c r="M133" s="34">
        <v>22175</v>
      </c>
      <c r="N133" s="34">
        <v>164</v>
      </c>
      <c r="O133" s="34">
        <v>23</v>
      </c>
      <c r="P133" s="34">
        <v>10937</v>
      </c>
      <c r="Q133" s="34">
        <v>949</v>
      </c>
      <c r="R133" s="34">
        <v>5</v>
      </c>
      <c r="S133" s="34">
        <v>859</v>
      </c>
      <c r="T133" s="10"/>
    </row>
    <row r="134" spans="1:20">
      <c r="A134" s="35">
        <v>1.79634401244213e+16</v>
      </c>
      <c r="B134" s="35">
        <v>1.78414445699532e+16</v>
      </c>
      <c r="C134" s="34" t="s">
        <v>263</v>
      </c>
      <c r="D134" s="34" t="s">
        <v>264</v>
      </c>
      <c r="E134" s="34" t="s">
        <v>182</v>
      </c>
      <c r="F134" s="34">
        <v>0</v>
      </c>
      <c r="G134" s="36">
        <v>45126</v>
      </c>
      <c r="H134" s="34" t="s">
        <v>398</v>
      </c>
      <c r="I134" s="34" t="s">
        <v>116</v>
      </c>
      <c r="J134" s="34"/>
      <c r="K134" s="34" t="s">
        <v>266</v>
      </c>
      <c r="L134" s="34">
        <v>21299</v>
      </c>
      <c r="M134" s="34">
        <v>20076</v>
      </c>
      <c r="N134" s="34">
        <v>27</v>
      </c>
      <c r="O134" s="34">
        <v>3</v>
      </c>
      <c r="P134" s="34">
        <v>0</v>
      </c>
      <c r="Q134" s="34">
        <v>649</v>
      </c>
      <c r="R134" s="34">
        <v>32</v>
      </c>
      <c r="S134" s="34">
        <v>263</v>
      </c>
      <c r="T134" s="10"/>
    </row>
    <row r="135" spans="1:20">
      <c r="A135" s="35">
        <v>1.79931020661106e+16</v>
      </c>
      <c r="B135" s="35">
        <v>1.78414445699532e+16</v>
      </c>
      <c r="C135" s="34" t="s">
        <v>263</v>
      </c>
      <c r="D135" s="34" t="s">
        <v>264</v>
      </c>
      <c r="E135" s="34" t="s">
        <v>183</v>
      </c>
      <c r="F135" s="34">
        <v>84</v>
      </c>
      <c r="G135" s="36">
        <v>45127</v>
      </c>
      <c r="H135" s="34" t="s">
        <v>399</v>
      </c>
      <c r="I135" s="34" t="s">
        <v>50</v>
      </c>
      <c r="J135" s="34"/>
      <c r="K135" s="34" t="s">
        <v>266</v>
      </c>
      <c r="L135" s="34">
        <v>22606</v>
      </c>
      <c r="M135" s="34">
        <v>18282</v>
      </c>
      <c r="N135" s="34">
        <v>149</v>
      </c>
      <c r="O135" s="34">
        <v>41</v>
      </c>
      <c r="P135" s="34">
        <v>9285</v>
      </c>
      <c r="Q135" s="34">
        <v>804</v>
      </c>
      <c r="R135" s="34">
        <v>9</v>
      </c>
      <c r="S135" s="34">
        <v>496</v>
      </c>
      <c r="T135" s="10"/>
    </row>
    <row r="136" spans="1:20">
      <c r="A136" s="35">
        <v>1.80202414575235e+16</v>
      </c>
      <c r="B136" s="35">
        <v>1.78414445699532e+16</v>
      </c>
      <c r="C136" s="34" t="s">
        <v>263</v>
      </c>
      <c r="D136" s="34" t="s">
        <v>264</v>
      </c>
      <c r="E136" s="34" t="s">
        <v>184</v>
      </c>
      <c r="F136" s="34">
        <v>0</v>
      </c>
      <c r="G136" s="36">
        <v>45142</v>
      </c>
      <c r="H136" s="34" t="s">
        <v>400</v>
      </c>
      <c r="I136" s="34" t="s">
        <v>116</v>
      </c>
      <c r="J136" s="34"/>
      <c r="K136" s="34" t="s">
        <v>266</v>
      </c>
      <c r="L136" s="34">
        <v>35057</v>
      </c>
      <c r="M136" s="34">
        <v>31629</v>
      </c>
      <c r="N136" s="34">
        <v>41</v>
      </c>
      <c r="O136" s="34">
        <v>7</v>
      </c>
      <c r="P136" s="34">
        <v>0</v>
      </c>
      <c r="Q136" s="34">
        <v>591</v>
      </c>
      <c r="R136" s="34">
        <v>88</v>
      </c>
      <c r="S136" s="34">
        <v>210</v>
      </c>
      <c r="T136" s="10"/>
    </row>
    <row r="137" spans="1:20">
      <c r="A137" s="35">
        <v>1.80007974737746e+16</v>
      </c>
      <c r="B137" s="35">
        <v>1.78414445699532e+16</v>
      </c>
      <c r="C137" s="34" t="s">
        <v>263</v>
      </c>
      <c r="D137" s="34" t="s">
        <v>264</v>
      </c>
      <c r="E137" s="34" t="s">
        <v>185</v>
      </c>
      <c r="F137" s="34">
        <v>23</v>
      </c>
      <c r="G137" s="36">
        <v>45143</v>
      </c>
      <c r="H137" s="34" t="s">
        <v>401</v>
      </c>
      <c r="I137" s="34" t="s">
        <v>50</v>
      </c>
      <c r="J137" s="34"/>
      <c r="K137" s="34" t="s">
        <v>266</v>
      </c>
      <c r="L137" s="34">
        <v>62193</v>
      </c>
      <c r="M137" s="34">
        <v>51412</v>
      </c>
      <c r="N137" s="34">
        <v>676</v>
      </c>
      <c r="O137" s="34">
        <v>112</v>
      </c>
      <c r="P137" s="34">
        <v>30262</v>
      </c>
      <c r="Q137" s="34">
        <v>1953</v>
      </c>
      <c r="R137" s="34">
        <v>8</v>
      </c>
      <c r="S137" s="34">
        <v>3550</v>
      </c>
      <c r="T137" s="10"/>
    </row>
    <row r="138" spans="1:20">
      <c r="A138" s="35">
        <v>1.79376914096596e+16</v>
      </c>
      <c r="B138" s="35">
        <v>1.78414445699532e+16</v>
      </c>
      <c r="C138" s="34" t="s">
        <v>263</v>
      </c>
      <c r="D138" s="34" t="s">
        <v>264</v>
      </c>
      <c r="E138" s="34" t="s">
        <v>186</v>
      </c>
      <c r="F138" s="34">
        <v>0</v>
      </c>
      <c r="G138" s="36">
        <v>45144</v>
      </c>
      <c r="H138" s="34" t="s">
        <v>402</v>
      </c>
      <c r="I138" s="34" t="s">
        <v>116</v>
      </c>
      <c r="J138" s="34"/>
      <c r="K138" s="34" t="s">
        <v>266</v>
      </c>
      <c r="L138" s="34">
        <v>14478</v>
      </c>
      <c r="M138" s="34">
        <v>13062</v>
      </c>
      <c r="N138" s="34">
        <v>23</v>
      </c>
      <c r="O138" s="34">
        <v>3</v>
      </c>
      <c r="P138" s="34">
        <v>0</v>
      </c>
      <c r="Q138" s="34">
        <v>186</v>
      </c>
      <c r="R138" s="34">
        <v>27</v>
      </c>
      <c r="S138" s="34">
        <v>72</v>
      </c>
      <c r="T138" s="10"/>
    </row>
    <row r="139" spans="1:20">
      <c r="A139" s="35">
        <v>1.82933279951375e+16</v>
      </c>
      <c r="B139" s="35">
        <v>1.78414445699532e+16</v>
      </c>
      <c r="C139" s="34" t="s">
        <v>263</v>
      </c>
      <c r="D139" s="34" t="s">
        <v>264</v>
      </c>
      <c r="E139" s="34" t="s">
        <v>187</v>
      </c>
      <c r="F139" s="34">
        <v>70</v>
      </c>
      <c r="G139" s="36">
        <v>45147</v>
      </c>
      <c r="H139" s="34" t="s">
        <v>403</v>
      </c>
      <c r="I139" s="34" t="s">
        <v>50</v>
      </c>
      <c r="J139" s="34"/>
      <c r="K139" s="34" t="s">
        <v>266</v>
      </c>
      <c r="L139" s="34">
        <v>9277</v>
      </c>
      <c r="M139" s="34">
        <v>7816</v>
      </c>
      <c r="N139" s="34">
        <v>4</v>
      </c>
      <c r="O139" s="34">
        <v>15</v>
      </c>
      <c r="P139" s="34">
        <v>13449</v>
      </c>
      <c r="Q139" s="34">
        <v>340</v>
      </c>
      <c r="R139" s="34">
        <v>3</v>
      </c>
      <c r="S139" s="34">
        <v>16</v>
      </c>
      <c r="T139" s="10"/>
    </row>
    <row r="140" spans="1:20">
      <c r="A140" s="35">
        <v>1.78672645019327e+16</v>
      </c>
      <c r="B140" s="35">
        <v>1.78414445699532e+16</v>
      </c>
      <c r="C140" s="34" t="s">
        <v>263</v>
      </c>
      <c r="D140" s="34" t="s">
        <v>264</v>
      </c>
      <c r="E140" s="34" t="s">
        <v>188</v>
      </c>
      <c r="F140" s="34">
        <v>49</v>
      </c>
      <c r="G140" s="36">
        <v>45151</v>
      </c>
      <c r="H140" s="34" t="s">
        <v>404</v>
      </c>
      <c r="I140" s="34" t="s">
        <v>50</v>
      </c>
      <c r="J140" s="34"/>
      <c r="K140" s="34" t="s">
        <v>266</v>
      </c>
      <c r="L140" s="34">
        <v>31921</v>
      </c>
      <c r="M140" s="34">
        <v>29106</v>
      </c>
      <c r="N140" s="34">
        <v>461</v>
      </c>
      <c r="O140" s="34">
        <v>15</v>
      </c>
      <c r="P140" s="34">
        <v>30811</v>
      </c>
      <c r="Q140" s="34">
        <v>1286</v>
      </c>
      <c r="R140" s="34">
        <v>6</v>
      </c>
      <c r="S140" s="34">
        <v>1352</v>
      </c>
      <c r="T140" s="10"/>
    </row>
    <row r="141" spans="1:20">
      <c r="A141" s="35">
        <v>1.80243463606137e+16</v>
      </c>
      <c r="B141" s="35">
        <v>1.78414445699532e+16</v>
      </c>
      <c r="C141" s="34" t="s">
        <v>263</v>
      </c>
      <c r="D141" s="34" t="s">
        <v>264</v>
      </c>
      <c r="E141" s="34" t="s">
        <v>189</v>
      </c>
      <c r="F141" s="34">
        <v>28</v>
      </c>
      <c r="G141" s="36">
        <v>45154</v>
      </c>
      <c r="H141" s="34" t="s">
        <v>405</v>
      </c>
      <c r="I141" s="34" t="s">
        <v>50</v>
      </c>
      <c r="J141" s="34"/>
      <c r="K141" s="34" t="s">
        <v>266</v>
      </c>
      <c r="L141" s="34">
        <v>174471</v>
      </c>
      <c r="M141" s="34">
        <v>161768</v>
      </c>
      <c r="N141" s="34">
        <v>1878</v>
      </c>
      <c r="O141" s="34">
        <v>2497</v>
      </c>
      <c r="P141" s="34">
        <v>171834</v>
      </c>
      <c r="Q141" s="34">
        <v>5840</v>
      </c>
      <c r="R141" s="34">
        <v>27</v>
      </c>
      <c r="S141" s="34">
        <v>7252</v>
      </c>
      <c r="T141" s="10"/>
    </row>
    <row r="142" spans="1:20">
      <c r="A142" s="35">
        <v>1.82731117331995e+16</v>
      </c>
      <c r="B142" s="35">
        <v>1.78414445699532e+16</v>
      </c>
      <c r="C142" s="34" t="s">
        <v>263</v>
      </c>
      <c r="D142" s="34" t="s">
        <v>264</v>
      </c>
      <c r="E142" s="34" t="s">
        <v>190</v>
      </c>
      <c r="F142" s="34">
        <v>22</v>
      </c>
      <c r="G142" s="36">
        <v>45157</v>
      </c>
      <c r="H142" s="34" t="s">
        <v>406</v>
      </c>
      <c r="I142" s="34" t="s">
        <v>50</v>
      </c>
      <c r="J142" s="34"/>
      <c r="K142" s="34" t="s">
        <v>266</v>
      </c>
      <c r="L142" s="34">
        <v>258864</v>
      </c>
      <c r="M142" s="34">
        <v>236596</v>
      </c>
      <c r="N142" s="34">
        <v>4252</v>
      </c>
      <c r="O142" s="34">
        <v>1087</v>
      </c>
      <c r="P142" s="34">
        <v>258615</v>
      </c>
      <c r="Q142" s="34">
        <v>7979</v>
      </c>
      <c r="R142" s="34">
        <v>32</v>
      </c>
      <c r="S142" s="34">
        <v>12359</v>
      </c>
      <c r="T142" s="10"/>
    </row>
    <row r="143" spans="1:19">
      <c r="A143" s="35">
        <v>1.80078461328201e+16</v>
      </c>
      <c r="B143" s="35">
        <v>1.78414445699532e+16</v>
      </c>
      <c r="C143" s="34" t="s">
        <v>263</v>
      </c>
      <c r="D143" s="34" t="s">
        <v>264</v>
      </c>
      <c r="E143" s="34" t="s">
        <v>191</v>
      </c>
      <c r="F143" s="34">
        <v>56</v>
      </c>
      <c r="G143" s="36">
        <v>45162</v>
      </c>
      <c r="H143" s="34" t="s">
        <v>407</v>
      </c>
      <c r="I143" s="34" t="s">
        <v>50</v>
      </c>
      <c r="J143" s="34"/>
      <c r="K143" s="34" t="s">
        <v>266</v>
      </c>
      <c r="L143" s="34">
        <v>8085</v>
      </c>
      <c r="M143" s="34">
        <v>7133</v>
      </c>
      <c r="N143" s="34">
        <v>10</v>
      </c>
      <c r="O143" s="34">
        <v>4</v>
      </c>
      <c r="P143" s="34">
        <v>8120</v>
      </c>
      <c r="Q143" s="34">
        <v>255</v>
      </c>
      <c r="R143" s="34">
        <v>4</v>
      </c>
      <c r="S143" s="34">
        <v>43</v>
      </c>
    </row>
    <row r="144" spans="1:19">
      <c r="A144" s="35">
        <v>1.798327817317e+16</v>
      </c>
      <c r="B144" s="35">
        <v>1.78414445699532e+16</v>
      </c>
      <c r="C144" s="34" t="s">
        <v>263</v>
      </c>
      <c r="D144" s="34" t="s">
        <v>264</v>
      </c>
      <c r="E144" s="34" t="s">
        <v>192</v>
      </c>
      <c r="F144" s="34">
        <v>7</v>
      </c>
      <c r="G144" s="36">
        <v>45165</v>
      </c>
      <c r="H144" s="34" t="s">
        <v>408</v>
      </c>
      <c r="I144" s="34" t="s">
        <v>50</v>
      </c>
      <c r="J144" s="34"/>
      <c r="K144" s="34" t="s">
        <v>266</v>
      </c>
      <c r="L144" s="34">
        <v>41113</v>
      </c>
      <c r="M144" s="34">
        <v>35064</v>
      </c>
      <c r="N144" s="34">
        <v>252</v>
      </c>
      <c r="O144" s="34">
        <v>1</v>
      </c>
      <c r="P144" s="34">
        <v>39907</v>
      </c>
      <c r="Q144" s="34">
        <v>1216</v>
      </c>
      <c r="R144" s="34">
        <v>9</v>
      </c>
      <c r="S144" s="34">
        <v>1580</v>
      </c>
    </row>
    <row r="145" spans="1:19">
      <c r="A145" s="35">
        <v>1.78764335909489e+16</v>
      </c>
      <c r="B145" s="35">
        <v>1.78414445699532e+16</v>
      </c>
      <c r="C145" s="34" t="s">
        <v>263</v>
      </c>
      <c r="D145" s="34" t="s">
        <v>264</v>
      </c>
      <c r="E145" s="34" t="s">
        <v>193</v>
      </c>
      <c r="F145" s="34">
        <v>58</v>
      </c>
      <c r="G145" s="36">
        <v>45166</v>
      </c>
      <c r="H145" s="34" t="s">
        <v>409</v>
      </c>
      <c r="I145" s="34" t="s">
        <v>50</v>
      </c>
      <c r="J145" s="34"/>
      <c r="K145" s="34" t="s">
        <v>266</v>
      </c>
      <c r="L145" s="34">
        <v>16253</v>
      </c>
      <c r="M145" s="34">
        <v>12738</v>
      </c>
      <c r="N145" s="34">
        <v>14</v>
      </c>
      <c r="O145" s="34">
        <v>9</v>
      </c>
      <c r="P145" s="34">
        <v>15531</v>
      </c>
      <c r="Q145" s="34">
        <v>531</v>
      </c>
      <c r="R145" s="34">
        <v>9</v>
      </c>
      <c r="S145" s="34">
        <v>96</v>
      </c>
    </row>
    <row r="146" spans="1:19">
      <c r="A146" s="35">
        <v>1.82485800252064e+16</v>
      </c>
      <c r="B146" s="35">
        <v>1.78414445699532e+16</v>
      </c>
      <c r="C146" s="34" t="s">
        <v>263</v>
      </c>
      <c r="D146" s="34" t="s">
        <v>264</v>
      </c>
      <c r="E146" s="34" t="s">
        <v>194</v>
      </c>
      <c r="F146" s="34">
        <v>0</v>
      </c>
      <c r="G146" s="36">
        <v>45168</v>
      </c>
      <c r="H146" s="34" t="s">
        <v>410</v>
      </c>
      <c r="I146" s="34" t="s">
        <v>116</v>
      </c>
      <c r="J146" s="34"/>
      <c r="K146" s="34" t="s">
        <v>266</v>
      </c>
      <c r="L146" s="34">
        <v>52939</v>
      </c>
      <c r="M146" s="34">
        <v>48745</v>
      </c>
      <c r="N146" s="34">
        <v>116</v>
      </c>
      <c r="O146" s="34">
        <v>7</v>
      </c>
      <c r="P146" s="34">
        <v>0</v>
      </c>
      <c r="Q146" s="34">
        <v>2943</v>
      </c>
      <c r="R146" s="34">
        <v>17</v>
      </c>
      <c r="S146" s="34">
        <v>1203</v>
      </c>
    </row>
    <row r="147" spans="1:19">
      <c r="A147" s="35">
        <v>1.8018206245735e+16</v>
      </c>
      <c r="B147" s="35">
        <v>1.78414445699532e+16</v>
      </c>
      <c r="C147" s="34" t="s">
        <v>263</v>
      </c>
      <c r="D147" s="34" t="s">
        <v>264</v>
      </c>
      <c r="E147" s="34" t="s">
        <v>195</v>
      </c>
      <c r="F147" s="34">
        <v>6</v>
      </c>
      <c r="G147" s="36">
        <v>45170</v>
      </c>
      <c r="H147" s="34" t="s">
        <v>411</v>
      </c>
      <c r="I147" s="34" t="s">
        <v>50</v>
      </c>
      <c r="J147" s="34"/>
      <c r="K147" s="34" t="s">
        <v>266</v>
      </c>
      <c r="L147" s="34">
        <v>15304</v>
      </c>
      <c r="M147" s="34">
        <v>12137</v>
      </c>
      <c r="N147" s="34">
        <v>29</v>
      </c>
      <c r="O147" s="34">
        <v>2</v>
      </c>
      <c r="P147" s="34">
        <v>14793</v>
      </c>
      <c r="Q147" s="34">
        <v>312</v>
      </c>
      <c r="R147" s="34">
        <v>5</v>
      </c>
      <c r="S147" s="34">
        <v>190</v>
      </c>
    </row>
    <row r="148" spans="1:19">
      <c r="A148" s="35">
        <v>1.80025197710202e+16</v>
      </c>
      <c r="B148" s="35">
        <v>1.78414445699532e+16</v>
      </c>
      <c r="C148" s="34" t="s">
        <v>263</v>
      </c>
      <c r="D148" s="34" t="s">
        <v>264</v>
      </c>
      <c r="E148" s="34" t="s">
        <v>196</v>
      </c>
      <c r="F148" s="34">
        <v>10</v>
      </c>
      <c r="G148" s="36">
        <v>45185</v>
      </c>
      <c r="H148" s="34" t="s">
        <v>412</v>
      </c>
      <c r="I148" s="34" t="s">
        <v>50</v>
      </c>
      <c r="J148" s="34"/>
      <c r="K148" s="34" t="s">
        <v>266</v>
      </c>
      <c r="L148" s="34">
        <v>33294</v>
      </c>
      <c r="M148" s="34">
        <v>26820</v>
      </c>
      <c r="N148" s="34">
        <v>125</v>
      </c>
      <c r="O148" s="34">
        <v>4</v>
      </c>
      <c r="P148" s="34">
        <v>31051</v>
      </c>
      <c r="Q148" s="34">
        <v>1194</v>
      </c>
      <c r="R148" s="34">
        <v>41</v>
      </c>
      <c r="S148" s="34">
        <v>901</v>
      </c>
    </row>
    <row r="149" spans="1:19">
      <c r="A149" s="35">
        <v>1.79013931138493e+16</v>
      </c>
      <c r="B149" s="35">
        <v>1.78414445699532e+16</v>
      </c>
      <c r="C149" s="34" t="s">
        <v>263</v>
      </c>
      <c r="D149" s="34" t="s">
        <v>264</v>
      </c>
      <c r="E149" s="34" t="s">
        <v>197</v>
      </c>
      <c r="F149" s="34">
        <v>0</v>
      </c>
      <c r="G149" s="36">
        <v>45187</v>
      </c>
      <c r="H149" s="34" t="s">
        <v>413</v>
      </c>
      <c r="I149" s="34" t="s">
        <v>82</v>
      </c>
      <c r="J149" s="34"/>
      <c r="K149" s="34" t="s">
        <v>266</v>
      </c>
      <c r="L149" s="34">
        <v>14518</v>
      </c>
      <c r="M149" s="34">
        <v>11140</v>
      </c>
      <c r="N149" s="34">
        <v>2</v>
      </c>
      <c r="O149" s="34">
        <v>1</v>
      </c>
      <c r="P149" s="34">
        <v>0</v>
      </c>
      <c r="Q149" s="34">
        <v>415</v>
      </c>
      <c r="R149" s="34">
        <v>12</v>
      </c>
      <c r="S149" s="34">
        <v>7</v>
      </c>
    </row>
    <row r="150" spans="1:19">
      <c r="A150" s="35">
        <v>1.8027783802623e+16</v>
      </c>
      <c r="B150" s="35">
        <v>1.78414445699532e+16</v>
      </c>
      <c r="C150" s="34" t="s">
        <v>263</v>
      </c>
      <c r="D150" s="34" t="s">
        <v>264</v>
      </c>
      <c r="E150" s="34" t="s">
        <v>198</v>
      </c>
      <c r="F150" s="34">
        <v>0</v>
      </c>
      <c r="G150" s="36">
        <v>45191</v>
      </c>
      <c r="H150" s="34" t="s">
        <v>414</v>
      </c>
      <c r="I150" s="34" t="s">
        <v>116</v>
      </c>
      <c r="J150" s="34"/>
      <c r="K150" s="34" t="s">
        <v>266</v>
      </c>
      <c r="L150" s="34">
        <v>7883</v>
      </c>
      <c r="M150" s="34">
        <v>6999</v>
      </c>
      <c r="N150" s="34">
        <v>4</v>
      </c>
      <c r="O150" s="34">
        <v>1</v>
      </c>
      <c r="P150" s="34">
        <v>0</v>
      </c>
      <c r="Q150" s="34">
        <v>165</v>
      </c>
      <c r="R150" s="34">
        <v>1</v>
      </c>
      <c r="S150" s="34">
        <v>31</v>
      </c>
    </row>
    <row r="151" spans="1:19">
      <c r="A151" s="35">
        <v>1.8031582981606e+16</v>
      </c>
      <c r="B151" s="35">
        <v>1.78414445699532e+16</v>
      </c>
      <c r="C151" s="34" t="s">
        <v>263</v>
      </c>
      <c r="D151" s="34" t="s">
        <v>264</v>
      </c>
      <c r="E151" s="34" t="s">
        <v>199</v>
      </c>
      <c r="F151" s="34">
        <v>9</v>
      </c>
      <c r="G151" s="36">
        <v>45195</v>
      </c>
      <c r="H151" s="34" t="s">
        <v>415</v>
      </c>
      <c r="I151" s="34" t="s">
        <v>50</v>
      </c>
      <c r="J151" s="34"/>
      <c r="K151" s="34" t="s">
        <v>266</v>
      </c>
      <c r="L151" s="34">
        <v>15979</v>
      </c>
      <c r="M151" s="34">
        <v>14230</v>
      </c>
      <c r="N151" s="34">
        <v>60</v>
      </c>
      <c r="O151" s="34">
        <v>8</v>
      </c>
      <c r="P151" s="34">
        <v>15287</v>
      </c>
      <c r="Q151" s="34">
        <v>530</v>
      </c>
      <c r="R151" s="34">
        <v>113</v>
      </c>
      <c r="S151" s="34">
        <v>506</v>
      </c>
    </row>
    <row r="152" spans="1:19">
      <c r="A152" s="35">
        <v>1.80076561969482e+16</v>
      </c>
      <c r="B152" s="35">
        <v>1.78414445699532e+16</v>
      </c>
      <c r="C152" s="34" t="s">
        <v>263</v>
      </c>
      <c r="D152" s="34" t="s">
        <v>264</v>
      </c>
      <c r="E152" s="34" t="s">
        <v>200</v>
      </c>
      <c r="F152" s="34">
        <v>53</v>
      </c>
      <c r="G152" s="36">
        <v>45196</v>
      </c>
      <c r="H152" s="34" t="s">
        <v>416</v>
      </c>
      <c r="I152" s="34" t="s">
        <v>50</v>
      </c>
      <c r="J152" s="34"/>
      <c r="K152" s="34" t="s">
        <v>266</v>
      </c>
      <c r="L152" s="34">
        <v>8991</v>
      </c>
      <c r="M152" s="34">
        <v>7013</v>
      </c>
      <c r="N152" s="34">
        <v>5</v>
      </c>
      <c r="O152" s="34">
        <v>3</v>
      </c>
      <c r="P152" s="34">
        <v>8497</v>
      </c>
      <c r="Q152" s="34">
        <v>183</v>
      </c>
      <c r="R152" s="34">
        <v>1</v>
      </c>
      <c r="S152" s="34">
        <v>9</v>
      </c>
    </row>
    <row r="153" spans="1:19">
      <c r="A153" s="35">
        <v>1.80103724297974e+16</v>
      </c>
      <c r="B153" s="35">
        <v>1.78414445699532e+16</v>
      </c>
      <c r="C153" s="34" t="s">
        <v>263</v>
      </c>
      <c r="D153" s="34" t="s">
        <v>264</v>
      </c>
      <c r="E153" s="34" t="s">
        <v>201</v>
      </c>
      <c r="F153" s="34">
        <v>0</v>
      </c>
      <c r="G153" s="36">
        <v>45199</v>
      </c>
      <c r="H153" s="34" t="s">
        <v>417</v>
      </c>
      <c r="I153" s="34" t="s">
        <v>82</v>
      </c>
      <c r="J153" s="34"/>
      <c r="K153" s="34" t="s">
        <v>266</v>
      </c>
      <c r="L153" s="34">
        <v>109308</v>
      </c>
      <c r="M153" s="34">
        <v>85641</v>
      </c>
      <c r="N153" s="34">
        <v>2023</v>
      </c>
      <c r="O153" s="34">
        <v>106</v>
      </c>
      <c r="P153" s="34">
        <v>0</v>
      </c>
      <c r="Q153" s="34">
        <v>2905</v>
      </c>
      <c r="R153" s="34">
        <v>25</v>
      </c>
      <c r="S153" s="34">
        <v>7992</v>
      </c>
    </row>
    <row r="154" spans="1:19">
      <c r="A154" s="35">
        <v>1.80772036154017e+16</v>
      </c>
      <c r="B154" s="35">
        <v>1.78414445699532e+16</v>
      </c>
      <c r="C154" s="34" t="s">
        <v>263</v>
      </c>
      <c r="D154" s="34" t="s">
        <v>264</v>
      </c>
      <c r="E154" s="34" t="s">
        <v>202</v>
      </c>
      <c r="F154" s="34">
        <v>73</v>
      </c>
      <c r="G154" s="36">
        <v>45201</v>
      </c>
      <c r="H154" s="34" t="s">
        <v>418</v>
      </c>
      <c r="I154" s="34" t="s">
        <v>50</v>
      </c>
      <c r="J154" s="34"/>
      <c r="K154" s="34" t="s">
        <v>266</v>
      </c>
      <c r="L154" s="34">
        <v>15816</v>
      </c>
      <c r="M154" s="34">
        <v>12695</v>
      </c>
      <c r="N154" s="34">
        <v>37</v>
      </c>
      <c r="O154" s="34">
        <v>2</v>
      </c>
      <c r="P154" s="34">
        <v>14847</v>
      </c>
      <c r="Q154" s="34">
        <v>776</v>
      </c>
      <c r="R154" s="34">
        <v>26</v>
      </c>
      <c r="S154" s="34">
        <v>169</v>
      </c>
    </row>
    <row r="155" spans="1:19">
      <c r="A155" s="35">
        <v>1.82756995931584e+16</v>
      </c>
      <c r="B155" s="35">
        <v>1.78414445699532e+16</v>
      </c>
      <c r="C155" s="34" t="s">
        <v>263</v>
      </c>
      <c r="D155" s="34" t="s">
        <v>264</v>
      </c>
      <c r="E155" s="34" t="s">
        <v>203</v>
      </c>
      <c r="F155" s="34">
        <v>76</v>
      </c>
      <c r="G155" s="36">
        <v>45202</v>
      </c>
      <c r="H155" s="34" t="s">
        <v>419</v>
      </c>
      <c r="I155" s="34" t="s">
        <v>50</v>
      </c>
      <c r="J155" s="34"/>
      <c r="K155" s="34" t="s">
        <v>266</v>
      </c>
      <c r="L155" s="34">
        <v>14522</v>
      </c>
      <c r="M155" s="34">
        <v>11596</v>
      </c>
      <c r="N155" s="34">
        <v>56</v>
      </c>
      <c r="O155" s="34">
        <v>10</v>
      </c>
      <c r="P155" s="34">
        <v>14032</v>
      </c>
      <c r="Q155" s="34">
        <v>689</v>
      </c>
      <c r="R155" s="34">
        <v>5</v>
      </c>
      <c r="S155" s="34">
        <v>190</v>
      </c>
    </row>
    <row r="156" spans="1:19">
      <c r="A156" s="35">
        <v>1.80787469023982e+16</v>
      </c>
      <c r="B156" s="35">
        <v>1.78414445699532e+16</v>
      </c>
      <c r="C156" s="34" t="s">
        <v>263</v>
      </c>
      <c r="D156" s="34" t="s">
        <v>264</v>
      </c>
      <c r="E156" s="34" t="s">
        <v>204</v>
      </c>
      <c r="F156" s="34">
        <v>55</v>
      </c>
      <c r="G156" s="36">
        <v>45203</v>
      </c>
      <c r="H156" s="34" t="s">
        <v>420</v>
      </c>
      <c r="I156" s="34" t="s">
        <v>50</v>
      </c>
      <c r="J156" s="34"/>
      <c r="K156" s="34" t="s">
        <v>266</v>
      </c>
      <c r="L156" s="34">
        <v>78792</v>
      </c>
      <c r="M156" s="34">
        <v>71678</v>
      </c>
      <c r="N156" s="34">
        <v>712</v>
      </c>
      <c r="O156" s="34">
        <v>886</v>
      </c>
      <c r="P156" s="34">
        <v>76369</v>
      </c>
      <c r="Q156" s="34">
        <v>2817</v>
      </c>
      <c r="R156" s="34">
        <v>58</v>
      </c>
      <c r="S156" s="34">
        <v>2440</v>
      </c>
    </row>
    <row r="157" spans="1:19">
      <c r="A157" s="35">
        <v>1.78485825480509e+16</v>
      </c>
      <c r="B157" s="35">
        <v>1.78414445699532e+16</v>
      </c>
      <c r="C157" s="34" t="s">
        <v>263</v>
      </c>
      <c r="D157" s="34" t="s">
        <v>264</v>
      </c>
      <c r="E157" s="34" t="s">
        <v>205</v>
      </c>
      <c r="F157" s="34">
        <v>38</v>
      </c>
      <c r="G157" s="36">
        <v>45204</v>
      </c>
      <c r="H157" s="34" t="s">
        <v>421</v>
      </c>
      <c r="I157" s="34" t="s">
        <v>50</v>
      </c>
      <c r="J157" s="34"/>
      <c r="K157" s="34" t="s">
        <v>266</v>
      </c>
      <c r="L157" s="34">
        <v>19559</v>
      </c>
      <c r="M157" s="34">
        <v>17381</v>
      </c>
      <c r="N157" s="34">
        <v>112</v>
      </c>
      <c r="O157" s="34">
        <v>5</v>
      </c>
      <c r="P157" s="34">
        <v>18762</v>
      </c>
      <c r="Q157" s="34">
        <v>991</v>
      </c>
      <c r="R157" s="34">
        <v>13</v>
      </c>
      <c r="S157" s="34">
        <v>672</v>
      </c>
    </row>
    <row r="158" spans="1:19">
      <c r="A158" s="35">
        <v>1.8076059574374e+16</v>
      </c>
      <c r="B158" s="35">
        <v>1.78414445699532e+16</v>
      </c>
      <c r="C158" s="34" t="s">
        <v>263</v>
      </c>
      <c r="D158" s="34" t="s">
        <v>264</v>
      </c>
      <c r="E158" s="34" t="s">
        <v>206</v>
      </c>
      <c r="F158" s="34">
        <v>7</v>
      </c>
      <c r="G158" s="36">
        <v>45205</v>
      </c>
      <c r="H158" s="34" t="s">
        <v>422</v>
      </c>
      <c r="I158" s="34" t="s">
        <v>50</v>
      </c>
      <c r="J158" s="34"/>
      <c r="K158" s="34" t="s">
        <v>266</v>
      </c>
      <c r="L158" s="34">
        <v>23458</v>
      </c>
      <c r="M158" s="34">
        <v>20069</v>
      </c>
      <c r="N158" s="34">
        <v>217</v>
      </c>
      <c r="O158" s="34">
        <v>1</v>
      </c>
      <c r="P158" s="34">
        <v>22609</v>
      </c>
      <c r="Q158" s="34">
        <v>747</v>
      </c>
      <c r="R158" s="34">
        <v>6</v>
      </c>
      <c r="S158" s="34">
        <v>886</v>
      </c>
    </row>
    <row r="159" spans="1:19">
      <c r="A159" s="35">
        <v>1.7866410338963e+16</v>
      </c>
      <c r="B159" s="35">
        <v>1.78414445699532e+16</v>
      </c>
      <c r="C159" s="34" t="s">
        <v>263</v>
      </c>
      <c r="D159" s="34" t="s">
        <v>264</v>
      </c>
      <c r="E159" s="34" t="s">
        <v>207</v>
      </c>
      <c r="F159" s="34">
        <v>51</v>
      </c>
      <c r="G159" s="36">
        <v>45208</v>
      </c>
      <c r="H159" s="34" t="s">
        <v>423</v>
      </c>
      <c r="I159" s="34" t="s">
        <v>50</v>
      </c>
      <c r="J159" s="34"/>
      <c r="K159" s="34" t="s">
        <v>266</v>
      </c>
      <c r="L159" s="34">
        <v>33700</v>
      </c>
      <c r="M159" s="34">
        <v>31115</v>
      </c>
      <c r="N159" s="34">
        <v>184</v>
      </c>
      <c r="O159" s="34">
        <v>17</v>
      </c>
      <c r="P159" s="34">
        <v>32074</v>
      </c>
      <c r="Q159" s="34">
        <v>1502</v>
      </c>
      <c r="R159" s="34">
        <v>91</v>
      </c>
      <c r="S159" s="34">
        <v>878</v>
      </c>
    </row>
    <row r="160" spans="1:19">
      <c r="A160" s="35">
        <v>1.79895474353584e+16</v>
      </c>
      <c r="B160" s="35">
        <v>1.78414445699532e+16</v>
      </c>
      <c r="C160" s="34" t="s">
        <v>263</v>
      </c>
      <c r="D160" s="34" t="s">
        <v>264</v>
      </c>
      <c r="E160" s="34" t="s">
        <v>208</v>
      </c>
      <c r="F160" s="34">
        <v>10</v>
      </c>
      <c r="G160" s="36">
        <v>45209</v>
      </c>
      <c r="H160" s="34" t="s">
        <v>424</v>
      </c>
      <c r="I160" s="34" t="s">
        <v>50</v>
      </c>
      <c r="J160" s="34"/>
      <c r="K160" s="34" t="s">
        <v>266</v>
      </c>
      <c r="L160" s="34">
        <v>23876</v>
      </c>
      <c r="M160" s="34">
        <v>19536</v>
      </c>
      <c r="N160" s="34">
        <v>7</v>
      </c>
      <c r="O160" s="34">
        <v>4</v>
      </c>
      <c r="P160" s="34">
        <v>22829</v>
      </c>
      <c r="Q160" s="34">
        <v>938</v>
      </c>
      <c r="R160" s="34">
        <v>25</v>
      </c>
      <c r="S160" s="34">
        <v>60</v>
      </c>
    </row>
    <row r="161" spans="1:19">
      <c r="A161" s="35">
        <v>1.80080020489823e+16</v>
      </c>
      <c r="B161" s="35">
        <v>1.78414445699532e+16</v>
      </c>
      <c r="C161" s="34" t="s">
        <v>263</v>
      </c>
      <c r="D161" s="34" t="s">
        <v>264</v>
      </c>
      <c r="E161" s="34" t="s">
        <v>209</v>
      </c>
      <c r="F161" s="34">
        <v>7</v>
      </c>
      <c r="G161" s="36">
        <v>45210</v>
      </c>
      <c r="H161" s="34" t="s">
        <v>425</v>
      </c>
      <c r="I161" s="34" t="s">
        <v>50</v>
      </c>
      <c r="J161" s="34"/>
      <c r="K161" s="34" t="s">
        <v>266</v>
      </c>
      <c r="L161" s="34">
        <v>21033</v>
      </c>
      <c r="M161" s="34">
        <v>19239</v>
      </c>
      <c r="N161" s="34">
        <v>90</v>
      </c>
      <c r="O161" s="34">
        <v>11</v>
      </c>
      <c r="P161" s="34">
        <v>20177</v>
      </c>
      <c r="Q161" s="34">
        <v>471</v>
      </c>
      <c r="R161" s="34">
        <v>3</v>
      </c>
      <c r="S161" s="34">
        <v>539</v>
      </c>
    </row>
    <row r="162" spans="1:19">
      <c r="A162" s="35">
        <v>1.80554533154667e+16</v>
      </c>
      <c r="B162" s="35">
        <v>1.78414445699532e+16</v>
      </c>
      <c r="C162" s="34" t="s">
        <v>263</v>
      </c>
      <c r="D162" s="34" t="s">
        <v>264</v>
      </c>
      <c r="E162" s="34" t="s">
        <v>210</v>
      </c>
      <c r="F162" s="34">
        <v>45</v>
      </c>
      <c r="G162" s="36">
        <v>45212</v>
      </c>
      <c r="H162" s="34" t="s">
        <v>426</v>
      </c>
      <c r="I162" s="34" t="s">
        <v>50</v>
      </c>
      <c r="J162" s="34"/>
      <c r="K162" s="34" t="s">
        <v>266</v>
      </c>
      <c r="L162" s="34">
        <v>15213</v>
      </c>
      <c r="M162" s="34">
        <v>13619</v>
      </c>
      <c r="N162" s="34">
        <v>19</v>
      </c>
      <c r="O162" s="34">
        <v>3</v>
      </c>
      <c r="P162" s="34">
        <v>14132</v>
      </c>
      <c r="Q162" s="34">
        <v>723</v>
      </c>
      <c r="R162" s="34">
        <v>23</v>
      </c>
      <c r="S162" s="34">
        <v>141</v>
      </c>
    </row>
    <row r="163" spans="1:19">
      <c r="A163" s="35">
        <v>1.80007644799832e+16</v>
      </c>
      <c r="B163" s="35">
        <v>1.78414445699532e+16</v>
      </c>
      <c r="C163" s="34" t="s">
        <v>263</v>
      </c>
      <c r="D163" s="34" t="s">
        <v>264</v>
      </c>
      <c r="E163" s="34" t="s">
        <v>211</v>
      </c>
      <c r="F163" s="34">
        <v>73</v>
      </c>
      <c r="G163" s="36">
        <v>45213</v>
      </c>
      <c r="H163" s="34" t="s">
        <v>427</v>
      </c>
      <c r="I163" s="34" t="s">
        <v>50</v>
      </c>
      <c r="J163" s="34"/>
      <c r="K163" s="34" t="s">
        <v>266</v>
      </c>
      <c r="L163" s="34">
        <v>11510</v>
      </c>
      <c r="M163" s="34">
        <v>8673</v>
      </c>
      <c r="N163" s="34">
        <v>30</v>
      </c>
      <c r="O163" s="34">
        <v>3</v>
      </c>
      <c r="P163" s="34">
        <v>12382</v>
      </c>
      <c r="Q163" s="34">
        <v>447</v>
      </c>
      <c r="R163" s="34">
        <v>20</v>
      </c>
      <c r="S163" s="34">
        <v>107</v>
      </c>
    </row>
    <row r="164" spans="1:19">
      <c r="A164" s="35">
        <v>1.78944644189109e+16</v>
      </c>
      <c r="B164" s="35">
        <v>1.78414445699532e+16</v>
      </c>
      <c r="C164" s="34" t="s">
        <v>263</v>
      </c>
      <c r="D164" s="34" t="s">
        <v>264</v>
      </c>
      <c r="E164" s="34" t="s">
        <v>212</v>
      </c>
      <c r="F164" s="34">
        <v>83</v>
      </c>
      <c r="G164" s="36">
        <v>45214</v>
      </c>
      <c r="H164" s="34" t="s">
        <v>428</v>
      </c>
      <c r="I164" s="34" t="s">
        <v>50</v>
      </c>
      <c r="J164" s="34"/>
      <c r="K164" s="34" t="s">
        <v>266</v>
      </c>
      <c r="L164" s="34">
        <v>13486</v>
      </c>
      <c r="M164" s="34">
        <v>11510</v>
      </c>
      <c r="N164" s="34">
        <v>63</v>
      </c>
      <c r="O164" s="34">
        <v>2</v>
      </c>
      <c r="P164" s="34">
        <v>12378</v>
      </c>
      <c r="Q164" s="34">
        <v>655</v>
      </c>
      <c r="R164" s="34">
        <v>17</v>
      </c>
      <c r="S164" s="34">
        <v>282</v>
      </c>
    </row>
    <row r="165" spans="1:19">
      <c r="A165" s="35">
        <v>1.80059007830105e+16</v>
      </c>
      <c r="B165" s="35">
        <v>1.78414445699532e+16</v>
      </c>
      <c r="C165" s="34" t="s">
        <v>263</v>
      </c>
      <c r="D165" s="34" t="s">
        <v>264</v>
      </c>
      <c r="E165" s="34" t="s">
        <v>213</v>
      </c>
      <c r="F165" s="34">
        <v>29</v>
      </c>
      <c r="G165" s="36">
        <v>45215</v>
      </c>
      <c r="H165" s="34" t="s">
        <v>429</v>
      </c>
      <c r="I165" s="34" t="s">
        <v>50</v>
      </c>
      <c r="J165" s="34"/>
      <c r="K165" s="34" t="s">
        <v>266</v>
      </c>
      <c r="L165" s="34">
        <v>12690</v>
      </c>
      <c r="M165" s="34">
        <v>9768</v>
      </c>
      <c r="N165" s="34">
        <v>27</v>
      </c>
      <c r="O165" s="34">
        <v>0</v>
      </c>
      <c r="P165" s="34">
        <v>11570</v>
      </c>
      <c r="Q165" s="34">
        <v>450</v>
      </c>
      <c r="R165" s="34">
        <v>14</v>
      </c>
      <c r="S165" s="34">
        <v>171</v>
      </c>
    </row>
    <row r="166" spans="1:19">
      <c r="A166" s="35">
        <v>1.839565738001e+16</v>
      </c>
      <c r="B166" s="35">
        <v>1.78414445699532e+16</v>
      </c>
      <c r="C166" s="34" t="s">
        <v>263</v>
      </c>
      <c r="D166" s="34" t="s">
        <v>264</v>
      </c>
      <c r="E166" s="34" t="s">
        <v>214</v>
      </c>
      <c r="F166" s="34">
        <v>56</v>
      </c>
      <c r="G166" s="36">
        <v>45216</v>
      </c>
      <c r="H166" s="34" t="s">
        <v>430</v>
      </c>
      <c r="I166" s="34" t="s">
        <v>50</v>
      </c>
      <c r="J166" s="34"/>
      <c r="K166" s="34" t="s">
        <v>266</v>
      </c>
      <c r="L166" s="34">
        <v>18740</v>
      </c>
      <c r="M166" s="34">
        <v>15097</v>
      </c>
      <c r="N166" s="34">
        <v>11</v>
      </c>
      <c r="O166" s="34">
        <v>1</v>
      </c>
      <c r="P166" s="34">
        <v>16933</v>
      </c>
      <c r="Q166" s="34">
        <v>674</v>
      </c>
      <c r="R166" s="34">
        <v>22</v>
      </c>
      <c r="S166" s="34">
        <v>68</v>
      </c>
    </row>
    <row r="167" spans="1:19">
      <c r="A167" s="35">
        <v>1.79156351758106e+16</v>
      </c>
      <c r="B167" s="35">
        <v>1.78414445699532e+16</v>
      </c>
      <c r="C167" s="34" t="s">
        <v>263</v>
      </c>
      <c r="D167" s="34" t="s">
        <v>264</v>
      </c>
      <c r="E167" s="34" t="s">
        <v>215</v>
      </c>
      <c r="F167" s="34">
        <v>20</v>
      </c>
      <c r="G167" s="36">
        <v>45217</v>
      </c>
      <c r="H167" s="34" t="s">
        <v>431</v>
      </c>
      <c r="I167" s="34" t="s">
        <v>50</v>
      </c>
      <c r="J167" s="34"/>
      <c r="K167" s="34" t="s">
        <v>266</v>
      </c>
      <c r="L167" s="34">
        <v>10339</v>
      </c>
      <c r="M167" s="34">
        <v>8784</v>
      </c>
      <c r="N167" s="34">
        <v>73</v>
      </c>
      <c r="O167" s="34">
        <v>3</v>
      </c>
      <c r="P167" s="34">
        <v>9334</v>
      </c>
      <c r="Q167" s="34">
        <v>423</v>
      </c>
      <c r="R167" s="34">
        <v>2</v>
      </c>
      <c r="S167" s="34">
        <v>165</v>
      </c>
    </row>
    <row r="168" spans="1:19">
      <c r="A168" s="35">
        <v>1.80299413487168e+16</v>
      </c>
      <c r="B168" s="35">
        <v>1.78414445699532e+16</v>
      </c>
      <c r="C168" s="34" t="s">
        <v>263</v>
      </c>
      <c r="D168" s="34" t="s">
        <v>264</v>
      </c>
      <c r="E168" s="34" t="s">
        <v>216</v>
      </c>
      <c r="F168" s="34">
        <v>14</v>
      </c>
      <c r="G168" s="36">
        <v>45218</v>
      </c>
      <c r="H168" s="34" t="s">
        <v>432</v>
      </c>
      <c r="I168" s="34" t="s">
        <v>50</v>
      </c>
      <c r="J168" s="34"/>
      <c r="K168" s="34" t="s">
        <v>266</v>
      </c>
      <c r="L168" s="34">
        <v>31735</v>
      </c>
      <c r="M168" s="34">
        <v>28745</v>
      </c>
      <c r="N168" s="34">
        <v>305</v>
      </c>
      <c r="O168" s="34">
        <v>33</v>
      </c>
      <c r="P168" s="34">
        <v>28797</v>
      </c>
      <c r="Q168" s="34">
        <v>933</v>
      </c>
      <c r="R168" s="34">
        <v>14</v>
      </c>
      <c r="S168" s="34">
        <v>1237</v>
      </c>
    </row>
    <row r="169" spans="1:19">
      <c r="A169" s="35">
        <v>1.78597499070285e+16</v>
      </c>
      <c r="B169" s="35">
        <v>1.78414445699532e+16</v>
      </c>
      <c r="C169" s="34" t="s">
        <v>263</v>
      </c>
      <c r="D169" s="34" t="s">
        <v>264</v>
      </c>
      <c r="E169" s="34" t="s">
        <v>217</v>
      </c>
      <c r="F169" s="34">
        <v>0</v>
      </c>
      <c r="G169" s="36">
        <v>45219</v>
      </c>
      <c r="H169" s="34" t="s">
        <v>433</v>
      </c>
      <c r="I169" s="34" t="s">
        <v>116</v>
      </c>
      <c r="J169" s="34"/>
      <c r="K169" s="34" t="s">
        <v>266</v>
      </c>
      <c r="L169" s="34">
        <v>8518</v>
      </c>
      <c r="M169" s="34">
        <v>7025</v>
      </c>
      <c r="N169" s="34">
        <v>6</v>
      </c>
      <c r="O169" s="34">
        <v>0</v>
      </c>
      <c r="P169" s="34">
        <v>0</v>
      </c>
      <c r="Q169" s="34">
        <v>135</v>
      </c>
      <c r="R169" s="34">
        <v>3</v>
      </c>
      <c r="S169" s="34">
        <v>48</v>
      </c>
    </row>
    <row r="170" spans="1:19">
      <c r="A170" s="35">
        <v>1.79212515717186e+16</v>
      </c>
      <c r="B170" s="35">
        <v>1.78414445699532e+16</v>
      </c>
      <c r="C170" s="34" t="s">
        <v>263</v>
      </c>
      <c r="D170" s="34" t="s">
        <v>264</v>
      </c>
      <c r="E170" s="34" t="s">
        <v>218</v>
      </c>
      <c r="F170" s="34">
        <v>8</v>
      </c>
      <c r="G170" s="36">
        <v>45222</v>
      </c>
      <c r="H170" s="34" t="s">
        <v>434</v>
      </c>
      <c r="I170" s="34" t="s">
        <v>50</v>
      </c>
      <c r="J170" s="34"/>
      <c r="K170" s="34" t="s">
        <v>266</v>
      </c>
      <c r="L170" s="34">
        <v>17614</v>
      </c>
      <c r="M170" s="34">
        <v>15394</v>
      </c>
      <c r="N170" s="34">
        <v>135</v>
      </c>
      <c r="O170" s="34">
        <v>2</v>
      </c>
      <c r="P170" s="34">
        <v>15683</v>
      </c>
      <c r="Q170" s="34">
        <v>609</v>
      </c>
      <c r="R170" s="34">
        <v>7</v>
      </c>
      <c r="S170" s="34">
        <v>901</v>
      </c>
    </row>
    <row r="171" spans="1:19">
      <c r="A171" s="35">
        <v>1.7985558860261e+16</v>
      </c>
      <c r="B171" s="35">
        <v>1.78414445699532e+16</v>
      </c>
      <c r="C171" s="34" t="s">
        <v>263</v>
      </c>
      <c r="D171" s="34" t="s">
        <v>264</v>
      </c>
      <c r="E171" s="34" t="s">
        <v>219</v>
      </c>
      <c r="F171" s="34">
        <v>44</v>
      </c>
      <c r="G171" s="36">
        <v>45223</v>
      </c>
      <c r="H171" s="34" t="s">
        <v>435</v>
      </c>
      <c r="I171" s="34" t="s">
        <v>50</v>
      </c>
      <c r="J171" s="34"/>
      <c r="K171" s="34" t="s">
        <v>266</v>
      </c>
      <c r="L171" s="34">
        <v>14284</v>
      </c>
      <c r="M171" s="34">
        <v>10779</v>
      </c>
      <c r="N171" s="34">
        <v>17</v>
      </c>
      <c r="O171" s="34">
        <v>0</v>
      </c>
      <c r="P171" s="34">
        <v>12688</v>
      </c>
      <c r="Q171" s="34">
        <v>450</v>
      </c>
      <c r="R171" s="34">
        <v>11</v>
      </c>
      <c r="S171" s="34">
        <v>38</v>
      </c>
    </row>
    <row r="172" spans="1:19">
      <c r="A172" s="35">
        <v>1.79856092844353e+16</v>
      </c>
      <c r="B172" s="35">
        <v>1.78414445699532e+16</v>
      </c>
      <c r="C172" s="34" t="s">
        <v>263</v>
      </c>
      <c r="D172" s="34" t="s">
        <v>264</v>
      </c>
      <c r="E172" s="34" t="s">
        <v>220</v>
      </c>
      <c r="F172" s="34">
        <v>7</v>
      </c>
      <c r="G172" s="36">
        <v>45224</v>
      </c>
      <c r="H172" s="34" t="s">
        <v>436</v>
      </c>
      <c r="I172" s="34" t="s">
        <v>50</v>
      </c>
      <c r="J172" s="34"/>
      <c r="K172" s="34" t="s">
        <v>266</v>
      </c>
      <c r="L172" s="34">
        <v>15897</v>
      </c>
      <c r="M172" s="34">
        <v>13580</v>
      </c>
      <c r="N172" s="34">
        <v>36</v>
      </c>
      <c r="O172" s="34">
        <v>3</v>
      </c>
      <c r="P172" s="34">
        <v>14485</v>
      </c>
      <c r="Q172" s="34">
        <v>612</v>
      </c>
      <c r="R172" s="34">
        <v>16</v>
      </c>
      <c r="S172" s="34">
        <v>51</v>
      </c>
    </row>
    <row r="173" spans="1:19">
      <c r="A173" s="35">
        <v>1.80419469404965e+16</v>
      </c>
      <c r="B173" s="35">
        <v>1.78414445699532e+16</v>
      </c>
      <c r="C173" s="34" t="s">
        <v>263</v>
      </c>
      <c r="D173" s="34" t="s">
        <v>264</v>
      </c>
      <c r="E173" s="34" t="s">
        <v>221</v>
      </c>
      <c r="F173" s="34">
        <v>28</v>
      </c>
      <c r="G173" s="36">
        <v>45225</v>
      </c>
      <c r="H173" s="34" t="s">
        <v>437</v>
      </c>
      <c r="I173" s="34" t="s">
        <v>50</v>
      </c>
      <c r="J173" s="34"/>
      <c r="K173" s="34" t="s">
        <v>266</v>
      </c>
      <c r="L173" s="34">
        <v>37991</v>
      </c>
      <c r="M173" s="34">
        <v>34714</v>
      </c>
      <c r="N173" s="34">
        <v>156</v>
      </c>
      <c r="O173" s="34">
        <v>10</v>
      </c>
      <c r="P173" s="34">
        <v>35122</v>
      </c>
      <c r="Q173" s="34">
        <v>1579</v>
      </c>
      <c r="R173" s="34">
        <v>289</v>
      </c>
      <c r="S173" s="34">
        <v>905</v>
      </c>
    </row>
    <row r="174" spans="1:19">
      <c r="A174" s="35">
        <v>1.79981118142256e+16</v>
      </c>
      <c r="B174" s="35">
        <v>1.78414445699532e+16</v>
      </c>
      <c r="C174" s="34" t="s">
        <v>263</v>
      </c>
      <c r="D174" s="34" t="s">
        <v>264</v>
      </c>
      <c r="E174" s="34" t="s">
        <v>222</v>
      </c>
      <c r="F174" s="34">
        <v>19</v>
      </c>
      <c r="G174" s="36">
        <v>45226</v>
      </c>
      <c r="H174" s="34" t="s">
        <v>438</v>
      </c>
      <c r="I174" s="34" t="s">
        <v>50</v>
      </c>
      <c r="J174" s="34"/>
      <c r="K174" s="34" t="s">
        <v>266</v>
      </c>
      <c r="L174" s="34">
        <v>5962</v>
      </c>
      <c r="M174" s="34">
        <v>5573</v>
      </c>
      <c r="N174" s="34">
        <v>13</v>
      </c>
      <c r="O174" s="34">
        <v>0</v>
      </c>
      <c r="P174" s="34">
        <v>6129</v>
      </c>
      <c r="Q174" s="34">
        <v>314</v>
      </c>
      <c r="R174" s="34">
        <v>1</v>
      </c>
      <c r="S174" s="34">
        <v>62</v>
      </c>
    </row>
  </sheetData>
  <autoFilter ref="A1:S174">
    <extLst/>
  </autoFilter>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28"/>
  <sheetViews>
    <sheetView workbookViewId="0">
      <selection activeCell="F11" sqref="F11"/>
    </sheetView>
  </sheetViews>
  <sheetFormatPr defaultColWidth="9" defaultRowHeight="15"/>
  <cols>
    <col min="2" max="2" width="20.8571428571429" customWidth="1"/>
    <col min="3" max="3" width="22" customWidth="1"/>
    <col min="4" max="4" width="30" customWidth="1"/>
    <col min="5" max="5" width="30.4285714285714" customWidth="1"/>
    <col min="6" max="6" width="11.7142857142857" customWidth="1"/>
    <col min="7" max="7" width="14" customWidth="1"/>
    <col min="8" max="8" width="16.7142857142857" customWidth="1"/>
    <col min="9" max="9" width="16.4285714285714" customWidth="1"/>
  </cols>
  <sheetData>
    <row r="2" spans="1:2">
      <c r="A2" t="s">
        <v>439</v>
      </c>
      <c r="B2" t="s">
        <v>440</v>
      </c>
    </row>
    <row r="4" spans="2:5">
      <c r="B4" t="s">
        <v>11</v>
      </c>
      <c r="C4" t="s">
        <v>9</v>
      </c>
      <c r="D4" t="s">
        <v>29</v>
      </c>
      <c r="E4" t="s">
        <v>256</v>
      </c>
    </row>
    <row r="5" spans="2:5">
      <c r="B5" s="28" t="s">
        <v>12</v>
      </c>
      <c r="C5" s="26">
        <v>1771176</v>
      </c>
      <c r="D5" s="26">
        <v>39271</v>
      </c>
      <c r="E5" s="26">
        <v>24799</v>
      </c>
    </row>
    <row r="6" spans="2:5">
      <c r="B6" s="28" t="s">
        <v>13</v>
      </c>
      <c r="C6" s="26">
        <v>8732320</v>
      </c>
      <c r="D6" s="26">
        <v>229859</v>
      </c>
      <c r="E6" s="26">
        <v>67387</v>
      </c>
    </row>
    <row r="7" spans="2:5">
      <c r="B7" s="28" t="s">
        <v>14</v>
      </c>
      <c r="C7" s="26">
        <v>10503496</v>
      </c>
      <c r="D7" s="26">
        <v>269130</v>
      </c>
      <c r="E7" s="26">
        <v>92186</v>
      </c>
    </row>
    <row r="9" spans="1:1">
      <c r="A9" t="s">
        <v>441</v>
      </c>
    </row>
    <row r="10" spans="2:2">
      <c r="B10" s="28" t="s">
        <v>442</v>
      </c>
    </row>
    <row r="11" spans="2:2">
      <c r="B11" s="28" t="s">
        <v>443</v>
      </c>
    </row>
    <row r="12" spans="2:2">
      <c r="B12" s="28" t="s">
        <v>444</v>
      </c>
    </row>
    <row r="14" spans="1:1">
      <c r="A14" t="s">
        <v>445</v>
      </c>
    </row>
    <row r="16" spans="2:9">
      <c r="B16" t="s">
        <v>4</v>
      </c>
      <c r="C16" t="s">
        <v>446</v>
      </c>
      <c r="D16" t="s">
        <v>6</v>
      </c>
      <c r="E16" t="s">
        <v>2</v>
      </c>
      <c r="F16" t="s">
        <v>1</v>
      </c>
      <c r="G16" t="s">
        <v>3</v>
      </c>
      <c r="H16" t="s">
        <v>0</v>
      </c>
      <c r="I16" t="s">
        <v>447</v>
      </c>
    </row>
    <row r="17" spans="2:9">
      <c r="B17" s="26">
        <v>7206419</v>
      </c>
      <c r="C17" s="26">
        <v>171877</v>
      </c>
      <c r="D17" s="26">
        <v>61166</v>
      </c>
      <c r="E17" s="27">
        <v>0.0859644160558675</v>
      </c>
      <c r="F17" s="27">
        <v>0.0115837191770711</v>
      </c>
      <c r="G17" s="27">
        <v>0.415981891639566</v>
      </c>
      <c r="H17" s="26">
        <v>9130594</v>
      </c>
      <c r="I17" s="26">
        <v>7961465</v>
      </c>
    </row>
    <row r="21" spans="2:3">
      <c r="B21" s="30" t="s">
        <v>448</v>
      </c>
      <c r="C21" s="3">
        <v>106100</v>
      </c>
    </row>
    <row r="22" spans="2:3">
      <c r="B22" s="30" t="s">
        <v>449</v>
      </c>
      <c r="C22" s="31">
        <v>7206419</v>
      </c>
    </row>
    <row r="23" spans="2:3">
      <c r="B23" s="30" t="s">
        <v>446</v>
      </c>
      <c r="C23" s="31">
        <v>171877</v>
      </c>
    </row>
    <row r="24" spans="2:3">
      <c r="B24" s="30" t="s">
        <v>6</v>
      </c>
      <c r="C24" s="31">
        <v>61166</v>
      </c>
    </row>
    <row r="25" spans="2:3">
      <c r="B25" s="30" t="s">
        <v>0</v>
      </c>
      <c r="C25" s="31">
        <v>9130594</v>
      </c>
    </row>
    <row r="26" spans="2:3">
      <c r="B26" s="30" t="s">
        <v>2</v>
      </c>
      <c r="C26" s="32">
        <v>0.0859644160558675</v>
      </c>
    </row>
    <row r="27" spans="2:3">
      <c r="B27" s="30" t="s">
        <v>1</v>
      </c>
      <c r="C27" s="32">
        <v>0.0115837191770711</v>
      </c>
    </row>
    <row r="28" spans="2:3">
      <c r="B28" s="30" t="s">
        <v>3</v>
      </c>
      <c r="C28" s="32">
        <v>0.415981891639566</v>
      </c>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29"/>
  <sheetViews>
    <sheetView zoomScale="90" zoomScaleNormal="90" topLeftCell="B1" workbookViewId="0">
      <selection activeCell="Z19" sqref="Z19"/>
    </sheetView>
  </sheetViews>
  <sheetFormatPr defaultColWidth="9" defaultRowHeight="15"/>
  <cols>
    <col min="1" max="1" width="13.2857142857143" customWidth="1"/>
    <col min="2" max="2" width="27" customWidth="1"/>
    <col min="3" max="3" width="22.5714285714286" customWidth="1"/>
    <col min="4" max="4" width="30.4285714285714" customWidth="1"/>
    <col min="5" max="6" width="22.2857142857143" customWidth="1"/>
    <col min="7" max="7" width="24.7142857142857" customWidth="1"/>
    <col min="8" max="8" width="18.5714285714286" customWidth="1"/>
    <col min="9" max="9" width="12.8571428571429" customWidth="1"/>
    <col min="10" max="134" width="3.57142857142857" customWidth="1"/>
    <col min="135" max="172" width="4.57142857142857" customWidth="1"/>
    <col min="173" max="174" width="5.57142857142857" customWidth="1"/>
    <col min="175" max="175" width="11.2857142857143" customWidth="1"/>
    <col min="176" max="176" width="8.85714285714286" customWidth="1"/>
    <col min="177" max="179" width="5.85714285714286" customWidth="1"/>
    <col min="180" max="180" width="8.85714285714286" customWidth="1"/>
    <col min="181" max="181" width="5.85714285714286" customWidth="1"/>
    <col min="182" max="182" width="8.85714285714286" customWidth="1"/>
    <col min="183" max="183" width="5.85714285714286" customWidth="1"/>
    <col min="184" max="184" width="8.85714285714286" customWidth="1"/>
    <col min="185" max="185" width="5.85714285714286" customWidth="1"/>
    <col min="186" max="186" width="8.85714285714286" customWidth="1"/>
    <col min="187" max="187" width="5.85714285714286" customWidth="1"/>
    <col min="188" max="188" width="8.85714285714286" customWidth="1"/>
    <col min="189" max="189" width="5.85714285714286" customWidth="1"/>
    <col min="190" max="190" width="8.85714285714286" customWidth="1"/>
    <col min="191" max="191" width="5.85714285714286" customWidth="1"/>
    <col min="192" max="192" width="8.85714285714286" customWidth="1"/>
    <col min="193" max="193" width="5.85714285714286" customWidth="1"/>
    <col min="194" max="194" width="8.85714285714286" customWidth="1"/>
    <col min="195" max="195" width="5.85714285714286" customWidth="1"/>
    <col min="196" max="196" width="8.85714285714286" customWidth="1"/>
    <col min="197" max="197" width="5.85714285714286" customWidth="1"/>
    <col min="198" max="198" width="8.85714285714286" customWidth="1"/>
    <col min="199" max="200" width="5.85714285714286" customWidth="1"/>
    <col min="201" max="201" width="8.85714285714286" customWidth="1"/>
    <col min="202" max="202" width="5.85714285714286" customWidth="1"/>
    <col min="203" max="203" width="8.85714285714286" customWidth="1"/>
    <col min="204" max="204" width="5.85714285714286" customWidth="1"/>
    <col min="205" max="205" width="8.85714285714286" customWidth="1"/>
    <col min="206" max="207" width="5.85714285714286" customWidth="1"/>
    <col min="208" max="208" width="8.85714285714286" customWidth="1"/>
    <col min="209" max="209" width="5.85714285714286" customWidth="1"/>
    <col min="210" max="210" width="8.85714285714286" customWidth="1"/>
    <col min="211" max="211" width="5.85714285714286" customWidth="1"/>
    <col min="212" max="212" width="8.85714285714286" customWidth="1"/>
    <col min="213" max="213" width="5.85714285714286" customWidth="1"/>
    <col min="214" max="214" width="8.85714285714286" customWidth="1"/>
    <col min="215" max="215" width="5.85714285714286" customWidth="1"/>
    <col min="216" max="216" width="8.85714285714286" customWidth="1"/>
    <col min="217" max="217" width="5.85714285714286" customWidth="1"/>
    <col min="218" max="218" width="8.85714285714286" customWidth="1"/>
    <col min="219" max="219" width="5.85714285714286" customWidth="1"/>
    <col min="220" max="220" width="8.85714285714286" customWidth="1"/>
    <col min="221" max="221" width="5.85714285714286" customWidth="1"/>
    <col min="222" max="222" width="8.85714285714286" customWidth="1"/>
    <col min="223" max="223" width="5.85714285714286" customWidth="1"/>
    <col min="224" max="224" width="8.85714285714286" customWidth="1"/>
    <col min="225" max="225" width="5.85714285714286" customWidth="1"/>
    <col min="226" max="226" width="8.85714285714286" customWidth="1"/>
    <col min="227" max="227" width="5.85714285714286" customWidth="1"/>
    <col min="228" max="228" width="8.85714285714286" customWidth="1"/>
    <col min="229" max="229" width="5.85714285714286" customWidth="1"/>
    <col min="230" max="230" width="8.85714285714286" customWidth="1"/>
    <col min="231" max="231" width="5.85714285714286" customWidth="1"/>
    <col min="232" max="232" width="8.85714285714286" customWidth="1"/>
    <col min="233" max="233" width="5.85714285714286" customWidth="1"/>
    <col min="234" max="234" width="8.85714285714286" customWidth="1"/>
    <col min="235" max="235" width="5.85714285714286" customWidth="1"/>
    <col min="236" max="236" width="8.85714285714286" customWidth="1"/>
    <col min="237" max="238" width="5.85714285714286" customWidth="1"/>
    <col min="239" max="239" width="8.85714285714286" customWidth="1"/>
    <col min="240" max="241" width="5.85714285714286" customWidth="1"/>
    <col min="242" max="242" width="8.85714285714286" customWidth="1"/>
    <col min="243" max="243" width="5.85714285714286" customWidth="1"/>
    <col min="244" max="244" width="8.85714285714286" customWidth="1"/>
    <col min="245" max="245" width="5.85714285714286" customWidth="1"/>
    <col min="246" max="246" width="8.85714285714286" customWidth="1"/>
    <col min="247" max="247" width="5.85714285714286" customWidth="1"/>
    <col min="248" max="248" width="8.85714285714286" customWidth="1"/>
    <col min="249" max="249" width="5.85714285714286" customWidth="1"/>
    <col min="250" max="250" width="8.85714285714286" customWidth="1"/>
    <col min="251" max="251" width="5.85714285714286" customWidth="1"/>
    <col min="252" max="252" width="8.85714285714286" customWidth="1"/>
    <col min="253" max="253" width="5.85714285714286" customWidth="1"/>
    <col min="254" max="254" width="8.85714285714286" customWidth="1"/>
    <col min="255" max="256" width="5.85714285714286" customWidth="1"/>
    <col min="257" max="257" width="8.85714285714286" customWidth="1"/>
    <col min="258" max="258" width="5.85714285714286" customWidth="1"/>
    <col min="259" max="259" width="8.85714285714286" customWidth="1"/>
    <col min="260" max="260" width="5.85714285714286" customWidth="1"/>
    <col min="261" max="261" width="8.85714285714286" customWidth="1"/>
    <col min="262" max="262" width="5.85714285714286" customWidth="1"/>
    <col min="263" max="263" width="8.85714285714286" customWidth="1"/>
    <col min="264" max="264" width="5.85714285714286" customWidth="1"/>
    <col min="265" max="265" width="8.85714285714286" customWidth="1"/>
    <col min="266" max="266" width="5.85714285714286" customWidth="1"/>
    <col min="267" max="267" width="8.85714285714286" customWidth="1"/>
    <col min="268" max="268" width="5.85714285714286" customWidth="1"/>
    <col min="269" max="269" width="8.85714285714286" customWidth="1"/>
    <col min="270" max="270" width="5.85714285714286" customWidth="1"/>
    <col min="271" max="271" width="8.85714285714286" customWidth="1"/>
    <col min="272" max="272" width="5.85714285714286" customWidth="1"/>
    <col min="273" max="273" width="8.85714285714286" customWidth="1"/>
    <col min="274" max="275" width="5.85714285714286" customWidth="1"/>
    <col min="276" max="276" width="8.85714285714286" customWidth="1"/>
    <col min="277" max="277" width="5.85714285714286" customWidth="1"/>
    <col min="278" max="278" width="8.85714285714286" customWidth="1"/>
    <col min="279" max="279" width="5.85714285714286" customWidth="1"/>
    <col min="280" max="280" width="8.85714285714286" customWidth="1"/>
    <col min="281" max="281" width="5.85714285714286" customWidth="1"/>
    <col min="282" max="282" width="8.85714285714286" customWidth="1"/>
    <col min="283" max="283" width="5.85714285714286" customWidth="1"/>
    <col min="284" max="284" width="8.85714285714286" customWidth="1"/>
    <col min="285" max="285" width="5.85714285714286" customWidth="1"/>
    <col min="286" max="286" width="8.85714285714286" customWidth="1"/>
    <col min="287" max="287" width="6.85714285714286" customWidth="1"/>
    <col min="288" max="288" width="9.85714285714286" customWidth="1"/>
    <col min="289" max="289" width="6.85714285714286" customWidth="1"/>
    <col min="290" max="290" width="9.85714285714286" customWidth="1"/>
    <col min="291" max="291" width="6.85714285714286" customWidth="1"/>
    <col min="292" max="292" width="9.85714285714286" customWidth="1"/>
    <col min="293" max="293" width="6.85714285714286" customWidth="1"/>
    <col min="294" max="294" width="9.85714285714286" customWidth="1"/>
    <col min="295" max="295" width="6.85714285714286" customWidth="1"/>
    <col min="296" max="296" width="9.85714285714286" customWidth="1"/>
    <col min="297" max="297" width="6.85714285714286" customWidth="1"/>
    <col min="298" max="298" width="9.85714285714286" customWidth="1"/>
    <col min="299" max="299" width="6.85714285714286" customWidth="1"/>
    <col min="300" max="300" width="9.85714285714286" customWidth="1"/>
    <col min="301" max="301" width="6.85714285714286" customWidth="1"/>
    <col min="302" max="302" width="9.85714285714286" customWidth="1"/>
    <col min="303" max="303" width="6.85714285714286" customWidth="1"/>
    <col min="304" max="304" width="9.85714285714286" customWidth="1"/>
    <col min="305" max="305" width="6.85714285714286" customWidth="1"/>
    <col min="306" max="306" width="9.85714285714286" customWidth="1"/>
    <col min="307" max="307" width="6.85714285714286" customWidth="1"/>
    <col min="308" max="308" width="9.85714285714286" customWidth="1"/>
    <col min="309" max="309" width="11.2857142857143" customWidth="1"/>
  </cols>
  <sheetData>
    <row r="3" spans="1:9">
      <c r="A3" t="s">
        <v>9</v>
      </c>
      <c r="B3" t="s">
        <v>29</v>
      </c>
      <c r="C3" t="s">
        <v>256</v>
      </c>
      <c r="D3" t="s">
        <v>450</v>
      </c>
      <c r="E3" t="s">
        <v>451</v>
      </c>
      <c r="F3" t="s">
        <v>452</v>
      </c>
      <c r="G3" t="s">
        <v>235</v>
      </c>
      <c r="H3" t="s">
        <v>225</v>
      </c>
      <c r="I3" t="s">
        <v>226</v>
      </c>
    </row>
    <row r="4" spans="1:9">
      <c r="A4" s="26">
        <v>7206419</v>
      </c>
      <c r="B4" s="26">
        <v>171877</v>
      </c>
      <c r="C4" s="26">
        <v>61166</v>
      </c>
      <c r="D4" s="26">
        <v>11282150</v>
      </c>
      <c r="E4" s="27">
        <v>0.0859644160558675</v>
      </c>
      <c r="F4" s="27">
        <v>0.0115837191770711</v>
      </c>
      <c r="G4" s="27">
        <v>0.415981891639566</v>
      </c>
      <c r="H4" s="26">
        <v>9130594</v>
      </c>
      <c r="I4" s="26">
        <v>7961465</v>
      </c>
    </row>
    <row r="8" spans="1:4">
      <c r="A8" t="s">
        <v>11</v>
      </c>
      <c r="B8" t="s">
        <v>9</v>
      </c>
      <c r="C8" t="s">
        <v>29</v>
      </c>
      <c r="D8" t="s">
        <v>256</v>
      </c>
    </row>
    <row r="9" spans="1:4">
      <c r="A9" s="28" t="s">
        <v>12</v>
      </c>
      <c r="B9" s="26">
        <v>1727874</v>
      </c>
      <c r="C9" s="26">
        <v>38353</v>
      </c>
      <c r="D9" s="26">
        <v>24603</v>
      </c>
    </row>
    <row r="10" spans="1:4">
      <c r="A10" s="28" t="s">
        <v>13</v>
      </c>
      <c r="B10" s="26">
        <v>5478545</v>
      </c>
      <c r="C10" s="26">
        <v>133524</v>
      </c>
      <c r="D10" s="26">
        <v>36563</v>
      </c>
    </row>
    <row r="11" spans="1:4">
      <c r="A11" s="28" t="s">
        <v>14</v>
      </c>
      <c r="B11" s="26">
        <v>7206419</v>
      </c>
      <c r="C11" s="26">
        <v>171877</v>
      </c>
      <c r="D11" s="26">
        <v>61166</v>
      </c>
    </row>
    <row r="12" spans="1:4">
      <c r="A12" s="28"/>
      <c r="B12" s="26"/>
      <c r="C12" s="26"/>
      <c r="D12" s="26"/>
    </row>
    <row r="13" spans="1:2">
      <c r="A13" t="s">
        <v>35</v>
      </c>
      <c r="B13" t="s">
        <v>453</v>
      </c>
    </row>
    <row r="14" spans="4:4">
      <c r="D14" s="26"/>
    </row>
    <row r="15" spans="1:3">
      <c r="A15" t="s">
        <v>11</v>
      </c>
      <c r="B15" t="s">
        <v>234</v>
      </c>
      <c r="C15" t="s">
        <v>452</v>
      </c>
    </row>
    <row r="16" spans="1:3">
      <c r="A16" s="28" t="s">
        <v>12</v>
      </c>
      <c r="B16" s="27">
        <v>0.265075114690509</v>
      </c>
      <c r="C16" s="27">
        <v>0.0322217924966594</v>
      </c>
    </row>
    <row r="17" spans="1:3">
      <c r="A17" s="29" t="s">
        <v>26</v>
      </c>
      <c r="B17" s="27">
        <v>0.265075114690509</v>
      </c>
      <c r="C17" s="27">
        <v>0.0322217924966594</v>
      </c>
    </row>
    <row r="18" spans="1:3">
      <c r="A18" s="28" t="s">
        <v>13</v>
      </c>
      <c r="B18" s="27">
        <v>0.048388745013635</v>
      </c>
      <c r="C18" s="27">
        <v>0.00725405344568894</v>
      </c>
    </row>
    <row r="19" spans="1:3">
      <c r="A19" s="29" t="s">
        <v>15</v>
      </c>
      <c r="B19" s="27">
        <v>0.10436630806382</v>
      </c>
      <c r="C19" s="27">
        <v>0.0159256422776192</v>
      </c>
    </row>
    <row r="20" spans="1:3">
      <c r="A20" s="29" t="s">
        <v>16</v>
      </c>
      <c r="B20" s="27">
        <v>0.13380919851189</v>
      </c>
      <c r="C20" s="27">
        <v>0.0125030593224883</v>
      </c>
    </row>
    <row r="21" spans="1:3">
      <c r="A21" s="29" t="s">
        <v>17</v>
      </c>
      <c r="B21" s="27">
        <v>0.0404888587103328</v>
      </c>
      <c r="C21" s="27">
        <v>0.00673581402349624</v>
      </c>
    </row>
    <row r="22" spans="1:3">
      <c r="A22" s="29" t="s">
        <v>18</v>
      </c>
      <c r="B22" s="27">
        <v>0.0702984812763973</v>
      </c>
      <c r="C22" s="27">
        <v>0.00506155816465701</v>
      </c>
    </row>
    <row r="23" spans="1:3">
      <c r="A23" s="29" t="s">
        <v>19</v>
      </c>
      <c r="B23" s="27">
        <v>0.0556075578122487</v>
      </c>
      <c r="C23" s="27">
        <v>0.00698380745374638</v>
      </c>
    </row>
    <row r="24" spans="1:3">
      <c r="A24" s="29" t="s">
        <v>20</v>
      </c>
      <c r="B24" s="27">
        <v>0.02444093585675</v>
      </c>
      <c r="C24" s="27">
        <v>0.00680579327309508</v>
      </c>
    </row>
    <row r="25" spans="1:3">
      <c r="A25" s="29" t="s">
        <v>21</v>
      </c>
      <c r="B25" s="27">
        <v>0.0462294236700259</v>
      </c>
      <c r="C25" s="27">
        <v>0.00814352288862256</v>
      </c>
    </row>
    <row r="26" spans="1:3">
      <c r="A26" s="29" t="s">
        <v>22</v>
      </c>
      <c r="B26" s="27">
        <v>0.0484639151184462</v>
      </c>
      <c r="C26" s="27">
        <v>0.00973105362809149</v>
      </c>
    </row>
    <row r="27" spans="1:3">
      <c r="A27" s="29" t="s">
        <v>23</v>
      </c>
      <c r="B27" s="27">
        <v>0.0217847046026573</v>
      </c>
      <c r="C27" s="27">
        <v>0.00506061446577385</v>
      </c>
    </row>
    <row r="28" spans="1:3">
      <c r="A28" s="29" t="s">
        <v>24</v>
      </c>
      <c r="B28" s="27">
        <v>0.0126342407168416</v>
      </c>
      <c r="C28" s="27">
        <v>0.00170229201385232</v>
      </c>
    </row>
    <row r="29" spans="1:3">
      <c r="A29" s="28" t="s">
        <v>14</v>
      </c>
      <c r="B29" s="27">
        <v>0.0859644160558675</v>
      </c>
      <c r="C29" s="27">
        <v>0.0115837191770711</v>
      </c>
    </row>
  </sheetData>
  <conditionalFormatting sqref="D8">
    <cfRule type="colorScale" priority="2">
      <colorScale>
        <cfvo type="min"/>
        <cfvo type="percentile" val="50"/>
        <cfvo type="max"/>
        <color rgb="FF63BE7B"/>
        <color rgb="FFFFEB84"/>
        <color rgb="FFF8696B"/>
      </colorScale>
    </cfRule>
  </conditionalFormatting>
  <conditionalFormatting sqref="D42">
    <cfRule type="colorScale" priority="1">
      <colorScale>
        <cfvo type="min"/>
        <cfvo type="percentile" val="50"/>
        <cfvo type="max"/>
        <color rgb="FF63BE7B"/>
        <color rgb="FFFFEB84"/>
        <color rgb="FFF8696B"/>
      </colorScale>
    </cfRule>
  </conditionalFormatting>
  <conditionalFormatting sqref="D14:D15">
    <cfRule type="colorScale" priority="8">
      <colorScale>
        <cfvo type="min"/>
        <cfvo type="percentile" val="50"/>
        <cfvo type="max"/>
        <color rgb="FF63BE7B"/>
        <color rgb="FFFFEB84"/>
        <color rgb="FFF8696B"/>
      </colorScale>
    </cfRule>
  </conditionalFormatting>
  <pageMargins left="0.7" right="0.7" top="0.75" bottom="0.75" header="0.3" footer="0.3"/>
  <headerFooter/>
  <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9"/>
  <sheetViews>
    <sheetView workbookViewId="0">
      <selection activeCell="N21" sqref="N21"/>
    </sheetView>
  </sheetViews>
  <sheetFormatPr defaultColWidth="9" defaultRowHeight="15" outlineLevelCol="4"/>
  <cols>
    <col min="2" max="2" width="14.4285714285714" customWidth="1"/>
  </cols>
  <sheetData>
    <row r="1" ht="15.75"/>
    <row r="2" spans="2:4">
      <c r="B2" s="14" t="s">
        <v>454</v>
      </c>
      <c r="C2" s="15" t="s">
        <v>455</v>
      </c>
      <c r="D2" s="16" t="s">
        <v>456</v>
      </c>
    </row>
    <row r="3" spans="2:4">
      <c r="B3" s="17" t="s">
        <v>457</v>
      </c>
      <c r="C3" s="18">
        <v>11451.348</v>
      </c>
      <c r="D3" s="9">
        <v>22584.603</v>
      </c>
    </row>
    <row r="4" spans="2:4">
      <c r="B4" s="17" t="s">
        <v>458</v>
      </c>
      <c r="C4" s="18">
        <v>19297.642</v>
      </c>
      <c r="D4" s="9">
        <v>41352.09</v>
      </c>
    </row>
    <row r="5" spans="2:4">
      <c r="B5" s="17" t="s">
        <v>459</v>
      </c>
      <c r="C5" s="18">
        <v>3286.961</v>
      </c>
      <c r="D5" s="9">
        <v>5725.674</v>
      </c>
    </row>
    <row r="6" spans="2:4">
      <c r="B6" s="17" t="s">
        <v>460</v>
      </c>
      <c r="C6" s="18">
        <v>636.186</v>
      </c>
      <c r="D6" s="9">
        <v>848.248</v>
      </c>
    </row>
    <row r="7" spans="2:4">
      <c r="B7" s="17" t="s">
        <v>461</v>
      </c>
      <c r="C7" s="18">
        <v>106.031</v>
      </c>
      <c r="D7" s="9">
        <v>212.062</v>
      </c>
    </row>
    <row r="8" ht="15.75" spans="2:4">
      <c r="B8" s="19" t="s">
        <v>462</v>
      </c>
      <c r="C8" s="20">
        <v>212.062</v>
      </c>
      <c r="D8" s="21">
        <v>318.093</v>
      </c>
    </row>
    <row r="9" ht="15.75" spans="2:5">
      <c r="B9" s="22" t="s">
        <v>463</v>
      </c>
      <c r="C9" s="23">
        <v>34990.23</v>
      </c>
      <c r="D9" s="24">
        <v>71040.77</v>
      </c>
      <c r="E9" s="25">
        <f>SUM(C9:D9)</f>
        <v>106031</v>
      </c>
    </row>
  </sheetData>
  <conditionalFormatting sqref="C3:D8">
    <cfRule type="colorScale" priority="1">
      <colorScale>
        <cfvo type="min"/>
        <cfvo type="max"/>
        <color rgb="FFFCFCFF"/>
        <color rgb="FF63BE7B"/>
      </colorScale>
    </cfRule>
  </conditionalFormatting>
  <pageMargins left="0.7" right="0.7" top="0.75" bottom="0.75" header="0.3" footer="0.3"/>
  <pageSetup paperSize="1"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D1" sqref="A1:A6 D1:D6"/>
    </sheetView>
  </sheetViews>
  <sheetFormatPr defaultColWidth="9" defaultRowHeight="15" outlineLevelRow="6" outlineLevelCol="7"/>
  <cols>
    <col min="1" max="1" width="12.2857142857143" customWidth="1"/>
    <col min="2" max="2" width="14.4285714285714" customWidth="1"/>
    <col min="3" max="3" width="13.5714285714286" customWidth="1"/>
  </cols>
  <sheetData>
    <row r="1" spans="1:7">
      <c r="A1" s="5" t="s">
        <v>464</v>
      </c>
      <c r="B1" s="6" t="s">
        <v>465</v>
      </c>
      <c r="C1" s="6" t="s">
        <v>466</v>
      </c>
      <c r="D1" s="7" t="s">
        <v>467</v>
      </c>
      <c r="E1" s="4"/>
      <c r="F1" s="4"/>
      <c r="G1" s="4"/>
    </row>
    <row r="2" spans="1:8">
      <c r="A2" s="8" t="s">
        <v>468</v>
      </c>
      <c r="B2" s="2" t="s">
        <v>469</v>
      </c>
      <c r="C2" s="2" t="s">
        <v>470</v>
      </c>
      <c r="D2" s="9">
        <v>15363</v>
      </c>
      <c r="E2" s="4"/>
      <c r="F2" s="4"/>
      <c r="G2" s="4"/>
      <c r="H2" s="10"/>
    </row>
    <row r="3" spans="1:8">
      <c r="A3" s="8" t="s">
        <v>471</v>
      </c>
      <c r="B3" s="2" t="s">
        <v>472</v>
      </c>
      <c r="C3" s="2" t="s">
        <v>470</v>
      </c>
      <c r="D3" s="9">
        <v>8162</v>
      </c>
      <c r="E3" s="4"/>
      <c r="F3" s="4"/>
      <c r="G3" s="4"/>
      <c r="H3" s="10"/>
    </row>
    <row r="4" spans="1:8">
      <c r="A4" s="8" t="s">
        <v>473</v>
      </c>
      <c r="B4" s="2" t="s">
        <v>474</v>
      </c>
      <c r="C4" s="2" t="s">
        <v>470</v>
      </c>
      <c r="D4" s="9">
        <v>6401</v>
      </c>
      <c r="E4" s="4"/>
      <c r="F4" s="4"/>
      <c r="G4" s="4"/>
      <c r="H4" s="10"/>
    </row>
    <row r="5" spans="1:8">
      <c r="A5" s="8" t="s">
        <v>475</v>
      </c>
      <c r="B5" s="2" t="s">
        <v>476</v>
      </c>
      <c r="C5" s="2" t="s">
        <v>470</v>
      </c>
      <c r="D5" s="9">
        <v>6241</v>
      </c>
      <c r="E5" s="4"/>
      <c r="F5" s="4"/>
      <c r="G5" s="4"/>
      <c r="H5" s="10"/>
    </row>
    <row r="6" spans="1:8">
      <c r="A6" s="8" t="s">
        <v>477</v>
      </c>
      <c r="B6" s="2" t="s">
        <v>478</v>
      </c>
      <c r="C6" s="2" t="s">
        <v>470</v>
      </c>
      <c r="D6" s="9">
        <v>5761</v>
      </c>
      <c r="E6" s="4"/>
      <c r="F6" s="4"/>
      <c r="G6" s="4"/>
      <c r="H6" s="10"/>
    </row>
    <row r="7" ht="15.75" spans="1:4">
      <c r="A7" s="11" t="s">
        <v>479</v>
      </c>
      <c r="B7" s="12"/>
      <c r="C7" s="12"/>
      <c r="D7" s="13">
        <v>118103</v>
      </c>
    </row>
  </sheetData>
  <conditionalFormatting sqref="D2:D6">
    <cfRule type="colorScale" priority="1">
      <colorScale>
        <cfvo type="min"/>
        <cfvo type="max"/>
        <color rgb="FFFCFCFF"/>
        <color rgb="FF63BE7B"/>
      </colorScale>
    </cfRule>
  </conditionalFormatting>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A1" sqref="A1:B7"/>
    </sheetView>
  </sheetViews>
  <sheetFormatPr defaultColWidth="9" defaultRowHeight="15" outlineLevelRow="7" outlineLevelCol="1"/>
  <cols>
    <col min="1" max="1" width="15.2857142857143" customWidth="1"/>
  </cols>
  <sheetData>
    <row r="1" spans="1:2">
      <c r="A1" s="1" t="s">
        <v>480</v>
      </c>
      <c r="B1" s="1" t="s">
        <v>467</v>
      </c>
    </row>
    <row r="2" spans="1:2">
      <c r="A2" s="2" t="s">
        <v>481</v>
      </c>
      <c r="B2" s="3">
        <v>76236</v>
      </c>
    </row>
    <row r="3" spans="1:2">
      <c r="A3" s="2" t="s">
        <v>482</v>
      </c>
      <c r="B3" s="3">
        <v>8270</v>
      </c>
    </row>
    <row r="4" spans="1:2">
      <c r="A4" s="2" t="s">
        <v>483</v>
      </c>
      <c r="B4" s="3">
        <v>2651</v>
      </c>
    </row>
    <row r="5" spans="1:2">
      <c r="A5" s="2" t="s">
        <v>484</v>
      </c>
      <c r="B5" s="3">
        <v>2545</v>
      </c>
    </row>
    <row r="6" spans="1:2">
      <c r="A6" s="2" t="s">
        <v>485</v>
      </c>
      <c r="B6" s="3">
        <v>2227</v>
      </c>
    </row>
    <row r="7" spans="1:2">
      <c r="A7" s="2" t="s">
        <v>479</v>
      </c>
      <c r="B7" s="3">
        <v>14102</v>
      </c>
    </row>
    <row r="8" spans="1:1">
      <c r="A8" s="4"/>
    </row>
  </sheetData>
  <conditionalFormatting sqref="B2:B6">
    <cfRule type="colorScale" priority="1">
      <colorScale>
        <cfvo type="min"/>
        <cfvo type="max"/>
        <color rgb="FFFCFCFF"/>
        <color rgb="FF63BE7B"/>
      </colorScale>
    </cfRule>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K15" sqref="K15"/>
    </sheetView>
  </sheetViews>
  <sheetFormatPr defaultColWidth="9" defaultRowHeight="15"/>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58"/>
  <sheetViews>
    <sheetView topLeftCell="A92" workbookViewId="0">
      <selection activeCell="B6" sqref="B6"/>
    </sheetView>
  </sheetViews>
  <sheetFormatPr defaultColWidth="9" defaultRowHeight="15" outlineLevelCol="7"/>
  <cols>
    <col min="1" max="1" width="19" customWidth="1"/>
    <col min="2" max="2" width="14.7142857142857" customWidth="1"/>
    <col min="5" max="5" width="22" customWidth="1"/>
    <col min="6" max="6" width="16.2857142857143" customWidth="1"/>
    <col min="7" max="7" width="8" customWidth="1"/>
    <col min="8" max="8" width="11.2857142857143" customWidth="1"/>
    <col min="9" max="9" width="7" customWidth="1"/>
    <col min="10" max="13" width="8" customWidth="1"/>
    <col min="14" max="14" width="7" customWidth="1"/>
    <col min="15" max="15" width="8" customWidth="1"/>
    <col min="16" max="16" width="7" customWidth="1"/>
    <col min="17" max="17" width="8" customWidth="1"/>
    <col min="18" max="18" width="11.2857142857143" customWidth="1"/>
  </cols>
  <sheetData>
    <row r="1" spans="1:2">
      <c r="A1" s="40" t="s">
        <v>7</v>
      </c>
      <c r="B1" s="40" t="s">
        <v>8</v>
      </c>
    </row>
    <row r="2" spans="1:2">
      <c r="A2" s="54">
        <v>44570</v>
      </c>
      <c r="B2" s="40">
        <v>4112</v>
      </c>
    </row>
    <row r="3" spans="1:2">
      <c r="A3" s="54">
        <v>44571</v>
      </c>
      <c r="B3" s="40">
        <v>20987</v>
      </c>
    </row>
    <row r="4" spans="1:2">
      <c r="A4" s="54">
        <v>44572</v>
      </c>
      <c r="B4" s="40">
        <v>28003</v>
      </c>
    </row>
    <row r="5" spans="1:2">
      <c r="A5" s="54">
        <v>44573</v>
      </c>
      <c r="B5" s="40">
        <v>16547</v>
      </c>
    </row>
    <row r="6" spans="1:2">
      <c r="A6" s="54">
        <v>44574</v>
      </c>
      <c r="B6" s="40">
        <v>19299</v>
      </c>
    </row>
    <row r="7" spans="1:2">
      <c r="A7" s="54">
        <v>44575</v>
      </c>
      <c r="B7" s="40">
        <v>24416</v>
      </c>
    </row>
    <row r="8" spans="1:2">
      <c r="A8" s="54">
        <v>44576</v>
      </c>
      <c r="B8" s="40">
        <v>33086</v>
      </c>
    </row>
    <row r="9" spans="1:2">
      <c r="A9" s="54">
        <v>44577</v>
      </c>
      <c r="B9" s="40">
        <v>17874</v>
      </c>
    </row>
    <row r="10" spans="1:2">
      <c r="A10" s="54">
        <v>44578</v>
      </c>
      <c r="B10" s="40">
        <v>18673</v>
      </c>
    </row>
    <row r="11" spans="1:2">
      <c r="A11" s="54">
        <v>44579</v>
      </c>
      <c r="B11" s="40">
        <v>16161</v>
      </c>
    </row>
    <row r="12" spans="1:2">
      <c r="A12" s="54">
        <v>44580</v>
      </c>
      <c r="B12" s="40">
        <v>14928</v>
      </c>
    </row>
    <row r="13" spans="1:2">
      <c r="A13" s="54">
        <v>44581</v>
      </c>
      <c r="B13" s="40">
        <v>20146</v>
      </c>
    </row>
    <row r="14" spans="1:2">
      <c r="A14" s="54">
        <v>44582</v>
      </c>
      <c r="B14" s="40">
        <v>27486</v>
      </c>
    </row>
    <row r="15" spans="1:2">
      <c r="A15" s="54">
        <v>44583</v>
      </c>
      <c r="B15" s="40">
        <v>27397</v>
      </c>
    </row>
    <row r="16" spans="1:2">
      <c r="A16" s="54">
        <v>44584</v>
      </c>
      <c r="B16" s="40">
        <v>41642</v>
      </c>
    </row>
    <row r="17" spans="1:2">
      <c r="A17" s="54">
        <v>44585</v>
      </c>
      <c r="B17" s="40">
        <v>44862</v>
      </c>
    </row>
    <row r="18" spans="1:2">
      <c r="A18" s="54">
        <v>44586</v>
      </c>
      <c r="B18" s="40">
        <v>21078</v>
      </c>
    </row>
    <row r="19" spans="1:2">
      <c r="A19" s="54">
        <v>44587</v>
      </c>
      <c r="B19" s="40">
        <v>12643</v>
      </c>
    </row>
    <row r="20" spans="1:2">
      <c r="A20" s="54">
        <v>44588</v>
      </c>
      <c r="B20" s="40">
        <v>16411</v>
      </c>
    </row>
    <row r="21" spans="1:2">
      <c r="A21" s="54">
        <v>44589</v>
      </c>
      <c r="B21" s="40">
        <v>16744</v>
      </c>
    </row>
    <row r="22" spans="1:2">
      <c r="A22" s="54">
        <v>44590</v>
      </c>
      <c r="B22" s="40">
        <v>12542</v>
      </c>
    </row>
    <row r="23" spans="1:2">
      <c r="A23" s="54">
        <v>44591</v>
      </c>
      <c r="B23" s="40">
        <v>11845</v>
      </c>
    </row>
    <row r="24" spans="1:6">
      <c r="A24" s="54">
        <v>44592</v>
      </c>
      <c r="B24" s="40">
        <v>9028</v>
      </c>
      <c r="E24" t="s">
        <v>9</v>
      </c>
      <c r="F24" t="s">
        <v>10</v>
      </c>
    </row>
    <row r="25" spans="1:8">
      <c r="A25" s="54">
        <v>44593</v>
      </c>
      <c r="B25" s="40">
        <v>12247</v>
      </c>
      <c r="E25" t="s">
        <v>11</v>
      </c>
      <c r="F25" t="s">
        <v>12</v>
      </c>
      <c r="G25" t="s">
        <v>13</v>
      </c>
      <c r="H25" t="s">
        <v>14</v>
      </c>
    </row>
    <row r="26" spans="1:8">
      <c r="A26" s="54">
        <v>44594</v>
      </c>
      <c r="B26" s="40">
        <v>8187</v>
      </c>
      <c r="E26" s="28" t="s">
        <v>15</v>
      </c>
      <c r="F26">
        <v>475910</v>
      </c>
      <c r="G26">
        <v>864501</v>
      </c>
      <c r="H26">
        <v>1340411</v>
      </c>
    </row>
    <row r="27" spans="1:8">
      <c r="A27" s="54">
        <v>44595</v>
      </c>
      <c r="B27" s="40">
        <v>6372</v>
      </c>
      <c r="E27" s="28" t="s">
        <v>16</v>
      </c>
      <c r="F27">
        <v>133155</v>
      </c>
      <c r="G27">
        <v>339078</v>
      </c>
      <c r="H27">
        <v>472233</v>
      </c>
    </row>
    <row r="28" spans="1:8">
      <c r="A28" s="54">
        <v>44596</v>
      </c>
      <c r="B28" s="40">
        <v>2768</v>
      </c>
      <c r="E28" s="28" t="s">
        <v>17</v>
      </c>
      <c r="F28">
        <v>1181851</v>
      </c>
      <c r="G28">
        <v>627737</v>
      </c>
      <c r="H28">
        <v>1809588</v>
      </c>
    </row>
    <row r="29" spans="1:8">
      <c r="A29" s="54">
        <v>44597</v>
      </c>
      <c r="B29" s="40">
        <v>2144</v>
      </c>
      <c r="E29" s="28" t="s">
        <v>18</v>
      </c>
      <c r="F29">
        <v>259014</v>
      </c>
      <c r="G29">
        <v>515012</v>
      </c>
      <c r="H29">
        <v>774026</v>
      </c>
    </row>
    <row r="30" spans="1:8">
      <c r="A30" s="54">
        <v>44598</v>
      </c>
      <c r="B30" s="40">
        <v>5880</v>
      </c>
      <c r="E30" s="28" t="s">
        <v>19</v>
      </c>
      <c r="F30">
        <v>89067</v>
      </c>
      <c r="G30">
        <v>2254210</v>
      </c>
      <c r="H30">
        <v>2343277</v>
      </c>
    </row>
    <row r="31" spans="1:8">
      <c r="A31" s="54">
        <v>44599</v>
      </c>
      <c r="B31" s="40">
        <v>3054</v>
      </c>
      <c r="E31" s="28" t="s">
        <v>20</v>
      </c>
      <c r="F31">
        <v>87189</v>
      </c>
      <c r="G31">
        <v>1269801</v>
      </c>
      <c r="H31">
        <v>1356990</v>
      </c>
    </row>
    <row r="32" spans="1:8">
      <c r="A32" s="54">
        <v>44600</v>
      </c>
      <c r="B32" s="40">
        <v>2019</v>
      </c>
      <c r="E32" s="28" t="s">
        <v>21</v>
      </c>
      <c r="F32">
        <v>769527</v>
      </c>
      <c r="G32">
        <v>1137604</v>
      </c>
      <c r="H32">
        <v>1907131</v>
      </c>
    </row>
    <row r="33" spans="1:8">
      <c r="A33" s="54">
        <v>44601</v>
      </c>
      <c r="B33" s="40">
        <v>2792</v>
      </c>
      <c r="E33" s="28" t="s">
        <v>22</v>
      </c>
      <c r="F33">
        <v>1230632</v>
      </c>
      <c r="G33">
        <v>781188</v>
      </c>
      <c r="H33">
        <v>2011820</v>
      </c>
    </row>
    <row r="34" spans="1:8">
      <c r="A34" s="54">
        <v>44602</v>
      </c>
      <c r="B34" s="40">
        <v>3032</v>
      </c>
      <c r="E34" s="28" t="s">
        <v>23</v>
      </c>
      <c r="F34">
        <v>592202</v>
      </c>
      <c r="G34">
        <v>392934</v>
      </c>
      <c r="H34">
        <v>985136</v>
      </c>
    </row>
    <row r="35" spans="1:8">
      <c r="A35" s="54">
        <v>44603</v>
      </c>
      <c r="B35" s="40">
        <v>4425</v>
      </c>
      <c r="E35" s="28" t="s">
        <v>24</v>
      </c>
      <c r="F35">
        <v>573411</v>
      </c>
      <c r="G35">
        <v>550255</v>
      </c>
      <c r="H35">
        <v>1123666</v>
      </c>
    </row>
    <row r="36" spans="1:8">
      <c r="A36" s="54">
        <v>44604</v>
      </c>
      <c r="B36" s="40">
        <v>2880</v>
      </c>
      <c r="E36" s="28" t="s">
        <v>25</v>
      </c>
      <c r="F36">
        <v>366306</v>
      </c>
      <c r="H36">
        <v>366306</v>
      </c>
    </row>
    <row r="37" spans="1:8">
      <c r="A37" s="54">
        <v>44605</v>
      </c>
      <c r="B37" s="40">
        <v>4957</v>
      </c>
      <c r="E37" s="28" t="s">
        <v>26</v>
      </c>
      <c r="F37">
        <v>1771176</v>
      </c>
      <c r="H37">
        <v>1771176</v>
      </c>
    </row>
    <row r="38" spans="1:8">
      <c r="A38" s="54">
        <v>44606</v>
      </c>
      <c r="B38" s="40">
        <v>4551</v>
      </c>
      <c r="E38" s="28" t="s">
        <v>14</v>
      </c>
      <c r="F38">
        <v>7529440</v>
      </c>
      <c r="G38">
        <v>8732320</v>
      </c>
      <c r="H38">
        <v>16261760</v>
      </c>
    </row>
    <row r="39" spans="1:2">
      <c r="A39" s="54">
        <v>44607</v>
      </c>
      <c r="B39" s="40">
        <v>3376</v>
      </c>
    </row>
    <row r="40" spans="1:2">
      <c r="A40" s="54">
        <v>44608</v>
      </c>
      <c r="B40" s="40">
        <v>7256</v>
      </c>
    </row>
    <row r="41" spans="1:2">
      <c r="A41" s="54">
        <v>44609</v>
      </c>
      <c r="B41" s="40">
        <v>3684</v>
      </c>
    </row>
    <row r="42" spans="1:2">
      <c r="A42" s="54">
        <v>44610</v>
      </c>
      <c r="B42" s="40">
        <v>6077</v>
      </c>
    </row>
    <row r="43" spans="1:2">
      <c r="A43" s="54">
        <v>44611</v>
      </c>
      <c r="B43" s="40">
        <v>2800</v>
      </c>
    </row>
    <row r="44" spans="1:2">
      <c r="A44" s="54">
        <v>44612</v>
      </c>
      <c r="B44" s="40">
        <v>9370</v>
      </c>
    </row>
    <row r="45" spans="1:2">
      <c r="A45" s="54">
        <v>44613</v>
      </c>
      <c r="B45" s="40">
        <v>9729</v>
      </c>
    </row>
    <row r="46" spans="1:2">
      <c r="A46" s="54">
        <v>44614</v>
      </c>
      <c r="B46" s="40">
        <v>3076</v>
      </c>
    </row>
    <row r="47" spans="1:2">
      <c r="A47" s="54">
        <v>44615</v>
      </c>
      <c r="B47" s="40">
        <v>6001</v>
      </c>
    </row>
    <row r="48" spans="1:2">
      <c r="A48" s="54">
        <v>44616</v>
      </c>
      <c r="B48" s="40">
        <v>1915</v>
      </c>
    </row>
    <row r="49" spans="1:2">
      <c r="A49" s="54">
        <v>44617</v>
      </c>
      <c r="B49" s="40">
        <v>3126</v>
      </c>
    </row>
    <row r="50" spans="1:2">
      <c r="A50" s="54">
        <v>44618</v>
      </c>
      <c r="B50" s="40">
        <v>4165</v>
      </c>
    </row>
    <row r="51" spans="1:2">
      <c r="A51" s="54">
        <v>44619</v>
      </c>
      <c r="B51" s="40">
        <v>3907</v>
      </c>
    </row>
    <row r="52" spans="1:2">
      <c r="A52" s="54">
        <v>44620</v>
      </c>
      <c r="B52" s="40">
        <v>3365</v>
      </c>
    </row>
    <row r="53" spans="1:2">
      <c r="A53" s="54">
        <v>44621</v>
      </c>
      <c r="B53" s="40">
        <v>5805</v>
      </c>
    </row>
    <row r="54" spans="1:2">
      <c r="A54" s="54">
        <v>44622</v>
      </c>
      <c r="B54" s="40">
        <v>6001</v>
      </c>
    </row>
    <row r="55" spans="1:2">
      <c r="A55" s="54">
        <v>44623</v>
      </c>
      <c r="B55" s="40">
        <v>11204</v>
      </c>
    </row>
    <row r="56" spans="1:2">
      <c r="A56" s="54">
        <v>44624</v>
      </c>
      <c r="B56" s="40">
        <v>9440</v>
      </c>
    </row>
    <row r="57" spans="1:2">
      <c r="A57" s="54">
        <v>44625</v>
      </c>
      <c r="B57" s="40">
        <v>17704</v>
      </c>
    </row>
    <row r="58" spans="1:2">
      <c r="A58" s="54">
        <v>44626</v>
      </c>
      <c r="B58" s="40">
        <v>15886</v>
      </c>
    </row>
    <row r="59" spans="1:2">
      <c r="A59" s="54">
        <v>44627</v>
      </c>
      <c r="B59" s="40">
        <v>21173</v>
      </c>
    </row>
    <row r="60" spans="1:2">
      <c r="A60" s="54">
        <v>44628</v>
      </c>
      <c r="B60" s="40">
        <v>23647</v>
      </c>
    </row>
    <row r="61" spans="1:2">
      <c r="A61" s="54">
        <v>44629</v>
      </c>
      <c r="B61" s="40">
        <v>32961</v>
      </c>
    </row>
    <row r="62" spans="1:2">
      <c r="A62" s="54">
        <v>44630</v>
      </c>
      <c r="B62" s="40">
        <v>45301</v>
      </c>
    </row>
    <row r="63" spans="1:2">
      <c r="A63" s="54">
        <v>44631</v>
      </c>
      <c r="B63" s="40">
        <v>42328</v>
      </c>
    </row>
    <row r="64" spans="1:2">
      <c r="A64" s="54">
        <v>44632</v>
      </c>
      <c r="B64" s="40">
        <v>28108</v>
      </c>
    </row>
    <row r="65" spans="1:2">
      <c r="A65" s="54">
        <v>44633</v>
      </c>
      <c r="B65" s="40">
        <v>25980</v>
      </c>
    </row>
    <row r="66" spans="1:2">
      <c r="A66" s="54">
        <v>44634</v>
      </c>
      <c r="B66" s="40">
        <v>42097</v>
      </c>
    </row>
    <row r="67" spans="1:2">
      <c r="A67" s="54">
        <v>44635</v>
      </c>
      <c r="B67" s="40">
        <v>53940</v>
      </c>
    </row>
    <row r="68" spans="1:2">
      <c r="A68" s="54">
        <v>44636</v>
      </c>
      <c r="B68" s="40">
        <v>102144</v>
      </c>
    </row>
    <row r="69" spans="1:2">
      <c r="A69" s="54">
        <v>44637</v>
      </c>
      <c r="B69" s="40">
        <v>65322</v>
      </c>
    </row>
    <row r="70" spans="1:2">
      <c r="A70" s="54">
        <v>44638</v>
      </c>
      <c r="B70" s="40">
        <v>32658</v>
      </c>
    </row>
    <row r="71" spans="1:2">
      <c r="A71" s="54">
        <v>44639</v>
      </c>
      <c r="B71" s="40">
        <v>30770</v>
      </c>
    </row>
    <row r="72" spans="1:2">
      <c r="A72" s="54">
        <v>44640</v>
      </c>
      <c r="B72" s="40">
        <v>56445</v>
      </c>
    </row>
    <row r="73" spans="1:2">
      <c r="A73" s="54">
        <v>44641</v>
      </c>
      <c r="B73" s="40">
        <v>43978</v>
      </c>
    </row>
    <row r="74" spans="1:2">
      <c r="A74" s="54">
        <v>44642</v>
      </c>
      <c r="B74" s="40">
        <v>35291</v>
      </c>
    </row>
    <row r="75" spans="1:2">
      <c r="A75" s="54">
        <v>44643</v>
      </c>
      <c r="B75" s="40">
        <v>58837</v>
      </c>
    </row>
    <row r="76" spans="1:2">
      <c r="A76" s="54">
        <v>44644</v>
      </c>
      <c r="B76" s="40">
        <v>116328</v>
      </c>
    </row>
    <row r="77" spans="1:2">
      <c r="A77" s="54">
        <v>44645</v>
      </c>
      <c r="B77" s="40">
        <v>69454</v>
      </c>
    </row>
    <row r="78" spans="1:2">
      <c r="A78" s="54">
        <v>44646</v>
      </c>
      <c r="B78" s="40">
        <v>34523</v>
      </c>
    </row>
    <row r="79" spans="1:2">
      <c r="A79" s="54">
        <v>44647</v>
      </c>
      <c r="B79" s="40">
        <v>25086</v>
      </c>
    </row>
    <row r="80" spans="1:2">
      <c r="A80" s="54">
        <v>44648</v>
      </c>
      <c r="B80" s="40">
        <v>28013</v>
      </c>
    </row>
    <row r="81" spans="1:2">
      <c r="A81" s="54">
        <v>44649</v>
      </c>
      <c r="B81" s="40">
        <v>27042</v>
      </c>
    </row>
    <row r="82" spans="1:2">
      <c r="A82" s="54">
        <v>44650</v>
      </c>
      <c r="B82" s="40">
        <v>33389</v>
      </c>
    </row>
    <row r="83" spans="1:2">
      <c r="A83" s="54">
        <v>44651</v>
      </c>
      <c r="B83" s="40">
        <v>40996</v>
      </c>
    </row>
    <row r="84" spans="1:2">
      <c r="A84" s="54">
        <v>44652</v>
      </c>
      <c r="B84" s="40">
        <v>36880</v>
      </c>
    </row>
    <row r="85" spans="1:2">
      <c r="A85" s="54">
        <v>44653</v>
      </c>
      <c r="B85" s="40">
        <v>16389</v>
      </c>
    </row>
    <row r="86" spans="1:2">
      <c r="A86" s="54">
        <v>44654</v>
      </c>
      <c r="B86" s="40">
        <v>11999</v>
      </c>
    </row>
    <row r="87" spans="1:2">
      <c r="A87" s="54">
        <v>44655</v>
      </c>
      <c r="B87" s="40">
        <v>11537</v>
      </c>
    </row>
    <row r="88" spans="1:2">
      <c r="A88" s="54">
        <v>44656</v>
      </c>
      <c r="B88" s="40">
        <v>10056</v>
      </c>
    </row>
    <row r="89" spans="1:2">
      <c r="A89" s="54">
        <v>44657</v>
      </c>
      <c r="B89" s="40">
        <v>7659</v>
      </c>
    </row>
    <row r="90" spans="1:2">
      <c r="A90" s="54">
        <v>44658</v>
      </c>
      <c r="B90" s="40">
        <v>4775</v>
      </c>
    </row>
    <row r="91" spans="1:2">
      <c r="A91" s="54">
        <v>44659</v>
      </c>
      <c r="B91" s="40">
        <v>7322</v>
      </c>
    </row>
    <row r="92" spans="1:2">
      <c r="A92" s="54">
        <v>44660</v>
      </c>
      <c r="B92" s="40">
        <v>10723</v>
      </c>
    </row>
    <row r="93" spans="1:2">
      <c r="A93" s="54">
        <v>44661</v>
      </c>
      <c r="B93" s="40">
        <v>12928</v>
      </c>
    </row>
    <row r="94" spans="1:2">
      <c r="A94" s="54">
        <v>44662</v>
      </c>
      <c r="B94" s="40">
        <v>7812</v>
      </c>
    </row>
    <row r="95" spans="1:2">
      <c r="A95" s="54">
        <v>44663</v>
      </c>
      <c r="B95" s="40">
        <v>21377</v>
      </c>
    </row>
    <row r="96" spans="1:2">
      <c r="A96" s="54">
        <v>44664</v>
      </c>
      <c r="B96" s="40">
        <v>15766</v>
      </c>
    </row>
    <row r="97" spans="1:2">
      <c r="A97" s="54">
        <v>44665</v>
      </c>
      <c r="B97" s="40">
        <v>17602</v>
      </c>
    </row>
    <row r="98" spans="1:2">
      <c r="A98" s="54">
        <v>44666</v>
      </c>
      <c r="B98" s="40">
        <v>13723</v>
      </c>
    </row>
    <row r="99" spans="1:2">
      <c r="A99" s="54">
        <v>44667</v>
      </c>
      <c r="B99" s="40">
        <v>11947</v>
      </c>
    </row>
    <row r="100" spans="1:2">
      <c r="A100" s="54">
        <v>44668</v>
      </c>
      <c r="B100" s="40">
        <v>9056</v>
      </c>
    </row>
    <row r="101" spans="1:2">
      <c r="A101" s="54">
        <v>44669</v>
      </c>
      <c r="B101" s="40">
        <v>4460</v>
      </c>
    </row>
    <row r="102" spans="1:2">
      <c r="A102" s="54">
        <v>44670</v>
      </c>
      <c r="B102" s="40">
        <v>3860</v>
      </c>
    </row>
    <row r="103" spans="1:2">
      <c r="A103" s="54">
        <v>44671</v>
      </c>
      <c r="B103" s="40">
        <v>6109</v>
      </c>
    </row>
    <row r="104" spans="1:2">
      <c r="A104" s="54">
        <v>44672</v>
      </c>
      <c r="B104" s="40">
        <v>2685</v>
      </c>
    </row>
    <row r="105" spans="1:2">
      <c r="A105" s="54">
        <v>44673</v>
      </c>
      <c r="B105" s="40">
        <v>1343</v>
      </c>
    </row>
    <row r="106" spans="1:2">
      <c r="A106" s="54">
        <v>44674</v>
      </c>
      <c r="B106" s="40">
        <v>1013</v>
      </c>
    </row>
    <row r="107" spans="1:2">
      <c r="A107" s="54">
        <v>44675</v>
      </c>
      <c r="B107" s="40">
        <v>2811</v>
      </c>
    </row>
    <row r="108" spans="1:2">
      <c r="A108" s="54">
        <v>44676</v>
      </c>
      <c r="B108" s="40">
        <v>526</v>
      </c>
    </row>
    <row r="109" spans="1:2">
      <c r="A109" s="54">
        <v>44677</v>
      </c>
      <c r="B109" s="40">
        <v>509</v>
      </c>
    </row>
    <row r="110" spans="1:2">
      <c r="A110" s="54">
        <v>44678</v>
      </c>
      <c r="B110" s="40">
        <v>834</v>
      </c>
    </row>
    <row r="111" spans="1:2">
      <c r="A111" s="54">
        <v>44679</v>
      </c>
      <c r="B111" s="40">
        <v>3365</v>
      </c>
    </row>
    <row r="112" spans="1:2">
      <c r="A112" s="54">
        <v>44680</v>
      </c>
      <c r="B112" s="40">
        <v>1915</v>
      </c>
    </row>
    <row r="113" spans="1:2">
      <c r="A113" s="54">
        <v>44681</v>
      </c>
      <c r="B113" s="40">
        <v>2033</v>
      </c>
    </row>
    <row r="114" spans="1:2">
      <c r="A114" s="54">
        <v>44682</v>
      </c>
      <c r="B114" s="40">
        <v>892</v>
      </c>
    </row>
    <row r="115" spans="1:2">
      <c r="A115" s="54">
        <v>44683</v>
      </c>
      <c r="B115" s="40">
        <v>1480</v>
      </c>
    </row>
    <row r="116" spans="1:2">
      <c r="A116" s="54">
        <v>44684</v>
      </c>
      <c r="B116" s="40">
        <v>286</v>
      </c>
    </row>
    <row r="117" spans="1:2">
      <c r="A117" s="54">
        <v>44685</v>
      </c>
      <c r="B117" s="40">
        <v>3493</v>
      </c>
    </row>
    <row r="118" spans="1:2">
      <c r="A118" s="54">
        <v>44686</v>
      </c>
      <c r="B118" s="40">
        <v>6846</v>
      </c>
    </row>
    <row r="119" spans="1:2">
      <c r="A119" s="54">
        <v>44687</v>
      </c>
      <c r="B119" s="40">
        <v>3279</v>
      </c>
    </row>
    <row r="120" spans="1:2">
      <c r="A120" s="54">
        <v>44688</v>
      </c>
      <c r="B120" s="40">
        <v>2088</v>
      </c>
    </row>
    <row r="121" spans="1:2">
      <c r="A121" s="54">
        <v>44689</v>
      </c>
      <c r="B121" s="40">
        <v>2656</v>
      </c>
    </row>
    <row r="122" spans="1:2">
      <c r="A122" s="54">
        <v>44690</v>
      </c>
      <c r="B122" s="40">
        <v>7138</v>
      </c>
    </row>
    <row r="123" spans="1:2">
      <c r="A123" s="54">
        <v>44691</v>
      </c>
      <c r="B123" s="40">
        <v>3192</v>
      </c>
    </row>
    <row r="124" spans="1:2">
      <c r="A124" s="54">
        <v>44692</v>
      </c>
      <c r="B124" s="40">
        <v>3397</v>
      </c>
    </row>
    <row r="125" spans="1:2">
      <c r="A125" s="54">
        <v>44693</v>
      </c>
      <c r="B125" s="40">
        <v>2130</v>
      </c>
    </row>
    <row r="126" spans="1:2">
      <c r="A126" s="54">
        <v>44694</v>
      </c>
      <c r="B126" s="40">
        <v>15038</v>
      </c>
    </row>
    <row r="127" spans="1:2">
      <c r="A127" s="54">
        <v>44695</v>
      </c>
      <c r="B127" s="40">
        <v>1673</v>
      </c>
    </row>
    <row r="128" spans="1:2">
      <c r="A128" s="54">
        <v>44696</v>
      </c>
      <c r="B128" s="40">
        <v>1815</v>
      </c>
    </row>
    <row r="129" spans="1:2">
      <c r="A129" s="54">
        <v>44697</v>
      </c>
      <c r="B129" s="40">
        <v>1191</v>
      </c>
    </row>
    <row r="130" spans="1:2">
      <c r="A130" s="54">
        <v>44698</v>
      </c>
      <c r="B130" s="40">
        <v>2276</v>
      </c>
    </row>
    <row r="131" spans="1:2">
      <c r="A131" s="54">
        <v>44699</v>
      </c>
      <c r="B131" s="40">
        <v>1862</v>
      </c>
    </row>
    <row r="132" spans="1:2">
      <c r="A132" s="54">
        <v>44700</v>
      </c>
      <c r="B132" s="40">
        <v>2851</v>
      </c>
    </row>
    <row r="133" spans="1:2">
      <c r="A133" s="54">
        <v>44701</v>
      </c>
      <c r="B133" s="40">
        <v>7857</v>
      </c>
    </row>
    <row r="134" spans="1:2">
      <c r="A134" s="54">
        <v>44702</v>
      </c>
      <c r="B134" s="40">
        <v>2542</v>
      </c>
    </row>
    <row r="135" spans="1:2">
      <c r="A135" s="54">
        <v>44703</v>
      </c>
      <c r="B135" s="40">
        <v>1815</v>
      </c>
    </row>
    <row r="136" spans="1:2">
      <c r="A136" s="54">
        <v>44704</v>
      </c>
      <c r="B136" s="40">
        <v>2113</v>
      </c>
    </row>
    <row r="137" spans="1:2">
      <c r="A137" s="54">
        <v>44705</v>
      </c>
      <c r="B137" s="40">
        <v>2038</v>
      </c>
    </row>
    <row r="138" spans="1:2">
      <c r="A138" s="54">
        <v>44706</v>
      </c>
      <c r="B138" s="40">
        <v>2641</v>
      </c>
    </row>
    <row r="139" spans="1:2">
      <c r="A139" s="54">
        <v>44707</v>
      </c>
      <c r="B139" s="40">
        <v>494</v>
      </c>
    </row>
    <row r="140" spans="1:2">
      <c r="A140" s="54">
        <v>44708</v>
      </c>
      <c r="B140" s="40">
        <v>2017</v>
      </c>
    </row>
    <row r="141" spans="1:2">
      <c r="A141" s="54">
        <v>44709</v>
      </c>
      <c r="B141" s="40">
        <v>2006</v>
      </c>
    </row>
    <row r="142" spans="1:2">
      <c r="A142" s="54">
        <v>44710</v>
      </c>
      <c r="B142" s="40">
        <v>1166</v>
      </c>
    </row>
    <row r="143" spans="1:2">
      <c r="A143" s="54">
        <v>44711</v>
      </c>
      <c r="B143" s="40">
        <v>440</v>
      </c>
    </row>
    <row r="144" spans="1:2">
      <c r="A144" s="54">
        <v>44712</v>
      </c>
      <c r="B144" s="40">
        <v>355</v>
      </c>
    </row>
    <row r="145" spans="1:2">
      <c r="A145" s="54">
        <v>44713</v>
      </c>
      <c r="B145" s="40">
        <v>843</v>
      </c>
    </row>
    <row r="146" spans="1:2">
      <c r="A146" s="54">
        <v>44714</v>
      </c>
      <c r="B146" s="40">
        <v>1262</v>
      </c>
    </row>
    <row r="147" spans="1:2">
      <c r="A147" s="54">
        <v>44715</v>
      </c>
      <c r="B147" s="40">
        <v>1134</v>
      </c>
    </row>
    <row r="148" spans="1:2">
      <c r="A148" s="54">
        <v>44716</v>
      </c>
      <c r="B148" s="40">
        <v>767</v>
      </c>
    </row>
    <row r="149" spans="1:2">
      <c r="A149" s="54">
        <v>44717</v>
      </c>
      <c r="B149" s="40">
        <v>393</v>
      </c>
    </row>
    <row r="150" spans="1:2">
      <c r="A150" s="54">
        <v>44718</v>
      </c>
      <c r="B150" s="40">
        <v>6811</v>
      </c>
    </row>
    <row r="151" spans="1:2">
      <c r="A151" s="54">
        <v>44719</v>
      </c>
      <c r="B151" s="40">
        <v>2693</v>
      </c>
    </row>
    <row r="152" spans="1:2">
      <c r="A152" s="54">
        <v>44720</v>
      </c>
      <c r="B152" s="40">
        <v>2270</v>
      </c>
    </row>
    <row r="153" spans="1:2">
      <c r="A153" s="54">
        <v>44721</v>
      </c>
      <c r="B153" s="40">
        <v>4275</v>
      </c>
    </row>
    <row r="154" spans="1:2">
      <c r="A154" s="54">
        <v>44722</v>
      </c>
      <c r="B154" s="40">
        <v>10206</v>
      </c>
    </row>
    <row r="155" spans="1:2">
      <c r="A155" s="54">
        <v>44723</v>
      </c>
      <c r="B155" s="40">
        <v>2796</v>
      </c>
    </row>
    <row r="156" spans="1:2">
      <c r="A156" s="54">
        <v>44724</v>
      </c>
      <c r="B156" s="40">
        <v>2298</v>
      </c>
    </row>
    <row r="157" spans="1:2">
      <c r="A157" s="54">
        <v>44725</v>
      </c>
      <c r="B157" s="40">
        <v>7818</v>
      </c>
    </row>
    <row r="158" spans="1:2">
      <c r="A158" s="54">
        <v>44726</v>
      </c>
      <c r="B158" s="40">
        <v>2591</v>
      </c>
    </row>
    <row r="159" spans="1:2">
      <c r="A159" s="54">
        <v>44727</v>
      </c>
      <c r="B159" s="40">
        <v>1820</v>
      </c>
    </row>
    <row r="160" spans="1:2">
      <c r="A160" s="54">
        <v>44728</v>
      </c>
      <c r="B160" s="40">
        <v>785</v>
      </c>
    </row>
    <row r="161" spans="1:2">
      <c r="A161" s="54">
        <v>44729</v>
      </c>
      <c r="B161" s="40">
        <v>435</v>
      </c>
    </row>
    <row r="162" spans="1:2">
      <c r="A162" s="54">
        <v>44730</v>
      </c>
      <c r="B162" s="40">
        <v>686</v>
      </c>
    </row>
    <row r="163" spans="1:2">
      <c r="A163" s="54">
        <v>44731</v>
      </c>
      <c r="B163" s="40">
        <v>2411</v>
      </c>
    </row>
    <row r="164" spans="1:2">
      <c r="A164" s="54">
        <v>44732</v>
      </c>
      <c r="B164" s="40">
        <v>1573</v>
      </c>
    </row>
    <row r="165" spans="1:2">
      <c r="A165" s="54">
        <v>44733</v>
      </c>
      <c r="B165" s="40">
        <v>1801</v>
      </c>
    </row>
    <row r="166" spans="1:2">
      <c r="A166" s="54">
        <v>44734</v>
      </c>
      <c r="B166" s="40">
        <v>850</v>
      </c>
    </row>
    <row r="167" spans="1:2">
      <c r="A167" s="54">
        <v>44735</v>
      </c>
      <c r="B167" s="40">
        <v>6259</v>
      </c>
    </row>
    <row r="168" spans="1:2">
      <c r="A168" s="54">
        <v>44736</v>
      </c>
      <c r="B168" s="40">
        <v>3583</v>
      </c>
    </row>
    <row r="169" spans="1:2">
      <c r="A169" s="54">
        <v>44737</v>
      </c>
      <c r="B169" s="40">
        <v>2291</v>
      </c>
    </row>
    <row r="170" spans="1:2">
      <c r="A170" s="54">
        <v>44738</v>
      </c>
      <c r="B170" s="40">
        <v>6249</v>
      </c>
    </row>
    <row r="171" spans="1:2">
      <c r="A171" s="54">
        <v>44739</v>
      </c>
      <c r="B171" s="40">
        <v>3847</v>
      </c>
    </row>
    <row r="172" spans="1:2">
      <c r="A172" s="54">
        <v>44740</v>
      </c>
      <c r="B172" s="40">
        <v>5347</v>
      </c>
    </row>
    <row r="173" spans="1:2">
      <c r="A173" s="54">
        <v>44741</v>
      </c>
      <c r="B173" s="40">
        <v>1938</v>
      </c>
    </row>
    <row r="174" spans="1:2">
      <c r="A174" s="54">
        <v>44742</v>
      </c>
      <c r="B174" s="40">
        <v>1157</v>
      </c>
    </row>
    <row r="175" spans="1:2">
      <c r="A175" s="54">
        <v>44743</v>
      </c>
      <c r="B175" s="40">
        <v>741</v>
      </c>
    </row>
    <row r="176" spans="1:2">
      <c r="A176" s="54">
        <v>44744</v>
      </c>
      <c r="B176" s="40">
        <v>1134</v>
      </c>
    </row>
    <row r="177" spans="1:2">
      <c r="A177" s="54">
        <v>44745</v>
      </c>
      <c r="B177" s="40">
        <v>3136</v>
      </c>
    </row>
    <row r="178" spans="1:2">
      <c r="A178" s="54">
        <v>44746</v>
      </c>
      <c r="B178" s="40">
        <v>12043</v>
      </c>
    </row>
    <row r="179" spans="1:2">
      <c r="A179" s="54">
        <v>44747</v>
      </c>
      <c r="B179" s="40">
        <v>7909</v>
      </c>
    </row>
    <row r="180" spans="1:2">
      <c r="A180" s="54">
        <v>44748</v>
      </c>
      <c r="B180" s="40">
        <v>7350</v>
      </c>
    </row>
    <row r="181" spans="1:2">
      <c r="A181" s="54">
        <v>44749</v>
      </c>
      <c r="B181" s="40">
        <v>12570</v>
      </c>
    </row>
    <row r="182" spans="1:2">
      <c r="A182" s="54">
        <v>44750</v>
      </c>
      <c r="B182" s="40">
        <v>5222</v>
      </c>
    </row>
    <row r="183" spans="1:2">
      <c r="A183" s="54">
        <v>44751</v>
      </c>
      <c r="B183" s="40">
        <v>3827</v>
      </c>
    </row>
    <row r="184" spans="1:2">
      <c r="A184" s="54">
        <v>44752</v>
      </c>
      <c r="B184" s="40">
        <v>19758</v>
      </c>
    </row>
    <row r="185" spans="1:2">
      <c r="A185" s="54">
        <v>44753</v>
      </c>
      <c r="B185" s="40">
        <v>28038</v>
      </c>
    </row>
    <row r="186" spans="1:2">
      <c r="A186" s="54">
        <v>44754</v>
      </c>
      <c r="B186" s="40">
        <v>33174</v>
      </c>
    </row>
    <row r="187" spans="1:2">
      <c r="A187" s="54">
        <v>44755</v>
      </c>
      <c r="B187" s="40">
        <v>23528</v>
      </c>
    </row>
    <row r="188" spans="1:2">
      <c r="A188" s="54">
        <v>44756</v>
      </c>
      <c r="B188" s="40">
        <v>25992</v>
      </c>
    </row>
    <row r="189" spans="1:2">
      <c r="A189" s="54">
        <v>44757</v>
      </c>
      <c r="B189" s="40">
        <v>71353</v>
      </c>
    </row>
    <row r="190" spans="1:2">
      <c r="A190" s="54">
        <v>44758</v>
      </c>
      <c r="B190" s="40">
        <v>81217</v>
      </c>
    </row>
    <row r="191" spans="1:2">
      <c r="A191" s="54">
        <v>44759</v>
      </c>
      <c r="B191" s="40">
        <v>69851</v>
      </c>
    </row>
    <row r="192" spans="1:2">
      <c r="A192" s="54">
        <v>44760</v>
      </c>
      <c r="B192" s="40">
        <v>46667</v>
      </c>
    </row>
    <row r="193" spans="1:2">
      <c r="A193" s="54">
        <v>44761</v>
      </c>
      <c r="B193" s="40">
        <v>58174</v>
      </c>
    </row>
    <row r="194" spans="1:2">
      <c r="A194" s="54">
        <v>44762</v>
      </c>
      <c r="B194" s="40">
        <v>23523</v>
      </c>
    </row>
    <row r="195" spans="1:2">
      <c r="A195" s="54">
        <v>44763</v>
      </c>
      <c r="B195" s="40">
        <v>23275</v>
      </c>
    </row>
    <row r="196" spans="1:2">
      <c r="A196" s="54">
        <v>44764</v>
      </c>
      <c r="B196" s="40">
        <v>17090</v>
      </c>
    </row>
    <row r="197" spans="1:2">
      <c r="A197" s="54">
        <v>44765</v>
      </c>
      <c r="B197" s="40">
        <v>15486</v>
      </c>
    </row>
    <row r="198" spans="1:2">
      <c r="A198" s="54">
        <v>44766</v>
      </c>
      <c r="B198" s="40">
        <v>12142</v>
      </c>
    </row>
    <row r="199" spans="1:2">
      <c r="A199" s="54">
        <v>44767</v>
      </c>
      <c r="B199" s="40">
        <v>35180</v>
      </c>
    </row>
    <row r="200" spans="1:2">
      <c r="A200" s="54">
        <v>44768</v>
      </c>
      <c r="B200" s="40">
        <v>28619</v>
      </c>
    </row>
    <row r="201" spans="1:2">
      <c r="A201" s="54">
        <v>44769</v>
      </c>
      <c r="B201" s="40">
        <v>21059</v>
      </c>
    </row>
    <row r="202" spans="1:2">
      <c r="A202" s="54">
        <v>44770</v>
      </c>
      <c r="B202" s="40">
        <v>22340</v>
      </c>
    </row>
    <row r="203" spans="1:2">
      <c r="A203" s="54">
        <v>44771</v>
      </c>
      <c r="B203" s="40">
        <v>21649</v>
      </c>
    </row>
    <row r="204" spans="1:2">
      <c r="A204" s="54">
        <v>44772</v>
      </c>
      <c r="B204" s="40">
        <v>26917</v>
      </c>
    </row>
    <row r="205" spans="1:2">
      <c r="A205" s="54">
        <v>44773</v>
      </c>
      <c r="B205" s="40">
        <v>10563</v>
      </c>
    </row>
    <row r="206" spans="1:2">
      <c r="A206" s="54">
        <v>44774</v>
      </c>
      <c r="B206" s="40">
        <v>8986</v>
      </c>
    </row>
    <row r="207" spans="1:2">
      <c r="A207" s="54">
        <v>44775</v>
      </c>
      <c r="B207" s="40">
        <v>12433</v>
      </c>
    </row>
    <row r="208" spans="1:2">
      <c r="A208" s="54">
        <v>44776</v>
      </c>
      <c r="B208" s="40">
        <v>9492</v>
      </c>
    </row>
    <row r="209" spans="1:2">
      <c r="A209" s="54">
        <v>44777</v>
      </c>
      <c r="B209" s="40">
        <v>31641</v>
      </c>
    </row>
    <row r="210" spans="1:2">
      <c r="A210" s="54">
        <v>44778</v>
      </c>
      <c r="B210" s="40">
        <v>21572</v>
      </c>
    </row>
    <row r="211" spans="1:2">
      <c r="A211" s="54">
        <v>44779</v>
      </c>
      <c r="B211" s="40">
        <v>20504</v>
      </c>
    </row>
    <row r="212" spans="1:2">
      <c r="A212" s="54">
        <v>44780</v>
      </c>
      <c r="B212" s="40">
        <v>35029</v>
      </c>
    </row>
    <row r="213" spans="1:2">
      <c r="A213" s="54">
        <v>44781</v>
      </c>
      <c r="B213" s="40">
        <v>51681</v>
      </c>
    </row>
    <row r="214" spans="1:2">
      <c r="A214" s="54">
        <v>44782</v>
      </c>
      <c r="B214" s="40">
        <v>36099</v>
      </c>
    </row>
    <row r="215" spans="1:2">
      <c r="A215" s="54">
        <v>44783</v>
      </c>
      <c r="B215" s="40">
        <v>27813</v>
      </c>
    </row>
    <row r="216" spans="1:2">
      <c r="A216" s="54">
        <v>44784</v>
      </c>
      <c r="B216" s="40">
        <v>26208</v>
      </c>
    </row>
    <row r="217" spans="1:2">
      <c r="A217" s="54">
        <v>44785</v>
      </c>
      <c r="B217" s="40">
        <v>21255</v>
      </c>
    </row>
    <row r="218" spans="1:2">
      <c r="A218" s="54">
        <v>44786</v>
      </c>
      <c r="B218" s="40">
        <v>27681</v>
      </c>
    </row>
    <row r="219" spans="1:2">
      <c r="A219" s="54">
        <v>44787</v>
      </c>
      <c r="B219" s="40">
        <v>37450</v>
      </c>
    </row>
    <row r="220" spans="1:2">
      <c r="A220" s="54">
        <v>44788</v>
      </c>
      <c r="B220" s="40">
        <v>15417</v>
      </c>
    </row>
    <row r="221" spans="1:2">
      <c r="A221" s="54">
        <v>44789</v>
      </c>
      <c r="B221" s="40">
        <v>20268</v>
      </c>
    </row>
    <row r="222" spans="1:2">
      <c r="A222" s="54">
        <v>44790</v>
      </c>
      <c r="B222" s="40">
        <v>22571</v>
      </c>
    </row>
    <row r="223" spans="1:2">
      <c r="A223" s="54">
        <v>44791</v>
      </c>
      <c r="B223" s="40">
        <v>23244</v>
      </c>
    </row>
    <row r="224" spans="1:2">
      <c r="A224" s="54">
        <v>44792</v>
      </c>
      <c r="B224" s="40">
        <v>46712</v>
      </c>
    </row>
    <row r="225" spans="1:2">
      <c r="A225" s="54">
        <v>44793</v>
      </c>
      <c r="B225" s="40">
        <v>74776</v>
      </c>
    </row>
    <row r="226" spans="1:2">
      <c r="A226" s="54">
        <v>44794</v>
      </c>
      <c r="B226" s="40">
        <v>93008</v>
      </c>
    </row>
    <row r="227" spans="1:2">
      <c r="A227" s="54">
        <v>44795</v>
      </c>
      <c r="B227" s="40">
        <v>75342</v>
      </c>
    </row>
    <row r="228" spans="1:2">
      <c r="A228" s="54">
        <v>44796</v>
      </c>
      <c r="B228" s="40">
        <v>79892</v>
      </c>
    </row>
    <row r="229" spans="1:2">
      <c r="A229" s="54">
        <v>44797</v>
      </c>
      <c r="B229" s="40">
        <v>66216</v>
      </c>
    </row>
    <row r="230" spans="1:2">
      <c r="A230" s="54">
        <v>44798</v>
      </c>
      <c r="B230" s="40">
        <v>55837</v>
      </c>
    </row>
    <row r="231" spans="1:2">
      <c r="A231" s="54">
        <v>44799</v>
      </c>
      <c r="B231" s="40">
        <v>51082</v>
      </c>
    </row>
    <row r="232" spans="1:2">
      <c r="A232" s="54">
        <v>44800</v>
      </c>
      <c r="B232" s="40">
        <v>32840</v>
      </c>
    </row>
    <row r="233" spans="1:2">
      <c r="A233" s="54">
        <v>44801</v>
      </c>
      <c r="B233" s="40">
        <v>41645</v>
      </c>
    </row>
    <row r="234" spans="1:2">
      <c r="A234" s="54">
        <v>44802</v>
      </c>
      <c r="B234" s="40">
        <v>53854</v>
      </c>
    </row>
    <row r="235" spans="1:2">
      <c r="A235" s="54">
        <v>44803</v>
      </c>
      <c r="B235" s="40">
        <v>57294</v>
      </c>
    </row>
    <row r="236" spans="1:2">
      <c r="A236" s="54">
        <v>44804</v>
      </c>
      <c r="B236" s="40">
        <v>52790</v>
      </c>
    </row>
    <row r="237" spans="1:2">
      <c r="A237" s="54">
        <v>44805</v>
      </c>
      <c r="B237" s="40">
        <v>31149</v>
      </c>
    </row>
    <row r="238" spans="1:2">
      <c r="A238" s="54">
        <v>44806</v>
      </c>
      <c r="B238" s="40">
        <v>37829</v>
      </c>
    </row>
    <row r="239" spans="1:2">
      <c r="A239" s="54">
        <v>44807</v>
      </c>
      <c r="B239" s="40">
        <v>22786</v>
      </c>
    </row>
    <row r="240" spans="1:2">
      <c r="A240" s="54">
        <v>44808</v>
      </c>
      <c r="B240" s="40">
        <v>18282</v>
      </c>
    </row>
    <row r="241" spans="1:2">
      <c r="A241" s="54">
        <v>44809</v>
      </c>
      <c r="B241" s="40">
        <v>17868</v>
      </c>
    </row>
    <row r="242" spans="1:2">
      <c r="A242" s="54">
        <v>44810</v>
      </c>
      <c r="B242" s="40">
        <v>14740</v>
      </c>
    </row>
    <row r="243" spans="1:2">
      <c r="A243" s="54">
        <v>44811</v>
      </c>
      <c r="B243" s="40">
        <v>9524</v>
      </c>
    </row>
    <row r="244" spans="1:2">
      <c r="A244" s="54">
        <v>44812</v>
      </c>
      <c r="B244" s="40">
        <v>6040</v>
      </c>
    </row>
    <row r="245" spans="1:2">
      <c r="A245" s="54">
        <v>44813</v>
      </c>
      <c r="B245" s="40">
        <v>3515</v>
      </c>
    </row>
    <row r="246" spans="1:2">
      <c r="A246" s="54">
        <v>44814</v>
      </c>
      <c r="B246" s="40">
        <v>16348</v>
      </c>
    </row>
    <row r="247" spans="1:2">
      <c r="A247" s="54">
        <v>44815</v>
      </c>
      <c r="B247" s="40">
        <v>11740</v>
      </c>
    </row>
    <row r="248" spans="1:2">
      <c r="A248" s="54">
        <v>44816</v>
      </c>
      <c r="B248" s="40">
        <v>13732</v>
      </c>
    </row>
    <row r="249" spans="1:2">
      <c r="A249" s="54">
        <v>44817</v>
      </c>
      <c r="B249" s="40">
        <v>8884</v>
      </c>
    </row>
    <row r="250" spans="1:2">
      <c r="A250" s="54">
        <v>44818</v>
      </c>
      <c r="B250" s="40">
        <v>4684</v>
      </c>
    </row>
    <row r="251" spans="1:2">
      <c r="A251" s="54">
        <v>44819</v>
      </c>
      <c r="B251" s="40">
        <v>36445</v>
      </c>
    </row>
    <row r="252" spans="1:2">
      <c r="A252" s="54">
        <v>44820</v>
      </c>
      <c r="B252" s="40">
        <v>22592</v>
      </c>
    </row>
    <row r="253" spans="1:2">
      <c r="A253" s="54">
        <v>44821</v>
      </c>
      <c r="B253" s="40">
        <v>24188</v>
      </c>
    </row>
    <row r="254" spans="1:2">
      <c r="A254" s="54">
        <v>44822</v>
      </c>
      <c r="B254" s="40">
        <v>19162</v>
      </c>
    </row>
    <row r="255" spans="1:2">
      <c r="A255" s="54">
        <v>44823</v>
      </c>
      <c r="B255" s="40">
        <v>24017</v>
      </c>
    </row>
    <row r="256" spans="1:2">
      <c r="A256" s="54">
        <v>44824</v>
      </c>
      <c r="B256" s="40">
        <v>47147</v>
      </c>
    </row>
    <row r="257" spans="1:2">
      <c r="A257" s="54">
        <v>44825</v>
      </c>
      <c r="B257" s="40">
        <v>55624</v>
      </c>
    </row>
    <row r="258" spans="1:2">
      <c r="A258" s="54">
        <v>44826</v>
      </c>
      <c r="B258" s="40">
        <v>24424</v>
      </c>
    </row>
    <row r="259" spans="1:2">
      <c r="A259" s="54">
        <v>44827</v>
      </c>
      <c r="B259" s="40">
        <v>12786</v>
      </c>
    </row>
    <row r="260" spans="1:2">
      <c r="A260" s="54">
        <v>44828</v>
      </c>
      <c r="B260" s="40">
        <v>13574</v>
      </c>
    </row>
    <row r="261" spans="1:2">
      <c r="A261" s="54">
        <v>44829</v>
      </c>
      <c r="B261" s="40">
        <v>13818</v>
      </c>
    </row>
    <row r="262" spans="1:2">
      <c r="A262" s="54">
        <v>44830</v>
      </c>
      <c r="B262" s="40">
        <v>10877</v>
      </c>
    </row>
    <row r="263" spans="1:2">
      <c r="A263" s="54">
        <v>44831</v>
      </c>
      <c r="B263" s="40">
        <v>21301</v>
      </c>
    </row>
    <row r="264" spans="1:2">
      <c r="A264" s="54">
        <v>44832</v>
      </c>
      <c r="B264" s="40">
        <v>15398</v>
      </c>
    </row>
    <row r="265" spans="1:2">
      <c r="A265" s="54">
        <v>44833</v>
      </c>
      <c r="B265" s="40">
        <v>13871</v>
      </c>
    </row>
    <row r="266" spans="1:2">
      <c r="A266" s="54">
        <v>44834</v>
      </c>
      <c r="B266" s="40">
        <v>19857</v>
      </c>
    </row>
    <row r="267" spans="1:2">
      <c r="A267" s="54">
        <v>44835</v>
      </c>
      <c r="B267" s="40">
        <v>20804</v>
      </c>
    </row>
    <row r="268" spans="1:2">
      <c r="A268" s="54">
        <v>44836</v>
      </c>
      <c r="B268" s="40">
        <v>29154</v>
      </c>
    </row>
    <row r="269" spans="1:2">
      <c r="A269" s="54">
        <v>44837</v>
      </c>
      <c r="B269" s="40">
        <v>47324</v>
      </c>
    </row>
    <row r="270" spans="1:2">
      <c r="A270" s="54">
        <v>44838</v>
      </c>
      <c r="B270" s="40">
        <v>40118</v>
      </c>
    </row>
    <row r="271" spans="1:2">
      <c r="A271" s="54">
        <v>44839</v>
      </c>
      <c r="B271" s="40">
        <v>46622</v>
      </c>
    </row>
    <row r="272" spans="1:2">
      <c r="A272" s="54">
        <v>44840</v>
      </c>
      <c r="B272" s="40">
        <v>32316</v>
      </c>
    </row>
    <row r="273" spans="1:2">
      <c r="A273" s="54">
        <v>44841</v>
      </c>
      <c r="B273" s="40">
        <v>38824</v>
      </c>
    </row>
    <row r="274" spans="1:2">
      <c r="A274" s="54">
        <v>44842</v>
      </c>
      <c r="B274" s="40">
        <v>35390</v>
      </c>
    </row>
    <row r="275" spans="1:2">
      <c r="A275" s="54">
        <v>44843</v>
      </c>
      <c r="B275" s="40">
        <v>25740</v>
      </c>
    </row>
    <row r="276" spans="1:2">
      <c r="A276" s="54">
        <v>44844</v>
      </c>
      <c r="B276" s="40">
        <v>15019</v>
      </c>
    </row>
    <row r="277" spans="1:2">
      <c r="A277" s="54">
        <v>44845</v>
      </c>
      <c r="B277" s="40">
        <v>14003</v>
      </c>
    </row>
    <row r="278" spans="1:2">
      <c r="A278" s="54">
        <v>44846</v>
      </c>
      <c r="B278" s="40">
        <v>14153</v>
      </c>
    </row>
    <row r="279" spans="1:2">
      <c r="A279" s="54">
        <v>44847</v>
      </c>
      <c r="B279" s="40">
        <v>13349</v>
      </c>
    </row>
    <row r="280" spans="1:2">
      <c r="A280" s="54">
        <v>44848</v>
      </c>
      <c r="B280" s="40">
        <v>12637</v>
      </c>
    </row>
    <row r="281" spans="1:2">
      <c r="A281" s="54">
        <v>44849</v>
      </c>
      <c r="B281" s="40">
        <v>11026</v>
      </c>
    </row>
    <row r="282" spans="1:2">
      <c r="A282" s="54">
        <v>44850</v>
      </c>
      <c r="B282" s="40">
        <v>8556</v>
      </c>
    </row>
    <row r="283" spans="1:2">
      <c r="A283" s="54">
        <v>44851</v>
      </c>
      <c r="B283" s="40">
        <v>10226</v>
      </c>
    </row>
    <row r="284" spans="1:2">
      <c r="A284" s="54">
        <v>44852</v>
      </c>
      <c r="B284" s="40">
        <v>6960</v>
      </c>
    </row>
    <row r="285" spans="1:2">
      <c r="A285" s="54">
        <v>44853</v>
      </c>
      <c r="B285" s="40">
        <v>11653</v>
      </c>
    </row>
    <row r="286" spans="1:2">
      <c r="A286" s="54">
        <v>44854</v>
      </c>
      <c r="B286" s="40">
        <v>7658</v>
      </c>
    </row>
    <row r="287" spans="1:2">
      <c r="A287" s="54">
        <v>44855</v>
      </c>
      <c r="B287" s="40">
        <v>8206</v>
      </c>
    </row>
    <row r="288" spans="1:2">
      <c r="A288" s="54">
        <v>44856</v>
      </c>
      <c r="B288" s="40">
        <v>4785</v>
      </c>
    </row>
    <row r="289" spans="1:2">
      <c r="A289" s="54">
        <v>44857</v>
      </c>
      <c r="B289" s="40">
        <v>11779</v>
      </c>
    </row>
    <row r="290" spans="1:2">
      <c r="A290" s="54">
        <v>44858</v>
      </c>
      <c r="B290" s="40">
        <v>24779</v>
      </c>
    </row>
    <row r="291" spans="1:2">
      <c r="A291" s="54">
        <v>44859</v>
      </c>
      <c r="B291" s="40">
        <v>18095</v>
      </c>
    </row>
    <row r="292" spans="1:2">
      <c r="A292" s="54">
        <v>44860</v>
      </c>
      <c r="B292" s="40">
        <v>16019</v>
      </c>
    </row>
    <row r="293" spans="1:2">
      <c r="A293" s="54">
        <v>44861</v>
      </c>
      <c r="B293" s="40">
        <v>9439</v>
      </c>
    </row>
    <row r="294" spans="1:2">
      <c r="A294" s="54">
        <v>44862</v>
      </c>
      <c r="B294" s="40">
        <v>9853</v>
      </c>
    </row>
    <row r="295" spans="1:2">
      <c r="A295" s="54">
        <v>44863</v>
      </c>
      <c r="B295" s="40">
        <v>10350</v>
      </c>
    </row>
    <row r="296" spans="1:2">
      <c r="A296" s="54">
        <v>44864</v>
      </c>
      <c r="B296" s="40">
        <v>9387</v>
      </c>
    </row>
    <row r="297" spans="1:2">
      <c r="A297" s="54">
        <v>44865</v>
      </c>
      <c r="B297" s="40">
        <v>9187</v>
      </c>
    </row>
    <row r="298" spans="1:2">
      <c r="A298" s="54">
        <v>44866</v>
      </c>
      <c r="B298" s="40">
        <v>13581</v>
      </c>
    </row>
    <row r="299" spans="1:2">
      <c r="A299" s="54">
        <v>44867</v>
      </c>
      <c r="B299" s="40">
        <v>9211</v>
      </c>
    </row>
    <row r="300" spans="1:2">
      <c r="A300" s="54">
        <v>44868</v>
      </c>
      <c r="B300" s="40">
        <v>11680</v>
      </c>
    </row>
    <row r="301" spans="1:2">
      <c r="A301" s="54">
        <v>44869</v>
      </c>
      <c r="B301" s="40">
        <v>10912</v>
      </c>
    </row>
    <row r="302" spans="1:2">
      <c r="A302" s="54">
        <v>44870</v>
      </c>
      <c r="B302" s="40">
        <v>10489</v>
      </c>
    </row>
    <row r="303" spans="1:2">
      <c r="A303" s="54">
        <v>44871</v>
      </c>
      <c r="B303" s="40">
        <v>11082</v>
      </c>
    </row>
    <row r="304" spans="1:2">
      <c r="A304" s="54">
        <v>44872</v>
      </c>
      <c r="B304" s="40">
        <v>10833</v>
      </c>
    </row>
    <row r="305" spans="1:2">
      <c r="A305" s="54">
        <v>44873</v>
      </c>
      <c r="B305" s="40">
        <v>9822</v>
      </c>
    </row>
    <row r="306" spans="1:2">
      <c r="A306" s="54">
        <v>44874</v>
      </c>
      <c r="B306" s="40">
        <v>8435</v>
      </c>
    </row>
    <row r="307" spans="1:2">
      <c r="A307" s="54">
        <v>44875</v>
      </c>
      <c r="B307" s="40">
        <v>8328</v>
      </c>
    </row>
    <row r="308" spans="1:2">
      <c r="A308" s="54">
        <v>44876</v>
      </c>
      <c r="B308" s="40">
        <v>9911</v>
      </c>
    </row>
    <row r="309" spans="1:2">
      <c r="A309" s="54">
        <v>44877</v>
      </c>
      <c r="B309" s="40">
        <v>10026</v>
      </c>
    </row>
    <row r="310" spans="1:2">
      <c r="A310" s="54">
        <v>44878</v>
      </c>
      <c r="B310" s="40">
        <v>8455</v>
      </c>
    </row>
    <row r="311" spans="1:2">
      <c r="A311" s="54">
        <v>44879</v>
      </c>
      <c r="B311" s="40">
        <v>19825</v>
      </c>
    </row>
    <row r="312" spans="1:2">
      <c r="A312" s="54">
        <v>44880</v>
      </c>
      <c r="B312" s="40">
        <v>12745</v>
      </c>
    </row>
    <row r="313" spans="1:2">
      <c r="A313" s="54">
        <v>44881</v>
      </c>
      <c r="B313" s="40">
        <v>20277</v>
      </c>
    </row>
    <row r="314" spans="1:2">
      <c r="A314" s="54">
        <v>44882</v>
      </c>
      <c r="B314" s="40">
        <v>12830</v>
      </c>
    </row>
    <row r="315" spans="1:2">
      <c r="A315" s="54">
        <v>44883</v>
      </c>
      <c r="B315" s="40">
        <v>19931</v>
      </c>
    </row>
    <row r="316" spans="1:2">
      <c r="A316" s="54">
        <v>44884</v>
      </c>
      <c r="B316" s="40">
        <v>9698</v>
      </c>
    </row>
    <row r="317" spans="1:2">
      <c r="A317" s="54">
        <v>44885</v>
      </c>
      <c r="B317" s="40">
        <v>7689</v>
      </c>
    </row>
    <row r="318" spans="1:2">
      <c r="A318" s="54">
        <v>44886</v>
      </c>
      <c r="B318" s="40">
        <v>9661</v>
      </c>
    </row>
    <row r="319" spans="1:2">
      <c r="A319" s="54">
        <v>44887</v>
      </c>
      <c r="B319" s="40">
        <v>8073</v>
      </c>
    </row>
    <row r="320" spans="1:2">
      <c r="A320" s="54">
        <v>44888</v>
      </c>
      <c r="B320" s="40">
        <v>9117</v>
      </c>
    </row>
    <row r="321" spans="1:2">
      <c r="A321" s="54">
        <v>44889</v>
      </c>
      <c r="B321" s="40">
        <v>6012</v>
      </c>
    </row>
    <row r="322" spans="1:2">
      <c r="A322" s="54">
        <v>44890</v>
      </c>
      <c r="B322" s="40">
        <v>8298</v>
      </c>
    </row>
    <row r="323" spans="1:2">
      <c r="A323" s="54">
        <v>44891</v>
      </c>
      <c r="B323" s="40">
        <v>19326</v>
      </c>
    </row>
    <row r="324" spans="1:2">
      <c r="A324" s="54">
        <v>44892</v>
      </c>
      <c r="B324" s="40">
        <v>6687</v>
      </c>
    </row>
    <row r="325" spans="1:2">
      <c r="A325" s="54">
        <v>44893</v>
      </c>
      <c r="B325" s="40">
        <v>23559</v>
      </c>
    </row>
    <row r="326" spans="1:2">
      <c r="A326" s="54">
        <v>44894</v>
      </c>
      <c r="B326" s="40">
        <v>15266</v>
      </c>
    </row>
    <row r="327" spans="1:2">
      <c r="A327" s="54">
        <v>44895</v>
      </c>
      <c r="B327" s="40">
        <v>24547</v>
      </c>
    </row>
    <row r="328" spans="1:2">
      <c r="A328" s="54">
        <v>44896</v>
      </c>
      <c r="B328" s="40">
        <v>35414</v>
      </c>
    </row>
    <row r="329" spans="1:2">
      <c r="A329" s="54">
        <v>44897</v>
      </c>
      <c r="B329" s="40">
        <v>30583</v>
      </c>
    </row>
    <row r="330" spans="1:2">
      <c r="A330" s="54">
        <v>44898</v>
      </c>
      <c r="B330" s="40">
        <v>32112</v>
      </c>
    </row>
    <row r="331" spans="1:2">
      <c r="A331" s="54">
        <v>44899</v>
      </c>
      <c r="B331" s="40">
        <v>30851</v>
      </c>
    </row>
    <row r="332" spans="1:2">
      <c r="A332" s="54">
        <v>44900</v>
      </c>
      <c r="B332" s="40">
        <v>39611</v>
      </c>
    </row>
    <row r="333" spans="1:2">
      <c r="A333" s="54">
        <v>44901</v>
      </c>
      <c r="B333" s="40">
        <v>62370</v>
      </c>
    </row>
    <row r="334" spans="1:2">
      <c r="A334" s="54">
        <v>44902</v>
      </c>
      <c r="B334" s="40">
        <v>66801</v>
      </c>
    </row>
    <row r="335" spans="1:2">
      <c r="A335" s="54">
        <v>44903</v>
      </c>
      <c r="B335" s="40">
        <v>51602</v>
      </c>
    </row>
    <row r="336" spans="1:2">
      <c r="A336" s="54">
        <v>44904</v>
      </c>
      <c r="B336" s="40">
        <v>39309</v>
      </c>
    </row>
    <row r="337" spans="1:2">
      <c r="A337" s="54">
        <v>44905</v>
      </c>
      <c r="B337" s="40">
        <v>39655</v>
      </c>
    </row>
    <row r="338" spans="1:2">
      <c r="A338" s="54">
        <v>44906</v>
      </c>
      <c r="B338" s="40">
        <v>38036</v>
      </c>
    </row>
    <row r="339" spans="1:2">
      <c r="A339" s="54">
        <v>44907</v>
      </c>
      <c r="B339" s="40">
        <v>32650</v>
      </c>
    </row>
    <row r="340" spans="1:2">
      <c r="A340" s="54">
        <v>44908</v>
      </c>
      <c r="B340" s="40">
        <v>29979</v>
      </c>
    </row>
    <row r="341" spans="1:2">
      <c r="A341" s="54">
        <v>44909</v>
      </c>
      <c r="B341" s="40">
        <v>29539</v>
      </c>
    </row>
    <row r="342" spans="1:2">
      <c r="A342" s="54">
        <v>44910</v>
      </c>
      <c r="B342" s="40">
        <v>49355</v>
      </c>
    </row>
    <row r="343" spans="1:2">
      <c r="A343" s="54">
        <v>44911</v>
      </c>
      <c r="B343" s="40">
        <v>48435</v>
      </c>
    </row>
    <row r="344" spans="1:2">
      <c r="A344" s="54">
        <v>44912</v>
      </c>
      <c r="B344" s="40">
        <v>40130</v>
      </c>
    </row>
    <row r="345" spans="1:2">
      <c r="A345" s="54">
        <v>44913</v>
      </c>
      <c r="B345" s="40">
        <v>49953</v>
      </c>
    </row>
    <row r="346" spans="1:2">
      <c r="A346" s="54">
        <v>44914</v>
      </c>
      <c r="B346" s="40">
        <v>75025</v>
      </c>
    </row>
    <row r="347" spans="1:2">
      <c r="A347" s="54">
        <v>44915</v>
      </c>
      <c r="B347" s="40">
        <v>88250</v>
      </c>
    </row>
    <row r="348" spans="1:2">
      <c r="A348" s="54">
        <v>44916</v>
      </c>
      <c r="B348" s="40">
        <v>83710</v>
      </c>
    </row>
    <row r="349" spans="1:2">
      <c r="A349" s="54">
        <v>44917</v>
      </c>
      <c r="B349" s="40">
        <v>73061</v>
      </c>
    </row>
    <row r="350" spans="1:2">
      <c r="A350" s="54">
        <v>44918</v>
      </c>
      <c r="B350" s="40">
        <v>79516</v>
      </c>
    </row>
    <row r="351" spans="1:2">
      <c r="A351" s="54">
        <v>44919</v>
      </c>
      <c r="B351" s="40">
        <v>68559</v>
      </c>
    </row>
    <row r="352" spans="1:2">
      <c r="A352" s="54">
        <v>44920</v>
      </c>
      <c r="B352" s="40">
        <v>81265</v>
      </c>
    </row>
    <row r="353" spans="1:2">
      <c r="A353" s="54">
        <v>44921</v>
      </c>
      <c r="B353" s="40">
        <v>87274</v>
      </c>
    </row>
    <row r="354" spans="1:2">
      <c r="A354" s="54">
        <v>44922</v>
      </c>
      <c r="B354" s="40">
        <v>90302</v>
      </c>
    </row>
    <row r="355" spans="1:2">
      <c r="A355" s="54">
        <v>44923</v>
      </c>
      <c r="B355" s="40">
        <v>89972</v>
      </c>
    </row>
    <row r="356" spans="1:2">
      <c r="A356" s="54">
        <v>44924</v>
      </c>
      <c r="B356" s="40">
        <v>73967</v>
      </c>
    </row>
    <row r="357" spans="1:2">
      <c r="A357" s="54">
        <v>44925</v>
      </c>
      <c r="B357" s="40">
        <v>80209</v>
      </c>
    </row>
    <row r="358" spans="1:2">
      <c r="A358" s="54">
        <v>44926</v>
      </c>
      <c r="B358" s="40">
        <v>53681</v>
      </c>
    </row>
    <row r="359" spans="1:2">
      <c r="A359" s="54">
        <v>44927</v>
      </c>
      <c r="B359" s="40">
        <v>46612</v>
      </c>
    </row>
    <row r="360" spans="1:2">
      <c r="A360" s="54">
        <v>44928</v>
      </c>
      <c r="B360" s="40">
        <v>45428</v>
      </c>
    </row>
    <row r="361" spans="1:2">
      <c r="A361" s="54">
        <v>44929</v>
      </c>
      <c r="B361" s="40">
        <v>48226</v>
      </c>
    </row>
    <row r="362" spans="1:2">
      <c r="A362" s="54">
        <v>44930</v>
      </c>
      <c r="B362" s="40">
        <v>42266</v>
      </c>
    </row>
    <row r="363" spans="1:2">
      <c r="A363" s="54">
        <v>44931</v>
      </c>
      <c r="B363" s="40">
        <v>34559</v>
      </c>
    </row>
    <row r="364" spans="1:2">
      <c r="A364" s="54">
        <v>44932</v>
      </c>
      <c r="B364" s="40">
        <v>31635</v>
      </c>
    </row>
    <row r="365" spans="1:2">
      <c r="A365" s="54">
        <v>44933</v>
      </c>
      <c r="B365" s="40">
        <v>31593</v>
      </c>
    </row>
    <row r="366" spans="1:2">
      <c r="A366" s="54">
        <v>44934</v>
      </c>
      <c r="B366" s="40">
        <v>25577</v>
      </c>
    </row>
    <row r="367" spans="1:2">
      <c r="A367" s="54">
        <v>44935</v>
      </c>
      <c r="B367" s="40">
        <v>22213</v>
      </c>
    </row>
    <row r="368" spans="1:2">
      <c r="A368" s="54">
        <v>44936</v>
      </c>
      <c r="B368" s="40">
        <v>22909</v>
      </c>
    </row>
    <row r="369" spans="1:2">
      <c r="A369" s="54">
        <v>44937</v>
      </c>
      <c r="B369" s="40">
        <v>19496</v>
      </c>
    </row>
    <row r="370" spans="1:2">
      <c r="A370" s="54">
        <v>44938</v>
      </c>
      <c r="B370" s="40">
        <v>20459</v>
      </c>
    </row>
    <row r="371" spans="1:2">
      <c r="A371" s="54">
        <v>44939</v>
      </c>
      <c r="B371" s="40">
        <v>18941</v>
      </c>
    </row>
    <row r="372" spans="1:2">
      <c r="A372" s="54">
        <v>44940</v>
      </c>
      <c r="B372" s="40">
        <v>17122</v>
      </c>
    </row>
    <row r="373" spans="1:2">
      <c r="A373" s="54">
        <v>44941</v>
      </c>
      <c r="B373" s="40">
        <v>15259</v>
      </c>
    </row>
    <row r="374" spans="1:2">
      <c r="A374" s="54">
        <v>44942</v>
      </c>
      <c r="B374" s="40">
        <v>30096</v>
      </c>
    </row>
    <row r="375" spans="1:2">
      <c r="A375" s="54">
        <v>44943</v>
      </c>
      <c r="B375" s="40">
        <v>16417</v>
      </c>
    </row>
    <row r="376" spans="1:2">
      <c r="A376" s="54">
        <v>44944</v>
      </c>
      <c r="B376" s="40">
        <v>35283</v>
      </c>
    </row>
    <row r="377" spans="1:2">
      <c r="A377" s="54">
        <v>44945</v>
      </c>
      <c r="B377" s="40">
        <v>14660</v>
      </c>
    </row>
    <row r="378" spans="1:2">
      <c r="A378" s="54">
        <v>44946</v>
      </c>
      <c r="B378" s="40">
        <v>23009</v>
      </c>
    </row>
    <row r="379" spans="1:2">
      <c r="A379" s="54">
        <v>44947</v>
      </c>
      <c r="B379" s="40">
        <v>26388</v>
      </c>
    </row>
    <row r="380" spans="1:2">
      <c r="A380" s="54">
        <v>44948</v>
      </c>
      <c r="B380" s="40">
        <v>41960</v>
      </c>
    </row>
    <row r="381" spans="1:2">
      <c r="A381" s="54">
        <v>44949</v>
      </c>
      <c r="B381" s="40">
        <v>18761</v>
      </c>
    </row>
    <row r="382" spans="1:2">
      <c r="A382" s="54">
        <v>44950</v>
      </c>
      <c r="B382" s="40">
        <v>47536</v>
      </c>
    </row>
    <row r="383" spans="1:2">
      <c r="A383" s="54">
        <v>44951</v>
      </c>
      <c r="B383" s="40">
        <v>22538</v>
      </c>
    </row>
    <row r="384" spans="1:2">
      <c r="A384" s="54">
        <v>44952</v>
      </c>
      <c r="B384" s="40">
        <v>32494</v>
      </c>
    </row>
    <row r="385" spans="1:2">
      <c r="A385" s="54">
        <v>44953</v>
      </c>
      <c r="B385" s="40">
        <v>16880</v>
      </c>
    </row>
    <row r="386" spans="1:2">
      <c r="A386" s="54">
        <v>44954</v>
      </c>
      <c r="B386" s="40">
        <v>27016</v>
      </c>
    </row>
    <row r="387" spans="1:2">
      <c r="A387" s="54">
        <v>44955</v>
      </c>
      <c r="B387" s="40">
        <v>17937</v>
      </c>
    </row>
    <row r="388" spans="1:2">
      <c r="A388" s="54">
        <v>44956</v>
      </c>
      <c r="B388" s="40">
        <v>36689</v>
      </c>
    </row>
    <row r="389" spans="1:2">
      <c r="A389" s="54">
        <v>44957</v>
      </c>
      <c r="B389" s="40">
        <v>14542</v>
      </c>
    </row>
    <row r="390" spans="1:2">
      <c r="A390" s="54">
        <v>44958</v>
      </c>
      <c r="B390" s="40">
        <v>18567</v>
      </c>
    </row>
    <row r="391" spans="1:2">
      <c r="A391" s="54">
        <v>44959</v>
      </c>
      <c r="B391" s="40">
        <v>14265</v>
      </c>
    </row>
    <row r="392" spans="1:2">
      <c r="A392" s="54">
        <v>44960</v>
      </c>
      <c r="B392" s="40">
        <v>16450</v>
      </c>
    </row>
    <row r="393" spans="1:2">
      <c r="A393" s="54">
        <v>44961</v>
      </c>
      <c r="B393" s="40">
        <v>16016</v>
      </c>
    </row>
    <row r="394" spans="1:2">
      <c r="A394" s="54">
        <v>44962</v>
      </c>
      <c r="B394" s="40">
        <v>15320</v>
      </c>
    </row>
    <row r="395" spans="1:2">
      <c r="A395" s="54">
        <v>44963</v>
      </c>
      <c r="B395" s="40">
        <v>13084</v>
      </c>
    </row>
    <row r="396" spans="1:2">
      <c r="A396" s="54">
        <v>44964</v>
      </c>
      <c r="B396" s="40">
        <v>12947</v>
      </c>
    </row>
    <row r="397" spans="1:2">
      <c r="A397" s="54">
        <v>44965</v>
      </c>
      <c r="B397" s="40">
        <v>24953</v>
      </c>
    </row>
    <row r="398" spans="1:2">
      <c r="A398" s="54">
        <v>44966</v>
      </c>
      <c r="B398" s="40">
        <v>14073</v>
      </c>
    </row>
    <row r="399" spans="1:2">
      <c r="A399" s="54">
        <v>44967</v>
      </c>
      <c r="B399" s="40">
        <v>5135</v>
      </c>
    </row>
    <row r="400" spans="1:2">
      <c r="A400" s="54">
        <v>44968</v>
      </c>
      <c r="B400" s="40">
        <v>10927</v>
      </c>
    </row>
    <row r="401" spans="1:2">
      <c r="A401" s="54">
        <v>44969</v>
      </c>
      <c r="B401" s="40">
        <v>13279</v>
      </c>
    </row>
    <row r="402" spans="1:2">
      <c r="A402" s="54">
        <v>44970</v>
      </c>
      <c r="B402" s="40">
        <v>7768</v>
      </c>
    </row>
    <row r="403" spans="1:2">
      <c r="A403" s="54">
        <v>44971</v>
      </c>
      <c r="B403" s="40">
        <v>9803</v>
      </c>
    </row>
    <row r="404" spans="1:2">
      <c r="A404" s="54">
        <v>44972</v>
      </c>
      <c r="B404" s="40">
        <v>14248</v>
      </c>
    </row>
    <row r="405" spans="1:2">
      <c r="A405" s="54">
        <v>44973</v>
      </c>
      <c r="B405" s="40">
        <v>11959</v>
      </c>
    </row>
    <row r="406" spans="1:2">
      <c r="A406" s="54">
        <v>44974</v>
      </c>
      <c r="B406" s="40">
        <v>7123</v>
      </c>
    </row>
    <row r="407" spans="1:2">
      <c r="A407" s="54">
        <v>44975</v>
      </c>
      <c r="B407" s="40">
        <v>8088</v>
      </c>
    </row>
    <row r="408" spans="1:2">
      <c r="A408" s="54">
        <v>44976</v>
      </c>
      <c r="B408" s="40">
        <v>6175</v>
      </c>
    </row>
    <row r="409" spans="1:2">
      <c r="A409" s="54">
        <v>44977</v>
      </c>
      <c r="B409" s="40">
        <v>8274</v>
      </c>
    </row>
    <row r="410" spans="1:2">
      <c r="A410" s="54">
        <v>44978</v>
      </c>
      <c r="B410" s="40">
        <v>8569</v>
      </c>
    </row>
    <row r="411" spans="1:2">
      <c r="A411" s="54">
        <v>44979</v>
      </c>
      <c r="B411" s="40">
        <v>14626</v>
      </c>
    </row>
    <row r="412" spans="1:2">
      <c r="A412" s="54">
        <v>44980</v>
      </c>
      <c r="B412" s="40">
        <v>12427</v>
      </c>
    </row>
    <row r="413" spans="1:2">
      <c r="A413" s="54">
        <v>44981</v>
      </c>
      <c r="B413" s="40">
        <v>5799</v>
      </c>
    </row>
    <row r="414" spans="1:2">
      <c r="A414" s="54">
        <v>44982</v>
      </c>
      <c r="B414" s="40">
        <v>14537</v>
      </c>
    </row>
    <row r="415" spans="1:2">
      <c r="A415" s="54">
        <v>44983</v>
      </c>
      <c r="B415" s="40">
        <v>13187</v>
      </c>
    </row>
    <row r="416" spans="1:2">
      <c r="A416" s="54">
        <v>44984</v>
      </c>
      <c r="B416" s="40">
        <v>12025</v>
      </c>
    </row>
    <row r="417" spans="1:2">
      <c r="A417" s="54">
        <v>44985</v>
      </c>
      <c r="B417" s="40">
        <v>9454</v>
      </c>
    </row>
    <row r="418" spans="1:2">
      <c r="A418" s="54">
        <v>44986</v>
      </c>
      <c r="B418" s="40">
        <v>45333</v>
      </c>
    </row>
    <row r="419" spans="1:2">
      <c r="A419" s="54">
        <v>44987</v>
      </c>
      <c r="B419" s="40">
        <v>25792</v>
      </c>
    </row>
    <row r="420" spans="1:2">
      <c r="A420" s="54">
        <v>44988</v>
      </c>
      <c r="B420" s="40">
        <v>30247</v>
      </c>
    </row>
    <row r="421" spans="1:2">
      <c r="A421" s="54">
        <v>44989</v>
      </c>
      <c r="B421" s="40">
        <v>21611</v>
      </c>
    </row>
    <row r="422" spans="1:2">
      <c r="A422" s="54">
        <v>44990</v>
      </c>
      <c r="B422" s="40">
        <v>21416</v>
      </c>
    </row>
    <row r="423" spans="1:2">
      <c r="A423" s="54">
        <v>44991</v>
      </c>
      <c r="B423" s="40">
        <v>18954</v>
      </c>
    </row>
    <row r="424" spans="1:2">
      <c r="A424" s="54">
        <v>44992</v>
      </c>
      <c r="B424" s="40">
        <v>19478</v>
      </c>
    </row>
    <row r="425" spans="1:2">
      <c r="A425" s="54">
        <v>44993</v>
      </c>
      <c r="B425" s="40">
        <v>14656</v>
      </c>
    </row>
    <row r="426" spans="1:2">
      <c r="A426" s="54">
        <v>44994</v>
      </c>
      <c r="B426" s="40">
        <v>17568</v>
      </c>
    </row>
    <row r="427" spans="1:2">
      <c r="A427" s="54">
        <v>44995</v>
      </c>
      <c r="B427" s="40">
        <v>31855</v>
      </c>
    </row>
    <row r="428" spans="1:2">
      <c r="A428" s="54">
        <v>44996</v>
      </c>
      <c r="B428" s="40">
        <v>22575</v>
      </c>
    </row>
    <row r="429" spans="1:2">
      <c r="A429" s="54">
        <v>44997</v>
      </c>
      <c r="B429" s="40">
        <v>9970</v>
      </c>
    </row>
    <row r="430" spans="1:2">
      <c r="A430" s="54">
        <v>44998</v>
      </c>
      <c r="B430" s="40">
        <v>19647</v>
      </c>
    </row>
    <row r="431" spans="1:2">
      <c r="A431" s="54">
        <v>44999</v>
      </c>
      <c r="B431" s="40">
        <v>11301</v>
      </c>
    </row>
    <row r="432" spans="1:2">
      <c r="A432" s="54">
        <v>45000</v>
      </c>
      <c r="B432" s="40">
        <v>39830</v>
      </c>
    </row>
    <row r="433" spans="1:2">
      <c r="A433" s="54">
        <v>45001</v>
      </c>
      <c r="B433" s="40">
        <v>30813</v>
      </c>
    </row>
    <row r="434" spans="1:2">
      <c r="A434" s="54">
        <v>45002</v>
      </c>
      <c r="B434" s="40">
        <v>24163</v>
      </c>
    </row>
    <row r="435" spans="1:2">
      <c r="A435" s="54">
        <v>45003</v>
      </c>
      <c r="B435" s="40">
        <v>21989</v>
      </c>
    </row>
    <row r="436" spans="1:2">
      <c r="A436" s="54">
        <v>45004</v>
      </c>
      <c r="B436" s="40">
        <v>11606</v>
      </c>
    </row>
    <row r="437" spans="1:2">
      <c r="A437" s="54">
        <v>45005</v>
      </c>
      <c r="B437" s="40">
        <v>24835</v>
      </c>
    </row>
    <row r="438" spans="1:2">
      <c r="A438" s="54">
        <v>45006</v>
      </c>
      <c r="B438" s="40">
        <v>29430</v>
      </c>
    </row>
    <row r="439" spans="1:2">
      <c r="A439" s="54">
        <v>45007</v>
      </c>
      <c r="B439" s="40">
        <v>12958</v>
      </c>
    </row>
    <row r="440" spans="1:2">
      <c r="A440" s="54">
        <v>45008</v>
      </c>
      <c r="B440" s="40">
        <v>15583</v>
      </c>
    </row>
    <row r="441" spans="1:2">
      <c r="A441" s="54">
        <v>45009</v>
      </c>
      <c r="B441" s="40">
        <v>13152</v>
      </c>
    </row>
    <row r="442" spans="1:2">
      <c r="A442" s="54">
        <v>45010</v>
      </c>
      <c r="B442" s="40">
        <v>13969</v>
      </c>
    </row>
    <row r="443" spans="1:2">
      <c r="A443" s="54">
        <v>45011</v>
      </c>
      <c r="B443" s="40">
        <v>8820</v>
      </c>
    </row>
    <row r="444" spans="1:2">
      <c r="A444" s="54">
        <v>45012</v>
      </c>
      <c r="B444" s="40">
        <v>19409</v>
      </c>
    </row>
    <row r="445" spans="1:2">
      <c r="A445" s="54">
        <v>45013</v>
      </c>
      <c r="B445" s="40">
        <v>13453</v>
      </c>
    </row>
    <row r="446" spans="1:2">
      <c r="A446" s="54">
        <v>45014</v>
      </c>
      <c r="B446" s="40">
        <v>15033</v>
      </c>
    </row>
    <row r="447" spans="1:2">
      <c r="A447" s="54">
        <v>45015</v>
      </c>
      <c r="B447" s="40">
        <v>11399</v>
      </c>
    </row>
    <row r="448" spans="1:2">
      <c r="A448" s="54">
        <v>45016</v>
      </c>
      <c r="B448" s="40">
        <v>10892</v>
      </c>
    </row>
    <row r="449" spans="1:2">
      <c r="A449" s="54">
        <v>45017</v>
      </c>
      <c r="B449" s="40">
        <v>53287</v>
      </c>
    </row>
    <row r="450" spans="1:2">
      <c r="A450" s="54">
        <v>45018</v>
      </c>
      <c r="B450" s="40">
        <v>19234</v>
      </c>
    </row>
    <row r="451" spans="1:2">
      <c r="A451" s="54">
        <v>45019</v>
      </c>
      <c r="B451" s="40">
        <v>13231</v>
      </c>
    </row>
    <row r="452" spans="1:2">
      <c r="A452" s="54">
        <v>45020</v>
      </c>
      <c r="B452" s="40">
        <v>10090</v>
      </c>
    </row>
    <row r="453" spans="1:2">
      <c r="A453" s="54">
        <v>45021</v>
      </c>
      <c r="B453" s="40">
        <v>17425</v>
      </c>
    </row>
    <row r="454" spans="1:2">
      <c r="A454" s="54">
        <v>45022</v>
      </c>
      <c r="B454" s="40">
        <v>19269</v>
      </c>
    </row>
    <row r="455" spans="1:2">
      <c r="A455" s="54">
        <v>45023</v>
      </c>
      <c r="B455" s="40">
        <v>14805</v>
      </c>
    </row>
    <row r="456" spans="1:2">
      <c r="A456" s="54">
        <v>45024</v>
      </c>
      <c r="B456" s="40">
        <v>19689</v>
      </c>
    </row>
    <row r="457" spans="1:2">
      <c r="A457" s="54">
        <v>45025</v>
      </c>
      <c r="B457" s="40">
        <v>20627</v>
      </c>
    </row>
    <row r="458" spans="1:2">
      <c r="A458" s="54">
        <v>45026</v>
      </c>
      <c r="B458" s="40">
        <v>10261</v>
      </c>
    </row>
    <row r="459" spans="1:2">
      <c r="A459" s="54">
        <v>45027</v>
      </c>
      <c r="B459" s="40">
        <v>9437</v>
      </c>
    </row>
    <row r="460" spans="1:2">
      <c r="A460" s="54">
        <v>45028</v>
      </c>
      <c r="B460" s="40">
        <v>16290</v>
      </c>
    </row>
    <row r="461" spans="1:2">
      <c r="A461" s="54">
        <v>45029</v>
      </c>
      <c r="B461" s="40">
        <v>13132</v>
      </c>
    </row>
    <row r="462" spans="1:2">
      <c r="A462" s="54">
        <v>45030</v>
      </c>
      <c r="B462" s="40">
        <v>7681</v>
      </c>
    </row>
    <row r="463" spans="1:2">
      <c r="A463" s="54">
        <v>45031</v>
      </c>
      <c r="B463" s="40">
        <v>7970</v>
      </c>
    </row>
    <row r="464" spans="1:2">
      <c r="A464" s="54">
        <v>45032</v>
      </c>
      <c r="B464" s="40">
        <v>11249</v>
      </c>
    </row>
    <row r="465" spans="1:2">
      <c r="A465" s="54">
        <v>45033</v>
      </c>
      <c r="B465" s="40">
        <v>8920</v>
      </c>
    </row>
    <row r="466" spans="1:2">
      <c r="A466" s="54">
        <v>45034</v>
      </c>
      <c r="B466" s="40">
        <v>15262</v>
      </c>
    </row>
    <row r="467" spans="1:2">
      <c r="A467" s="54">
        <v>45035</v>
      </c>
      <c r="B467" s="40">
        <v>16960</v>
      </c>
    </row>
    <row r="468" spans="1:2">
      <c r="A468" s="54">
        <v>45036</v>
      </c>
      <c r="B468" s="40">
        <v>15615</v>
      </c>
    </row>
    <row r="469" spans="1:2">
      <c r="A469" s="54">
        <v>45037</v>
      </c>
      <c r="B469" s="40">
        <v>6747</v>
      </c>
    </row>
    <row r="470" spans="1:2">
      <c r="A470" s="54">
        <v>45038</v>
      </c>
      <c r="B470" s="40">
        <v>8060</v>
      </c>
    </row>
    <row r="471" spans="1:2">
      <c r="A471" s="54">
        <v>45039</v>
      </c>
      <c r="B471" s="40">
        <v>8212</v>
      </c>
    </row>
    <row r="472" spans="1:2">
      <c r="A472" s="54">
        <v>45040</v>
      </c>
      <c r="B472" s="40">
        <v>15545</v>
      </c>
    </row>
    <row r="473" spans="1:2">
      <c r="A473" s="54">
        <v>45041</v>
      </c>
      <c r="B473" s="40">
        <v>31035</v>
      </c>
    </row>
    <row r="474" spans="1:2">
      <c r="A474" s="54">
        <v>45042</v>
      </c>
      <c r="B474" s="40">
        <v>32378</v>
      </c>
    </row>
    <row r="475" spans="1:2">
      <c r="A475" s="54">
        <v>45043</v>
      </c>
      <c r="B475" s="40">
        <v>31429</v>
      </c>
    </row>
    <row r="476" spans="1:2">
      <c r="A476" s="54">
        <v>45044</v>
      </c>
      <c r="B476" s="40">
        <v>20506</v>
      </c>
    </row>
    <row r="477" spans="1:2">
      <c r="A477" s="54">
        <v>45045</v>
      </c>
      <c r="B477" s="40">
        <v>13472</v>
      </c>
    </row>
    <row r="478" spans="1:2">
      <c r="A478" s="54">
        <v>45046</v>
      </c>
      <c r="B478" s="40">
        <v>27194</v>
      </c>
    </row>
    <row r="479" spans="1:2">
      <c r="A479" s="54">
        <v>45047</v>
      </c>
      <c r="B479" s="40">
        <v>34448</v>
      </c>
    </row>
    <row r="480" spans="1:2">
      <c r="A480" s="54">
        <v>45048</v>
      </c>
      <c r="B480" s="40">
        <v>36602</v>
      </c>
    </row>
    <row r="481" spans="1:2">
      <c r="A481" s="54">
        <v>45049</v>
      </c>
      <c r="B481" s="40">
        <v>38631</v>
      </c>
    </row>
    <row r="482" spans="1:2">
      <c r="A482" s="54">
        <v>45050</v>
      </c>
      <c r="B482" s="40">
        <v>33286</v>
      </c>
    </row>
    <row r="483" spans="1:2">
      <c r="A483" s="54">
        <v>45051</v>
      </c>
      <c r="B483" s="40">
        <v>30533</v>
      </c>
    </row>
    <row r="484" spans="1:2">
      <c r="A484" s="54">
        <v>45052</v>
      </c>
      <c r="B484" s="40">
        <v>30105</v>
      </c>
    </row>
    <row r="485" spans="1:2">
      <c r="A485" s="54">
        <v>45053</v>
      </c>
      <c r="B485" s="40">
        <v>52220</v>
      </c>
    </row>
    <row r="486" spans="1:2">
      <c r="A486" s="54">
        <v>45054</v>
      </c>
      <c r="B486" s="40">
        <v>44324</v>
      </c>
    </row>
    <row r="487" spans="1:2">
      <c r="A487" s="54">
        <v>45055</v>
      </c>
      <c r="B487" s="40">
        <v>33778</v>
      </c>
    </row>
    <row r="488" spans="1:2">
      <c r="A488" s="54">
        <v>45056</v>
      </c>
      <c r="B488" s="40">
        <v>56328</v>
      </c>
    </row>
    <row r="489" spans="1:2">
      <c r="A489" s="54">
        <v>45057</v>
      </c>
      <c r="B489" s="40">
        <v>71004</v>
      </c>
    </row>
    <row r="490" spans="1:2">
      <c r="A490" s="54">
        <v>45058</v>
      </c>
      <c r="B490" s="40">
        <v>122326</v>
      </c>
    </row>
    <row r="491" spans="1:2">
      <c r="A491" s="54">
        <v>45059</v>
      </c>
      <c r="B491" s="40">
        <v>136843</v>
      </c>
    </row>
    <row r="492" spans="1:2">
      <c r="A492" s="54">
        <v>45060</v>
      </c>
      <c r="B492" s="40">
        <v>111135</v>
      </c>
    </row>
    <row r="493" spans="1:2">
      <c r="A493" s="54">
        <v>45061</v>
      </c>
      <c r="B493" s="40">
        <v>113277</v>
      </c>
    </row>
    <row r="494" spans="1:2">
      <c r="A494" s="54">
        <v>45062</v>
      </c>
      <c r="B494" s="40">
        <v>145184</v>
      </c>
    </row>
    <row r="495" spans="1:2">
      <c r="A495" s="54">
        <v>45063</v>
      </c>
      <c r="B495" s="40">
        <v>149297</v>
      </c>
    </row>
    <row r="496" spans="1:2">
      <c r="A496" s="54">
        <v>45064</v>
      </c>
      <c r="B496" s="40">
        <v>111666</v>
      </c>
    </row>
    <row r="497" spans="1:2">
      <c r="A497" s="54">
        <v>45065</v>
      </c>
      <c r="B497" s="40">
        <v>89277</v>
      </c>
    </row>
    <row r="498" spans="1:2">
      <c r="A498" s="54">
        <v>45066</v>
      </c>
      <c r="B498" s="40">
        <v>88908</v>
      </c>
    </row>
    <row r="499" spans="1:2">
      <c r="A499" s="54">
        <v>45067</v>
      </c>
      <c r="B499" s="40">
        <v>77750</v>
      </c>
    </row>
    <row r="500" spans="1:2">
      <c r="A500" s="54">
        <v>45068</v>
      </c>
      <c r="B500" s="40">
        <v>61852</v>
      </c>
    </row>
    <row r="501" spans="1:2">
      <c r="A501" s="54">
        <v>45069</v>
      </c>
      <c r="B501" s="40">
        <v>86286</v>
      </c>
    </row>
    <row r="502" spans="1:2">
      <c r="A502" s="54">
        <v>45070</v>
      </c>
      <c r="B502" s="40">
        <v>72052</v>
      </c>
    </row>
    <row r="503" spans="1:2">
      <c r="A503" s="54">
        <v>45071</v>
      </c>
      <c r="B503" s="40">
        <v>65697</v>
      </c>
    </row>
    <row r="504" spans="1:2">
      <c r="A504" s="54">
        <v>45072</v>
      </c>
      <c r="B504" s="40">
        <v>55178</v>
      </c>
    </row>
    <row r="505" spans="1:2">
      <c r="A505" s="54">
        <v>45073</v>
      </c>
      <c r="B505" s="40">
        <v>57814</v>
      </c>
    </row>
    <row r="506" spans="1:2">
      <c r="A506" s="54">
        <v>45074</v>
      </c>
      <c r="B506" s="40">
        <v>57986</v>
      </c>
    </row>
    <row r="507" spans="1:2">
      <c r="A507" s="54">
        <v>45075</v>
      </c>
      <c r="B507" s="40">
        <v>61982</v>
      </c>
    </row>
    <row r="508" spans="1:2">
      <c r="A508" s="54">
        <v>45076</v>
      </c>
      <c r="B508" s="40">
        <v>65789</v>
      </c>
    </row>
    <row r="509" spans="1:2">
      <c r="A509" s="54">
        <v>45077</v>
      </c>
      <c r="B509" s="40">
        <v>62652</v>
      </c>
    </row>
    <row r="510" spans="1:2">
      <c r="A510" s="54">
        <v>45078</v>
      </c>
      <c r="B510" s="40">
        <v>55588</v>
      </c>
    </row>
    <row r="511" spans="1:2">
      <c r="A511" s="54">
        <v>45079</v>
      </c>
      <c r="B511" s="40">
        <v>76732</v>
      </c>
    </row>
    <row r="512" spans="1:2">
      <c r="A512" s="54">
        <v>45080</v>
      </c>
      <c r="B512" s="40">
        <v>68820</v>
      </c>
    </row>
    <row r="513" spans="1:2">
      <c r="A513" s="54">
        <v>45081</v>
      </c>
      <c r="B513" s="40">
        <v>47200</v>
      </c>
    </row>
    <row r="514" spans="1:2">
      <c r="A514" s="54">
        <v>45082</v>
      </c>
      <c r="B514" s="40">
        <v>67243</v>
      </c>
    </row>
    <row r="515" spans="1:2">
      <c r="A515" s="54">
        <v>45083</v>
      </c>
      <c r="B515" s="40">
        <v>85915</v>
      </c>
    </row>
    <row r="516" spans="1:2">
      <c r="A516" s="54">
        <v>45084</v>
      </c>
      <c r="B516" s="40">
        <v>64532</v>
      </c>
    </row>
    <row r="517" spans="1:2">
      <c r="A517" s="54">
        <v>45085</v>
      </c>
      <c r="B517" s="40">
        <v>50737</v>
      </c>
    </row>
    <row r="518" spans="1:2">
      <c r="A518" s="54">
        <v>45086</v>
      </c>
      <c r="B518" s="40">
        <v>39000</v>
      </c>
    </row>
    <row r="519" spans="1:2">
      <c r="A519" s="54">
        <v>45087</v>
      </c>
      <c r="B519" s="40">
        <v>34812</v>
      </c>
    </row>
    <row r="520" spans="1:2">
      <c r="A520" s="54">
        <v>45088</v>
      </c>
      <c r="B520" s="40">
        <v>30806</v>
      </c>
    </row>
    <row r="521" spans="1:2">
      <c r="A521" s="54">
        <v>45089</v>
      </c>
      <c r="B521" s="40">
        <v>45574</v>
      </c>
    </row>
    <row r="522" spans="1:2">
      <c r="A522" s="54">
        <v>45090</v>
      </c>
      <c r="B522" s="40">
        <v>43369</v>
      </c>
    </row>
    <row r="523" spans="1:2">
      <c r="A523" s="54">
        <v>45091</v>
      </c>
      <c r="B523" s="40">
        <v>33570</v>
      </c>
    </row>
    <row r="524" spans="1:2">
      <c r="A524" s="54">
        <v>45092</v>
      </c>
      <c r="B524" s="40">
        <v>25482</v>
      </c>
    </row>
    <row r="525" spans="1:2">
      <c r="A525" s="54">
        <v>45093</v>
      </c>
      <c r="B525" s="40">
        <v>21212</v>
      </c>
    </row>
    <row r="526" spans="1:2">
      <c r="A526" s="54">
        <v>45094</v>
      </c>
      <c r="B526" s="40">
        <v>20688</v>
      </c>
    </row>
    <row r="527" spans="1:2">
      <c r="A527" s="54">
        <v>45095</v>
      </c>
      <c r="B527" s="40">
        <v>17429</v>
      </c>
    </row>
    <row r="528" spans="1:2">
      <c r="A528" s="54">
        <v>45096</v>
      </c>
      <c r="B528" s="40">
        <v>29480</v>
      </c>
    </row>
    <row r="529" spans="1:2">
      <c r="A529" s="54">
        <v>45097</v>
      </c>
      <c r="B529" s="40">
        <v>25027</v>
      </c>
    </row>
    <row r="530" spans="1:2">
      <c r="A530" s="54">
        <v>45098</v>
      </c>
      <c r="B530" s="40">
        <v>24432</v>
      </c>
    </row>
    <row r="531" spans="1:2">
      <c r="A531" s="54">
        <v>45099</v>
      </c>
      <c r="B531" s="40">
        <v>29089</v>
      </c>
    </row>
    <row r="532" spans="1:2">
      <c r="A532" s="54">
        <v>45100</v>
      </c>
      <c r="B532" s="40">
        <v>54387</v>
      </c>
    </row>
    <row r="533" spans="1:2">
      <c r="A533" s="54">
        <v>45101</v>
      </c>
      <c r="B533" s="40">
        <v>36281</v>
      </c>
    </row>
    <row r="534" spans="1:2">
      <c r="A534" s="54">
        <v>45102</v>
      </c>
      <c r="B534" s="40">
        <v>40275</v>
      </c>
    </row>
    <row r="535" spans="1:2">
      <c r="A535" s="54">
        <v>45103</v>
      </c>
      <c r="B535" s="40">
        <v>28641</v>
      </c>
    </row>
    <row r="536" spans="1:2">
      <c r="A536" s="54">
        <v>45104</v>
      </c>
      <c r="B536" s="40">
        <v>51944</v>
      </c>
    </row>
    <row r="537" spans="1:2">
      <c r="A537" s="54">
        <v>45105</v>
      </c>
      <c r="B537" s="40">
        <v>38020</v>
      </c>
    </row>
    <row r="538" spans="1:2">
      <c r="A538" s="54">
        <v>45106</v>
      </c>
      <c r="B538" s="40">
        <v>32260</v>
      </c>
    </row>
    <row r="539" spans="1:2">
      <c r="A539" s="54">
        <v>45107</v>
      </c>
      <c r="B539" s="40">
        <v>51256</v>
      </c>
    </row>
    <row r="540" spans="1:2">
      <c r="A540" s="54">
        <v>45108</v>
      </c>
      <c r="B540" s="40">
        <v>42683</v>
      </c>
    </row>
    <row r="541" spans="1:2">
      <c r="A541" s="54">
        <v>45109</v>
      </c>
      <c r="B541" s="40">
        <v>33826</v>
      </c>
    </row>
    <row r="542" spans="1:2">
      <c r="A542" s="54">
        <v>45110</v>
      </c>
      <c r="B542" s="40">
        <v>29306</v>
      </c>
    </row>
    <row r="543" spans="1:2">
      <c r="A543" s="54">
        <v>45111</v>
      </c>
      <c r="B543" s="40">
        <v>30808</v>
      </c>
    </row>
    <row r="544" spans="1:2">
      <c r="A544" s="54">
        <v>45112</v>
      </c>
      <c r="B544" s="40">
        <v>31820</v>
      </c>
    </row>
    <row r="545" spans="1:2">
      <c r="A545" s="54">
        <v>45113</v>
      </c>
      <c r="B545" s="40">
        <v>40212</v>
      </c>
    </row>
    <row r="546" spans="1:2">
      <c r="A546" s="54">
        <v>45114</v>
      </c>
      <c r="B546" s="40">
        <v>30461</v>
      </c>
    </row>
    <row r="547" spans="1:2">
      <c r="A547" s="54">
        <v>45115</v>
      </c>
      <c r="B547" s="40">
        <v>26904</v>
      </c>
    </row>
    <row r="548" spans="1:2">
      <c r="A548" s="54">
        <v>45116</v>
      </c>
      <c r="B548" s="40">
        <v>20941</v>
      </c>
    </row>
    <row r="549" spans="1:2">
      <c r="A549" s="54">
        <v>45117</v>
      </c>
      <c r="B549" s="40">
        <v>19903</v>
      </c>
    </row>
    <row r="550" spans="1:2">
      <c r="A550" s="54">
        <v>45118</v>
      </c>
      <c r="B550" s="40">
        <v>17637</v>
      </c>
    </row>
    <row r="551" spans="1:2">
      <c r="A551" s="54">
        <v>45119</v>
      </c>
      <c r="B551" s="40">
        <v>22851</v>
      </c>
    </row>
    <row r="552" spans="1:2">
      <c r="A552" s="54">
        <v>45120</v>
      </c>
      <c r="B552" s="40">
        <v>32651</v>
      </c>
    </row>
    <row r="553" spans="1:2">
      <c r="A553" s="54">
        <v>45121</v>
      </c>
      <c r="B553" s="40">
        <v>42303</v>
      </c>
    </row>
    <row r="554" spans="1:2">
      <c r="A554" s="54">
        <v>45122</v>
      </c>
      <c r="B554" s="40">
        <v>56211</v>
      </c>
    </row>
    <row r="555" spans="1:2">
      <c r="A555" s="54">
        <v>45123</v>
      </c>
      <c r="B555" s="40">
        <v>63221</v>
      </c>
    </row>
    <row r="556" spans="1:2">
      <c r="A556" s="54">
        <v>45124</v>
      </c>
      <c r="B556" s="40">
        <v>56787</v>
      </c>
    </row>
    <row r="557" spans="1:2">
      <c r="A557" s="54">
        <v>45125</v>
      </c>
      <c r="B557" s="40">
        <v>55747</v>
      </c>
    </row>
    <row r="558" spans="1:2">
      <c r="A558" s="54">
        <v>45126</v>
      </c>
      <c r="B558" s="40">
        <v>63188</v>
      </c>
    </row>
    <row r="559" spans="1:2">
      <c r="A559" s="54">
        <v>45127</v>
      </c>
      <c r="B559" s="40">
        <v>63648</v>
      </c>
    </row>
    <row r="560" spans="1:2">
      <c r="A560" s="54">
        <v>45128</v>
      </c>
      <c r="B560" s="40">
        <v>46059</v>
      </c>
    </row>
    <row r="561" spans="1:2">
      <c r="A561" s="54">
        <v>45129</v>
      </c>
      <c r="B561" s="40">
        <v>43595</v>
      </c>
    </row>
    <row r="562" spans="1:2">
      <c r="A562" s="54">
        <v>45130</v>
      </c>
      <c r="B562" s="40">
        <v>42336</v>
      </c>
    </row>
    <row r="563" spans="1:2">
      <c r="A563" s="54">
        <v>45131</v>
      </c>
      <c r="B563" s="40">
        <v>35546</v>
      </c>
    </row>
    <row r="564" spans="1:2">
      <c r="A564" s="54">
        <v>45132</v>
      </c>
      <c r="B564" s="40">
        <v>40656</v>
      </c>
    </row>
    <row r="565" spans="1:2">
      <c r="A565" s="54">
        <v>45133</v>
      </c>
      <c r="B565" s="40">
        <v>32341</v>
      </c>
    </row>
    <row r="566" spans="1:2">
      <c r="A566" s="54">
        <v>45134</v>
      </c>
      <c r="B566" s="40">
        <v>36382</v>
      </c>
    </row>
    <row r="567" spans="1:2">
      <c r="A567" s="54">
        <v>45135</v>
      </c>
      <c r="B567" s="40">
        <v>18998</v>
      </c>
    </row>
    <row r="568" spans="1:2">
      <c r="A568" s="54">
        <v>45136</v>
      </c>
      <c r="B568" s="40">
        <v>17594</v>
      </c>
    </row>
    <row r="569" spans="1:2">
      <c r="A569" s="54">
        <v>45137</v>
      </c>
      <c r="B569" s="40">
        <v>25899</v>
      </c>
    </row>
    <row r="570" spans="1:2">
      <c r="A570" s="54">
        <v>45138</v>
      </c>
      <c r="B570" s="40">
        <v>17090</v>
      </c>
    </row>
    <row r="571" spans="1:2">
      <c r="A571" s="54">
        <v>45139</v>
      </c>
      <c r="B571" s="40">
        <v>32754</v>
      </c>
    </row>
    <row r="572" spans="1:2">
      <c r="A572" s="54">
        <v>45140</v>
      </c>
      <c r="B572" s="40">
        <v>22673</v>
      </c>
    </row>
    <row r="573" spans="1:2">
      <c r="A573" s="54">
        <v>45141</v>
      </c>
      <c r="B573" s="40">
        <v>26812</v>
      </c>
    </row>
    <row r="574" spans="1:2">
      <c r="A574" s="54">
        <v>45142</v>
      </c>
      <c r="B574" s="40">
        <v>24858</v>
      </c>
    </row>
    <row r="575" spans="1:2">
      <c r="A575" s="54">
        <v>45143</v>
      </c>
      <c r="B575" s="40">
        <v>22806</v>
      </c>
    </row>
    <row r="576" spans="1:2">
      <c r="A576" s="54">
        <v>45144</v>
      </c>
      <c r="B576" s="40">
        <v>15137</v>
      </c>
    </row>
    <row r="577" spans="1:2">
      <c r="A577" s="54">
        <v>45145</v>
      </c>
      <c r="B577" s="40">
        <v>30244</v>
      </c>
    </row>
    <row r="578" spans="1:2">
      <c r="A578" s="54">
        <v>45146</v>
      </c>
      <c r="B578" s="40">
        <v>21086</v>
      </c>
    </row>
    <row r="579" spans="1:2">
      <c r="A579" s="54">
        <v>45147</v>
      </c>
      <c r="B579" s="40">
        <v>16546</v>
      </c>
    </row>
    <row r="580" spans="1:2">
      <c r="A580" s="54">
        <v>45148</v>
      </c>
      <c r="B580" s="40">
        <v>13998</v>
      </c>
    </row>
    <row r="581" spans="1:2">
      <c r="A581" s="54">
        <v>45149</v>
      </c>
      <c r="B581" s="40">
        <v>10048</v>
      </c>
    </row>
    <row r="582" spans="1:2">
      <c r="A582" s="54">
        <v>45150</v>
      </c>
      <c r="B582" s="40">
        <v>9056</v>
      </c>
    </row>
    <row r="583" spans="1:2">
      <c r="A583" s="54">
        <v>45151</v>
      </c>
      <c r="B583" s="40">
        <v>24522</v>
      </c>
    </row>
    <row r="584" spans="1:2">
      <c r="A584" s="54">
        <v>45152</v>
      </c>
      <c r="B584" s="40">
        <v>12135</v>
      </c>
    </row>
    <row r="585" spans="1:2">
      <c r="A585" s="54">
        <v>45153</v>
      </c>
      <c r="B585" s="40">
        <v>12081</v>
      </c>
    </row>
    <row r="586" spans="1:2">
      <c r="A586" s="54">
        <v>45154</v>
      </c>
      <c r="B586" s="40">
        <v>29039</v>
      </c>
    </row>
    <row r="587" spans="1:2">
      <c r="A587" s="54">
        <v>45155</v>
      </c>
      <c r="B587" s="40">
        <v>33961</v>
      </c>
    </row>
    <row r="588" spans="1:2">
      <c r="A588" s="54">
        <v>45156</v>
      </c>
      <c r="B588" s="40">
        <v>67344</v>
      </c>
    </row>
    <row r="589" spans="1:2">
      <c r="A589" s="54">
        <v>45157</v>
      </c>
      <c r="B589" s="40">
        <v>29297</v>
      </c>
    </row>
    <row r="590" spans="1:2">
      <c r="A590" s="54">
        <v>45158</v>
      </c>
      <c r="B590" s="40">
        <v>37633</v>
      </c>
    </row>
    <row r="591" spans="1:2">
      <c r="A591" s="54">
        <v>45159</v>
      </c>
      <c r="B591" s="40">
        <v>29320</v>
      </c>
    </row>
    <row r="592" spans="1:2">
      <c r="A592" s="54">
        <v>45160</v>
      </c>
      <c r="B592" s="40">
        <v>40166</v>
      </c>
    </row>
    <row r="593" spans="1:2">
      <c r="A593" s="54">
        <v>45161</v>
      </c>
      <c r="B593" s="40">
        <v>23411</v>
      </c>
    </row>
    <row r="594" spans="1:2">
      <c r="A594" s="54">
        <v>45162</v>
      </c>
      <c r="B594" s="40">
        <v>26870</v>
      </c>
    </row>
    <row r="595" spans="1:2">
      <c r="A595" s="54">
        <v>45163</v>
      </c>
      <c r="B595" s="40">
        <v>21009</v>
      </c>
    </row>
    <row r="596" spans="1:2">
      <c r="A596" s="54">
        <v>45164</v>
      </c>
      <c r="B596" s="40">
        <v>20279</v>
      </c>
    </row>
    <row r="597" spans="1:2">
      <c r="A597" s="54">
        <v>45165</v>
      </c>
      <c r="B597" s="40">
        <v>30034</v>
      </c>
    </row>
    <row r="598" spans="1:2">
      <c r="A598" s="54">
        <v>45166</v>
      </c>
      <c r="B598" s="40">
        <v>24183</v>
      </c>
    </row>
    <row r="599" spans="1:2">
      <c r="A599" s="54">
        <v>45167</v>
      </c>
      <c r="B599" s="40">
        <v>23679</v>
      </c>
    </row>
    <row r="600" spans="1:2">
      <c r="A600" s="54">
        <v>45168</v>
      </c>
      <c r="B600" s="40">
        <v>10308</v>
      </c>
    </row>
    <row r="601" spans="1:2">
      <c r="A601" s="54">
        <v>45169</v>
      </c>
      <c r="B601" s="40">
        <v>39899</v>
      </c>
    </row>
    <row r="602" spans="1:2">
      <c r="A602" s="54">
        <v>45170</v>
      </c>
      <c r="B602" s="40">
        <v>18694</v>
      </c>
    </row>
    <row r="603" spans="1:2">
      <c r="A603" s="54">
        <v>45171</v>
      </c>
      <c r="B603" s="40">
        <v>10932</v>
      </c>
    </row>
    <row r="604" spans="1:2">
      <c r="A604" s="54">
        <v>45172</v>
      </c>
      <c r="B604" s="40">
        <v>13218</v>
      </c>
    </row>
    <row r="605" spans="1:2">
      <c r="A605" s="54">
        <v>45173</v>
      </c>
      <c r="B605" s="40">
        <v>11405</v>
      </c>
    </row>
    <row r="606" spans="1:2">
      <c r="A606" s="54">
        <v>45174</v>
      </c>
      <c r="B606" s="40">
        <v>13906</v>
      </c>
    </row>
    <row r="607" spans="1:2">
      <c r="A607" s="54">
        <v>45175</v>
      </c>
      <c r="B607" s="40">
        <v>11514</v>
      </c>
    </row>
    <row r="608" spans="1:2">
      <c r="A608" s="54">
        <v>45176</v>
      </c>
      <c r="B608" s="40">
        <v>9858</v>
      </c>
    </row>
    <row r="609" spans="1:2">
      <c r="A609" s="54">
        <v>45177</v>
      </c>
      <c r="B609" s="40">
        <v>12009</v>
      </c>
    </row>
    <row r="610" spans="1:2">
      <c r="A610" s="54">
        <v>45178</v>
      </c>
      <c r="B610" s="40">
        <v>8473</v>
      </c>
    </row>
    <row r="611" spans="1:2">
      <c r="A611" s="54">
        <v>45179</v>
      </c>
      <c r="B611" s="40">
        <v>12521</v>
      </c>
    </row>
    <row r="612" spans="1:2">
      <c r="A612" s="54">
        <v>45180</v>
      </c>
      <c r="B612" s="40">
        <v>10587</v>
      </c>
    </row>
    <row r="613" spans="1:2">
      <c r="A613" s="54">
        <v>45181</v>
      </c>
      <c r="B613" s="40">
        <v>13253</v>
      </c>
    </row>
    <row r="614" spans="1:2">
      <c r="A614" s="54">
        <v>45182</v>
      </c>
      <c r="B614" s="40">
        <v>5623</v>
      </c>
    </row>
    <row r="615" spans="1:2">
      <c r="A615" s="54">
        <v>45183</v>
      </c>
      <c r="B615" s="40">
        <v>10955</v>
      </c>
    </row>
    <row r="616" spans="1:2">
      <c r="A616" s="54">
        <v>45184</v>
      </c>
      <c r="B616" s="40">
        <v>8647</v>
      </c>
    </row>
    <row r="617" spans="1:2">
      <c r="A617" s="54">
        <v>45185</v>
      </c>
      <c r="B617" s="40">
        <v>24127</v>
      </c>
    </row>
    <row r="618" spans="1:2">
      <c r="A618" s="54">
        <v>45186</v>
      </c>
      <c r="B618" s="40">
        <v>14249</v>
      </c>
    </row>
    <row r="619" spans="1:2">
      <c r="A619" s="54">
        <v>45187</v>
      </c>
      <c r="B619" s="40">
        <v>18856</v>
      </c>
    </row>
    <row r="620" spans="1:2">
      <c r="A620" s="54">
        <v>45188</v>
      </c>
      <c r="B620" s="40">
        <v>12454</v>
      </c>
    </row>
    <row r="621" spans="1:2">
      <c r="A621" s="54">
        <v>45189</v>
      </c>
      <c r="B621" s="40">
        <v>12272</v>
      </c>
    </row>
    <row r="622" spans="1:2">
      <c r="A622" s="54">
        <v>45190</v>
      </c>
      <c r="B622" s="40">
        <v>7631</v>
      </c>
    </row>
    <row r="623" spans="1:2">
      <c r="A623" s="54">
        <v>45191</v>
      </c>
      <c r="B623" s="40">
        <v>13894</v>
      </c>
    </row>
    <row r="624" spans="1:2">
      <c r="A624" s="54">
        <v>45192</v>
      </c>
      <c r="B624" s="40">
        <v>16117</v>
      </c>
    </row>
    <row r="625" spans="1:2">
      <c r="A625" s="54">
        <v>45193</v>
      </c>
      <c r="B625" s="40">
        <v>9389</v>
      </c>
    </row>
    <row r="626" spans="1:2">
      <c r="A626" s="54">
        <v>45194</v>
      </c>
      <c r="B626" s="40">
        <v>8876</v>
      </c>
    </row>
    <row r="627" spans="1:2">
      <c r="A627" s="54">
        <v>45195</v>
      </c>
      <c r="B627" s="40">
        <v>15398</v>
      </c>
    </row>
    <row r="628" spans="1:2">
      <c r="A628" s="54">
        <v>45196</v>
      </c>
      <c r="B628" s="40">
        <v>11442</v>
      </c>
    </row>
    <row r="629" spans="1:2">
      <c r="A629" s="54">
        <v>45197</v>
      </c>
      <c r="B629" s="40">
        <v>8577</v>
      </c>
    </row>
    <row r="630" spans="1:2">
      <c r="A630" s="54">
        <v>45198</v>
      </c>
      <c r="B630" s="40">
        <v>11137</v>
      </c>
    </row>
    <row r="631" spans="1:2">
      <c r="A631" s="54">
        <v>45199</v>
      </c>
      <c r="B631" s="40">
        <v>36920</v>
      </c>
    </row>
    <row r="632" spans="1:2">
      <c r="A632" s="54">
        <v>45200</v>
      </c>
      <c r="B632" s="40">
        <v>22259</v>
      </c>
    </row>
    <row r="633" spans="1:2">
      <c r="A633" s="54">
        <v>45201</v>
      </c>
      <c r="B633" s="40">
        <v>20191</v>
      </c>
    </row>
    <row r="634" spans="1:2">
      <c r="A634" s="54">
        <v>45202</v>
      </c>
      <c r="B634" s="40">
        <v>14103</v>
      </c>
    </row>
    <row r="635" spans="1:2">
      <c r="A635" s="54">
        <v>45203</v>
      </c>
      <c r="B635" s="40">
        <v>28613</v>
      </c>
    </row>
    <row r="636" spans="1:2">
      <c r="A636" s="54">
        <v>45204</v>
      </c>
      <c r="B636" s="40">
        <v>24945</v>
      </c>
    </row>
    <row r="637" spans="1:2">
      <c r="A637" s="54">
        <v>45205</v>
      </c>
      <c r="B637" s="40">
        <v>22726</v>
      </c>
    </row>
    <row r="638" spans="1:2">
      <c r="A638" s="54">
        <v>45206</v>
      </c>
      <c r="B638" s="40">
        <v>13564</v>
      </c>
    </row>
    <row r="639" spans="1:2">
      <c r="A639" s="54">
        <v>45207</v>
      </c>
      <c r="B639" s="40">
        <v>15087</v>
      </c>
    </row>
    <row r="640" spans="1:2">
      <c r="A640" s="54">
        <v>45208</v>
      </c>
      <c r="B640" s="40">
        <v>30832</v>
      </c>
    </row>
    <row r="641" spans="1:2">
      <c r="A641" s="54">
        <v>45209</v>
      </c>
      <c r="B641" s="40">
        <v>28063</v>
      </c>
    </row>
    <row r="642" spans="1:2">
      <c r="A642" s="54">
        <v>45210</v>
      </c>
      <c r="B642" s="40">
        <v>25559</v>
      </c>
    </row>
    <row r="643" spans="1:2">
      <c r="A643" s="54">
        <v>45211</v>
      </c>
      <c r="B643" s="40">
        <v>23405</v>
      </c>
    </row>
    <row r="644" spans="1:2">
      <c r="A644" s="54">
        <v>45212</v>
      </c>
      <c r="B644" s="40">
        <v>21080</v>
      </c>
    </row>
    <row r="645" spans="1:2">
      <c r="A645" s="54">
        <v>45213</v>
      </c>
      <c r="B645" s="40">
        <v>15354</v>
      </c>
    </row>
    <row r="646" spans="1:2">
      <c r="A646" s="54">
        <v>45214</v>
      </c>
      <c r="B646" s="40">
        <v>14221</v>
      </c>
    </row>
    <row r="647" spans="1:2">
      <c r="A647" s="54">
        <v>45215</v>
      </c>
      <c r="B647" s="40">
        <v>12806</v>
      </c>
    </row>
    <row r="648" spans="1:2">
      <c r="A648" s="54">
        <v>45216</v>
      </c>
      <c r="B648" s="40">
        <v>16433</v>
      </c>
    </row>
    <row r="649" spans="1:2">
      <c r="A649" s="54">
        <v>45217</v>
      </c>
      <c r="B649" s="40">
        <v>13642</v>
      </c>
    </row>
    <row r="650" spans="1:2">
      <c r="A650" s="54">
        <v>45218</v>
      </c>
      <c r="B650" s="40">
        <v>23721</v>
      </c>
    </row>
    <row r="651" spans="1:2">
      <c r="A651" s="54">
        <v>45219</v>
      </c>
      <c r="B651" s="40">
        <v>16616</v>
      </c>
    </row>
    <row r="652" spans="1:2">
      <c r="A652" s="54">
        <v>45220</v>
      </c>
      <c r="B652" s="40">
        <v>17400</v>
      </c>
    </row>
    <row r="653" spans="1:2">
      <c r="A653" s="54">
        <v>45221</v>
      </c>
      <c r="B653" s="40">
        <v>13543</v>
      </c>
    </row>
    <row r="654" spans="1:2">
      <c r="A654" s="54">
        <v>45222</v>
      </c>
      <c r="B654" s="40">
        <v>19379</v>
      </c>
    </row>
    <row r="655" spans="1:2">
      <c r="A655" s="54">
        <v>45223</v>
      </c>
      <c r="B655" s="40">
        <v>24288</v>
      </c>
    </row>
    <row r="656" spans="1:2">
      <c r="A656" s="54">
        <v>45224</v>
      </c>
      <c r="B656" s="40">
        <v>18571</v>
      </c>
    </row>
    <row r="657" spans="1:2">
      <c r="A657" s="54">
        <v>45225</v>
      </c>
      <c r="B657" s="40">
        <v>35736</v>
      </c>
    </row>
    <row r="658" spans="1:2">
      <c r="A658" s="54">
        <v>45226</v>
      </c>
      <c r="B658" s="40">
        <v>18118</v>
      </c>
    </row>
  </sheetData>
  <pageMargins left="0.7" right="0.7" top="0.75" bottom="0.75" header="0.3" footer="0.3"/>
  <pageSetup paperSize="1" orientation="portrait"/>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58"/>
  <sheetViews>
    <sheetView workbookViewId="0">
      <selection activeCell="B6" sqref="B6"/>
    </sheetView>
  </sheetViews>
  <sheetFormatPr defaultColWidth="9" defaultRowHeight="15" outlineLevelCol="7"/>
  <cols>
    <col min="1" max="1" width="22.4285714285714" customWidth="1"/>
    <col min="2" max="2" width="24.4285714285714" customWidth="1"/>
    <col min="5" max="5" width="30" customWidth="1"/>
    <col min="6" max="6" width="16.2857142857143" customWidth="1"/>
    <col min="7" max="7" width="7" customWidth="1"/>
    <col min="8" max="8" width="11.2857142857143" customWidth="1"/>
  </cols>
  <sheetData>
    <row r="1" spans="1:3">
      <c r="A1" s="41" t="s">
        <v>7</v>
      </c>
      <c r="B1" s="41" t="s">
        <v>27</v>
      </c>
      <c r="C1" t="s">
        <v>28</v>
      </c>
    </row>
    <row r="2" spans="1:6">
      <c r="A2" s="50">
        <v>44570</v>
      </c>
      <c r="B2" s="41">
        <v>309</v>
      </c>
      <c r="C2">
        <f>VLOOKUP(A2,reach!$A$1:$B$658,2,FALSE)</f>
        <v>4112</v>
      </c>
      <c r="E2" t="s">
        <v>29</v>
      </c>
      <c r="F2" t="s">
        <v>10</v>
      </c>
    </row>
    <row r="3" spans="1:8">
      <c r="A3" s="50">
        <v>44571</v>
      </c>
      <c r="B3" s="41">
        <v>325</v>
      </c>
      <c r="C3">
        <f>VLOOKUP(A3,reach!$A$1:$B$658,2,FALSE)</f>
        <v>20987</v>
      </c>
      <c r="E3" t="s">
        <v>11</v>
      </c>
      <c r="F3" t="s">
        <v>12</v>
      </c>
      <c r="G3" t="s">
        <v>13</v>
      </c>
      <c r="H3" t="s">
        <v>14</v>
      </c>
    </row>
    <row r="4" spans="1:8">
      <c r="A4" s="50">
        <v>44572</v>
      </c>
      <c r="B4" s="41">
        <v>396</v>
      </c>
      <c r="C4">
        <f>VLOOKUP(A4,reach!$A$1:$B$658,2,FALSE)</f>
        <v>28003</v>
      </c>
      <c r="E4" s="28" t="s">
        <v>15</v>
      </c>
      <c r="F4">
        <v>11338</v>
      </c>
      <c r="G4">
        <v>21652</v>
      </c>
      <c r="H4">
        <v>32990</v>
      </c>
    </row>
    <row r="5" spans="1:8">
      <c r="A5" s="50">
        <v>44573</v>
      </c>
      <c r="B5" s="41">
        <v>326</v>
      </c>
      <c r="C5">
        <f>VLOOKUP(A5,reach!$A$1:$B$658,2,FALSE)</f>
        <v>16547</v>
      </c>
      <c r="E5" s="28" t="s">
        <v>16</v>
      </c>
      <c r="F5">
        <v>7697</v>
      </c>
      <c r="G5">
        <v>11182</v>
      </c>
      <c r="H5">
        <v>18879</v>
      </c>
    </row>
    <row r="6" spans="1:8">
      <c r="A6" s="50">
        <v>44574</v>
      </c>
      <c r="B6" s="41">
        <v>431</v>
      </c>
      <c r="C6">
        <f>VLOOKUP(A6,reach!$A$1:$B$658,2,FALSE)</f>
        <v>19299</v>
      </c>
      <c r="E6" s="28" t="s">
        <v>17</v>
      </c>
      <c r="F6">
        <v>25574</v>
      </c>
      <c r="G6">
        <v>18148</v>
      </c>
      <c r="H6">
        <v>43722</v>
      </c>
    </row>
    <row r="7" spans="1:8">
      <c r="A7" s="50">
        <v>44575</v>
      </c>
      <c r="B7" s="41">
        <v>415</v>
      </c>
      <c r="C7">
        <f>VLOOKUP(A7,reach!$A$1:$B$658,2,FALSE)</f>
        <v>24416</v>
      </c>
      <c r="E7" s="28" t="s">
        <v>18</v>
      </c>
      <c r="F7">
        <v>9358</v>
      </c>
      <c r="G7">
        <v>16825</v>
      </c>
      <c r="H7">
        <v>26183</v>
      </c>
    </row>
    <row r="8" spans="1:8">
      <c r="A8" s="50">
        <v>44576</v>
      </c>
      <c r="B8" s="41">
        <v>579</v>
      </c>
      <c r="C8">
        <f>VLOOKUP(A8,reach!$A$1:$B$658,2,FALSE)</f>
        <v>33086</v>
      </c>
      <c r="E8" s="28" t="s">
        <v>19</v>
      </c>
      <c r="F8">
        <v>7677</v>
      </c>
      <c r="G8">
        <v>50245</v>
      </c>
      <c r="H8">
        <v>57922</v>
      </c>
    </row>
    <row r="9" spans="1:8">
      <c r="A9" s="50">
        <v>44577</v>
      </c>
      <c r="B9" s="41">
        <v>505</v>
      </c>
      <c r="C9">
        <f>VLOOKUP(A9,reach!$A$1:$B$658,2,FALSE)</f>
        <v>17874</v>
      </c>
      <c r="E9" s="28" t="s">
        <v>20</v>
      </c>
      <c r="F9">
        <v>6973</v>
      </c>
      <c r="G9">
        <v>36229</v>
      </c>
      <c r="H9">
        <v>43202</v>
      </c>
    </row>
    <row r="10" spans="1:8">
      <c r="A10" s="50">
        <v>44578</v>
      </c>
      <c r="B10" s="41">
        <v>536</v>
      </c>
      <c r="C10">
        <f>VLOOKUP(A10,reach!$A$1:$B$658,2,FALSE)</f>
        <v>18673</v>
      </c>
      <c r="E10" s="28" t="s">
        <v>21</v>
      </c>
      <c r="F10">
        <v>15459</v>
      </c>
      <c r="G10">
        <v>30540</v>
      </c>
      <c r="H10">
        <v>45999</v>
      </c>
    </row>
    <row r="11" spans="1:8">
      <c r="A11" s="50">
        <v>44579</v>
      </c>
      <c r="B11" s="41">
        <v>529</v>
      </c>
      <c r="C11">
        <f>VLOOKUP(A11,reach!$A$1:$B$658,2,FALSE)</f>
        <v>16161</v>
      </c>
      <c r="E11" s="28" t="s">
        <v>22</v>
      </c>
      <c r="F11">
        <v>26182</v>
      </c>
      <c r="G11">
        <v>20553</v>
      </c>
      <c r="H11">
        <v>46735</v>
      </c>
    </row>
    <row r="12" spans="1:8">
      <c r="A12" s="50">
        <v>44580</v>
      </c>
      <c r="B12" s="41">
        <v>497</v>
      </c>
      <c r="C12">
        <f>VLOOKUP(A12,reach!$A$1:$B$658,2,FALSE)</f>
        <v>14928</v>
      </c>
      <c r="E12" s="28" t="s">
        <v>23</v>
      </c>
      <c r="F12">
        <v>13833</v>
      </c>
      <c r="G12">
        <v>11421</v>
      </c>
      <c r="H12">
        <v>25254</v>
      </c>
    </row>
    <row r="13" spans="1:8">
      <c r="A13" s="50">
        <v>44581</v>
      </c>
      <c r="B13" s="41">
        <v>575</v>
      </c>
      <c r="C13">
        <f>VLOOKUP(A13,reach!$A$1:$B$658,2,FALSE)</f>
        <v>20146</v>
      </c>
      <c r="E13" s="28" t="s">
        <v>24</v>
      </c>
      <c r="F13">
        <v>19009</v>
      </c>
      <c r="G13">
        <v>13064</v>
      </c>
      <c r="H13">
        <v>32073</v>
      </c>
    </row>
    <row r="14" spans="1:8">
      <c r="A14" s="50">
        <v>44582</v>
      </c>
      <c r="B14" s="41">
        <v>586</v>
      </c>
      <c r="C14">
        <f>VLOOKUP(A14,reach!$A$1:$B$658,2,FALSE)</f>
        <v>27486</v>
      </c>
      <c r="E14" s="28" t="s">
        <v>25</v>
      </c>
      <c r="F14">
        <v>15085</v>
      </c>
      <c r="H14">
        <v>15085</v>
      </c>
    </row>
    <row r="15" spans="1:8">
      <c r="A15" s="50">
        <v>44583</v>
      </c>
      <c r="B15" s="41">
        <v>606</v>
      </c>
      <c r="C15">
        <f>VLOOKUP(A15,reach!$A$1:$B$658,2,FALSE)</f>
        <v>27397</v>
      </c>
      <c r="E15" s="28" t="s">
        <v>26</v>
      </c>
      <c r="F15">
        <v>39271</v>
      </c>
      <c r="H15">
        <v>39271</v>
      </c>
    </row>
    <row r="16" spans="1:8">
      <c r="A16" s="50">
        <v>44584</v>
      </c>
      <c r="B16" s="41">
        <v>746</v>
      </c>
      <c r="C16">
        <f>VLOOKUP(A16,reach!$A$1:$B$658,2,FALSE)</f>
        <v>41642</v>
      </c>
      <c r="E16" s="28" t="s">
        <v>14</v>
      </c>
      <c r="F16">
        <v>197456</v>
      </c>
      <c r="G16">
        <v>229859</v>
      </c>
      <c r="H16">
        <v>427315</v>
      </c>
    </row>
    <row r="17" spans="1:3">
      <c r="A17" s="50">
        <v>44585</v>
      </c>
      <c r="B17" s="41">
        <v>643</v>
      </c>
      <c r="C17">
        <f>VLOOKUP(A17,reach!$A$1:$B$658,2,FALSE)</f>
        <v>44862</v>
      </c>
    </row>
    <row r="18" spans="1:3">
      <c r="A18" s="50">
        <v>44586</v>
      </c>
      <c r="B18" s="41">
        <v>464</v>
      </c>
      <c r="C18">
        <f>VLOOKUP(A18,reach!$A$1:$B$658,2,FALSE)</f>
        <v>21078</v>
      </c>
    </row>
    <row r="19" spans="1:3">
      <c r="A19" s="50">
        <v>44587</v>
      </c>
      <c r="B19" s="41">
        <v>577</v>
      </c>
      <c r="C19">
        <f>VLOOKUP(A19,reach!$A$1:$B$658,2,FALSE)</f>
        <v>12643</v>
      </c>
    </row>
    <row r="20" spans="1:3">
      <c r="A20" s="50">
        <v>44588</v>
      </c>
      <c r="B20" s="41">
        <v>524</v>
      </c>
      <c r="C20">
        <f>VLOOKUP(A20,reach!$A$1:$B$658,2,FALSE)</f>
        <v>16411</v>
      </c>
    </row>
    <row r="21" spans="1:3">
      <c r="A21" s="50">
        <v>44589</v>
      </c>
      <c r="B21" s="41">
        <v>548</v>
      </c>
      <c r="C21">
        <f>VLOOKUP(A21,reach!$A$1:$B$658,2,FALSE)</f>
        <v>16744</v>
      </c>
    </row>
    <row r="22" spans="1:3">
      <c r="A22" s="50">
        <v>44590</v>
      </c>
      <c r="B22" s="41">
        <v>455</v>
      </c>
      <c r="C22">
        <f>VLOOKUP(A22,reach!$A$1:$B$658,2,FALSE)</f>
        <v>12542</v>
      </c>
    </row>
    <row r="23" spans="1:3">
      <c r="A23" s="50">
        <v>44591</v>
      </c>
      <c r="B23" s="41">
        <v>352</v>
      </c>
      <c r="C23">
        <f>VLOOKUP(A23,reach!$A$1:$B$658,2,FALSE)</f>
        <v>11845</v>
      </c>
    </row>
    <row r="24" spans="1:3">
      <c r="A24" s="50">
        <v>44592</v>
      </c>
      <c r="B24" s="41">
        <v>414</v>
      </c>
      <c r="C24">
        <f>VLOOKUP(A24,reach!$A$1:$B$658,2,FALSE)</f>
        <v>9028</v>
      </c>
    </row>
    <row r="25" spans="1:3">
      <c r="A25" s="50">
        <v>44593</v>
      </c>
      <c r="B25" s="41">
        <v>528</v>
      </c>
      <c r="C25">
        <f>VLOOKUP(A25,reach!$A$1:$B$658,2,FALSE)</f>
        <v>12247</v>
      </c>
    </row>
    <row r="26" spans="1:3">
      <c r="A26" s="50">
        <v>44594</v>
      </c>
      <c r="B26" s="41">
        <v>444</v>
      </c>
      <c r="C26">
        <f>VLOOKUP(A26,reach!$A$1:$B$658,2,FALSE)</f>
        <v>8187</v>
      </c>
    </row>
    <row r="27" spans="1:3">
      <c r="A27" s="50">
        <v>44595</v>
      </c>
      <c r="B27" s="41">
        <v>426</v>
      </c>
      <c r="C27">
        <f>VLOOKUP(A27,reach!$A$1:$B$658,2,FALSE)</f>
        <v>6372</v>
      </c>
    </row>
    <row r="28" spans="1:3">
      <c r="A28" s="50">
        <v>44596</v>
      </c>
      <c r="B28" s="41">
        <v>241</v>
      </c>
      <c r="C28">
        <f>VLOOKUP(A28,reach!$A$1:$B$658,2,FALSE)</f>
        <v>2768</v>
      </c>
    </row>
    <row r="29" spans="1:3">
      <c r="A29" s="50">
        <v>44597</v>
      </c>
      <c r="B29" s="41">
        <v>277</v>
      </c>
      <c r="C29">
        <f>VLOOKUP(A29,reach!$A$1:$B$658,2,FALSE)</f>
        <v>2144</v>
      </c>
    </row>
    <row r="30" spans="1:3">
      <c r="A30" s="50">
        <v>44598</v>
      </c>
      <c r="B30" s="41">
        <v>238</v>
      </c>
      <c r="C30">
        <f>VLOOKUP(A30,reach!$A$1:$B$658,2,FALSE)</f>
        <v>5880</v>
      </c>
    </row>
    <row r="31" spans="1:3">
      <c r="A31" s="50">
        <v>44599</v>
      </c>
      <c r="B31" s="41">
        <v>261</v>
      </c>
      <c r="C31">
        <f>VLOOKUP(A31,reach!$A$1:$B$658,2,FALSE)</f>
        <v>3054</v>
      </c>
    </row>
    <row r="32" spans="1:3">
      <c r="A32" s="50">
        <v>44600</v>
      </c>
      <c r="B32" s="41">
        <v>243</v>
      </c>
      <c r="C32">
        <f>VLOOKUP(A32,reach!$A$1:$B$658,2,FALSE)</f>
        <v>2019</v>
      </c>
    </row>
    <row r="33" spans="1:3">
      <c r="A33" s="50">
        <v>44601</v>
      </c>
      <c r="B33" s="41">
        <v>201</v>
      </c>
      <c r="C33">
        <f>VLOOKUP(A33,reach!$A$1:$B$658,2,FALSE)</f>
        <v>2792</v>
      </c>
    </row>
    <row r="34" spans="1:3">
      <c r="A34" s="50">
        <v>44602</v>
      </c>
      <c r="B34" s="41">
        <v>240</v>
      </c>
      <c r="C34">
        <f>VLOOKUP(A34,reach!$A$1:$B$658,2,FALSE)</f>
        <v>3032</v>
      </c>
    </row>
    <row r="35" spans="1:3">
      <c r="A35" s="50">
        <v>44603</v>
      </c>
      <c r="B35" s="41">
        <v>259</v>
      </c>
      <c r="C35">
        <f>VLOOKUP(A35,reach!$A$1:$B$658,2,FALSE)</f>
        <v>4425</v>
      </c>
    </row>
    <row r="36" spans="1:3">
      <c r="A36" s="50">
        <v>44604</v>
      </c>
      <c r="B36" s="41">
        <v>421</v>
      </c>
      <c r="C36">
        <f>VLOOKUP(A36,reach!$A$1:$B$658,2,FALSE)</f>
        <v>2880</v>
      </c>
    </row>
    <row r="37" spans="1:3">
      <c r="A37" s="50">
        <v>44605</v>
      </c>
      <c r="B37" s="41">
        <v>320</v>
      </c>
      <c r="C37">
        <f>VLOOKUP(A37,reach!$A$1:$B$658,2,FALSE)</f>
        <v>4957</v>
      </c>
    </row>
    <row r="38" spans="1:3">
      <c r="A38" s="50">
        <v>44606</v>
      </c>
      <c r="B38" s="41">
        <v>323</v>
      </c>
      <c r="C38">
        <f>VLOOKUP(A38,reach!$A$1:$B$658,2,FALSE)</f>
        <v>4551</v>
      </c>
    </row>
    <row r="39" spans="1:3">
      <c r="A39" s="50">
        <v>44607</v>
      </c>
      <c r="B39" s="41">
        <v>266</v>
      </c>
      <c r="C39">
        <f>VLOOKUP(A39,reach!$A$1:$B$658,2,FALSE)</f>
        <v>3376</v>
      </c>
    </row>
    <row r="40" spans="1:3">
      <c r="A40" s="50">
        <v>44608</v>
      </c>
      <c r="B40" s="41">
        <v>336</v>
      </c>
      <c r="C40">
        <f>VLOOKUP(A40,reach!$A$1:$B$658,2,FALSE)</f>
        <v>7256</v>
      </c>
    </row>
    <row r="41" spans="1:3">
      <c r="A41" s="50">
        <v>44609</v>
      </c>
      <c r="B41" s="41">
        <v>296</v>
      </c>
      <c r="C41">
        <f>VLOOKUP(A41,reach!$A$1:$B$658,2,FALSE)</f>
        <v>3684</v>
      </c>
    </row>
    <row r="42" spans="1:3">
      <c r="A42" s="50">
        <v>44610</v>
      </c>
      <c r="B42" s="41">
        <v>271</v>
      </c>
      <c r="C42">
        <f>VLOOKUP(A42,reach!$A$1:$B$658,2,FALSE)</f>
        <v>6077</v>
      </c>
    </row>
    <row r="43" spans="1:3">
      <c r="A43" s="50">
        <v>44611</v>
      </c>
      <c r="B43" s="41">
        <v>242</v>
      </c>
      <c r="C43">
        <f>VLOOKUP(A43,reach!$A$1:$B$658,2,FALSE)</f>
        <v>2800</v>
      </c>
    </row>
    <row r="44" spans="1:3">
      <c r="A44" s="50">
        <v>44612</v>
      </c>
      <c r="B44" s="41">
        <v>281</v>
      </c>
      <c r="C44">
        <f>VLOOKUP(A44,reach!$A$1:$B$658,2,FALSE)</f>
        <v>9370</v>
      </c>
    </row>
    <row r="45" spans="1:3">
      <c r="A45" s="50">
        <v>44613</v>
      </c>
      <c r="B45" s="41">
        <v>285</v>
      </c>
      <c r="C45">
        <f>VLOOKUP(A45,reach!$A$1:$B$658,2,FALSE)</f>
        <v>9729</v>
      </c>
    </row>
    <row r="46" spans="1:3">
      <c r="A46" s="50">
        <v>44614</v>
      </c>
      <c r="B46" s="41">
        <v>221</v>
      </c>
      <c r="C46">
        <f>VLOOKUP(A46,reach!$A$1:$B$658,2,FALSE)</f>
        <v>3076</v>
      </c>
    </row>
    <row r="47" spans="1:3">
      <c r="A47" s="50">
        <v>44615</v>
      </c>
      <c r="B47" s="41">
        <v>257</v>
      </c>
      <c r="C47">
        <f>VLOOKUP(A47,reach!$A$1:$B$658,2,FALSE)</f>
        <v>6001</v>
      </c>
    </row>
    <row r="48" spans="1:3">
      <c r="A48" s="50">
        <v>44616</v>
      </c>
      <c r="B48" s="41">
        <v>141</v>
      </c>
      <c r="C48">
        <f>VLOOKUP(A48,reach!$A$1:$B$658,2,FALSE)</f>
        <v>1915</v>
      </c>
    </row>
    <row r="49" spans="1:3">
      <c r="A49" s="50">
        <v>44617</v>
      </c>
      <c r="B49" s="41">
        <v>166</v>
      </c>
      <c r="C49">
        <f>VLOOKUP(A49,reach!$A$1:$B$658,2,FALSE)</f>
        <v>3126</v>
      </c>
    </row>
    <row r="50" spans="1:3">
      <c r="A50" s="50">
        <v>44618</v>
      </c>
      <c r="B50" s="41">
        <v>157</v>
      </c>
      <c r="C50">
        <f>VLOOKUP(A50,reach!$A$1:$B$658,2,FALSE)</f>
        <v>4165</v>
      </c>
    </row>
    <row r="51" spans="1:3">
      <c r="A51" s="50">
        <v>44619</v>
      </c>
      <c r="B51" s="41">
        <v>132</v>
      </c>
      <c r="C51">
        <f>VLOOKUP(A51,reach!$A$1:$B$658,2,FALSE)</f>
        <v>3907</v>
      </c>
    </row>
    <row r="52" spans="1:3">
      <c r="A52" s="50">
        <v>44620</v>
      </c>
      <c r="B52" s="41">
        <v>224</v>
      </c>
      <c r="C52">
        <f>VLOOKUP(A52,reach!$A$1:$B$658,2,FALSE)</f>
        <v>3365</v>
      </c>
    </row>
    <row r="53" spans="1:3">
      <c r="A53" s="50">
        <v>44621</v>
      </c>
      <c r="B53" s="41">
        <v>347</v>
      </c>
      <c r="C53">
        <f>VLOOKUP(A53,reach!$A$1:$B$658,2,FALSE)</f>
        <v>5805</v>
      </c>
    </row>
    <row r="54" spans="1:3">
      <c r="A54" s="50">
        <v>44622</v>
      </c>
      <c r="B54" s="41">
        <v>249</v>
      </c>
      <c r="C54">
        <f>VLOOKUP(A54,reach!$A$1:$B$658,2,FALSE)</f>
        <v>6001</v>
      </c>
    </row>
    <row r="55" spans="1:3">
      <c r="A55" s="50">
        <v>44623</v>
      </c>
      <c r="B55" s="41">
        <v>339</v>
      </c>
      <c r="C55">
        <f>VLOOKUP(A55,reach!$A$1:$B$658,2,FALSE)</f>
        <v>11204</v>
      </c>
    </row>
    <row r="56" spans="1:3">
      <c r="A56" s="50">
        <v>44624</v>
      </c>
      <c r="B56" s="41">
        <v>430</v>
      </c>
      <c r="C56">
        <f>VLOOKUP(A56,reach!$A$1:$B$658,2,FALSE)</f>
        <v>9440</v>
      </c>
    </row>
    <row r="57" spans="1:3">
      <c r="A57" s="50">
        <v>44625</v>
      </c>
      <c r="B57" s="41">
        <v>572</v>
      </c>
      <c r="C57">
        <f>VLOOKUP(A57,reach!$A$1:$B$658,2,FALSE)</f>
        <v>17704</v>
      </c>
    </row>
    <row r="58" spans="1:3">
      <c r="A58" s="50">
        <v>44626</v>
      </c>
      <c r="B58" s="41">
        <v>505</v>
      </c>
      <c r="C58">
        <f>VLOOKUP(A58,reach!$A$1:$B$658,2,FALSE)</f>
        <v>15886</v>
      </c>
    </row>
    <row r="59" spans="1:3">
      <c r="A59" s="50">
        <v>44627</v>
      </c>
      <c r="B59" s="41">
        <v>643</v>
      </c>
      <c r="C59">
        <f>VLOOKUP(A59,reach!$A$1:$B$658,2,FALSE)</f>
        <v>21173</v>
      </c>
    </row>
    <row r="60" spans="1:3">
      <c r="A60" s="50">
        <v>44628</v>
      </c>
      <c r="B60" s="41">
        <v>739</v>
      </c>
      <c r="C60">
        <f>VLOOKUP(A60,reach!$A$1:$B$658,2,FALSE)</f>
        <v>23647</v>
      </c>
    </row>
    <row r="61" spans="1:3">
      <c r="A61" s="50">
        <v>44629</v>
      </c>
      <c r="B61" s="41">
        <v>799</v>
      </c>
      <c r="C61">
        <f>VLOOKUP(A61,reach!$A$1:$B$658,2,FALSE)</f>
        <v>32961</v>
      </c>
    </row>
    <row r="62" spans="1:3">
      <c r="A62" s="50">
        <v>44630</v>
      </c>
      <c r="B62" s="41">
        <v>986</v>
      </c>
      <c r="C62">
        <f>VLOOKUP(A62,reach!$A$1:$B$658,2,FALSE)</f>
        <v>45301</v>
      </c>
    </row>
    <row r="63" spans="1:3">
      <c r="A63" s="50">
        <v>44631</v>
      </c>
      <c r="B63" s="41">
        <v>882</v>
      </c>
      <c r="C63">
        <f>VLOOKUP(A63,reach!$A$1:$B$658,2,FALSE)</f>
        <v>42328</v>
      </c>
    </row>
    <row r="64" spans="1:3">
      <c r="A64" s="50">
        <v>44632</v>
      </c>
      <c r="B64" s="41">
        <v>671</v>
      </c>
      <c r="C64">
        <f>VLOOKUP(A64,reach!$A$1:$B$658,2,FALSE)</f>
        <v>28108</v>
      </c>
    </row>
    <row r="65" spans="1:3">
      <c r="A65" s="50">
        <v>44633</v>
      </c>
      <c r="B65" s="41">
        <v>686</v>
      </c>
      <c r="C65">
        <f>VLOOKUP(A65,reach!$A$1:$B$658,2,FALSE)</f>
        <v>25980</v>
      </c>
    </row>
    <row r="66" spans="1:3">
      <c r="A66" s="50">
        <v>44634</v>
      </c>
      <c r="B66" s="41">
        <v>903</v>
      </c>
      <c r="C66">
        <f>VLOOKUP(A66,reach!$A$1:$B$658,2,FALSE)</f>
        <v>42097</v>
      </c>
    </row>
    <row r="67" spans="1:3">
      <c r="A67" s="50">
        <v>44635</v>
      </c>
      <c r="B67" s="41">
        <v>1210</v>
      </c>
      <c r="C67">
        <f>VLOOKUP(A67,reach!$A$1:$B$658,2,FALSE)</f>
        <v>53940</v>
      </c>
    </row>
    <row r="68" spans="1:3">
      <c r="A68" s="50">
        <v>44636</v>
      </c>
      <c r="B68" s="41">
        <v>1919</v>
      </c>
      <c r="C68">
        <f>VLOOKUP(A68,reach!$A$1:$B$658,2,FALSE)</f>
        <v>102144</v>
      </c>
    </row>
    <row r="69" spans="1:3">
      <c r="A69" s="50">
        <v>44637</v>
      </c>
      <c r="B69" s="41">
        <v>1242</v>
      </c>
      <c r="C69">
        <f>VLOOKUP(A69,reach!$A$1:$B$658,2,FALSE)</f>
        <v>65322</v>
      </c>
    </row>
    <row r="70" spans="1:3">
      <c r="A70" s="50">
        <v>44638</v>
      </c>
      <c r="B70" s="41">
        <v>616</v>
      </c>
      <c r="C70">
        <f>VLOOKUP(A70,reach!$A$1:$B$658,2,FALSE)</f>
        <v>32658</v>
      </c>
    </row>
    <row r="71" spans="1:3">
      <c r="A71" s="50">
        <v>44639</v>
      </c>
      <c r="B71" s="41">
        <v>727</v>
      </c>
      <c r="C71">
        <f>VLOOKUP(A71,reach!$A$1:$B$658,2,FALSE)</f>
        <v>30770</v>
      </c>
    </row>
    <row r="72" spans="1:3">
      <c r="A72" s="50">
        <v>44640</v>
      </c>
      <c r="B72" s="41">
        <v>1049</v>
      </c>
      <c r="C72">
        <f>VLOOKUP(A72,reach!$A$1:$B$658,2,FALSE)</f>
        <v>56445</v>
      </c>
    </row>
    <row r="73" spans="1:3">
      <c r="A73" s="50">
        <v>44641</v>
      </c>
      <c r="B73" s="41">
        <v>974</v>
      </c>
      <c r="C73">
        <f>VLOOKUP(A73,reach!$A$1:$B$658,2,FALSE)</f>
        <v>43978</v>
      </c>
    </row>
    <row r="74" spans="1:3">
      <c r="A74" s="50">
        <v>44642</v>
      </c>
      <c r="B74" s="41">
        <v>746</v>
      </c>
      <c r="C74">
        <f>VLOOKUP(A74,reach!$A$1:$B$658,2,FALSE)</f>
        <v>35291</v>
      </c>
    </row>
    <row r="75" spans="1:3">
      <c r="A75" s="50">
        <v>44643</v>
      </c>
      <c r="B75" s="41">
        <v>1076</v>
      </c>
      <c r="C75">
        <f>VLOOKUP(A75,reach!$A$1:$B$658,2,FALSE)</f>
        <v>58837</v>
      </c>
    </row>
    <row r="76" spans="1:3">
      <c r="A76" s="50">
        <v>44644</v>
      </c>
      <c r="B76" s="41">
        <v>1628</v>
      </c>
      <c r="C76">
        <f>VLOOKUP(A76,reach!$A$1:$B$658,2,FALSE)</f>
        <v>116328</v>
      </c>
    </row>
    <row r="77" spans="1:3">
      <c r="A77" s="50">
        <v>44645</v>
      </c>
      <c r="B77" s="41">
        <v>1321</v>
      </c>
      <c r="C77">
        <f>VLOOKUP(A77,reach!$A$1:$B$658,2,FALSE)</f>
        <v>69454</v>
      </c>
    </row>
    <row r="78" spans="1:3">
      <c r="A78" s="50">
        <v>44646</v>
      </c>
      <c r="B78" s="41">
        <v>775</v>
      </c>
      <c r="C78">
        <f>VLOOKUP(A78,reach!$A$1:$B$658,2,FALSE)</f>
        <v>34523</v>
      </c>
    </row>
    <row r="79" spans="1:3">
      <c r="A79" s="50">
        <v>44647</v>
      </c>
      <c r="B79" s="41">
        <v>718</v>
      </c>
      <c r="C79">
        <f>VLOOKUP(A79,reach!$A$1:$B$658,2,FALSE)</f>
        <v>25086</v>
      </c>
    </row>
    <row r="80" spans="1:3">
      <c r="A80" s="50">
        <v>44648</v>
      </c>
      <c r="B80" s="41">
        <v>743</v>
      </c>
      <c r="C80">
        <f>VLOOKUP(A80,reach!$A$1:$B$658,2,FALSE)</f>
        <v>28013</v>
      </c>
    </row>
    <row r="81" spans="1:3">
      <c r="A81" s="50">
        <v>44649</v>
      </c>
      <c r="B81" s="41">
        <v>653</v>
      </c>
      <c r="C81">
        <f>VLOOKUP(A81,reach!$A$1:$B$658,2,FALSE)</f>
        <v>27042</v>
      </c>
    </row>
    <row r="82" spans="1:3">
      <c r="A82" s="50">
        <v>44650</v>
      </c>
      <c r="B82" s="41">
        <v>632</v>
      </c>
      <c r="C82">
        <f>VLOOKUP(A82,reach!$A$1:$B$658,2,FALSE)</f>
        <v>33389</v>
      </c>
    </row>
    <row r="83" spans="1:3">
      <c r="A83" s="50">
        <v>44651</v>
      </c>
      <c r="B83" s="41">
        <v>794</v>
      </c>
      <c r="C83">
        <f>VLOOKUP(A83,reach!$A$1:$B$658,2,FALSE)</f>
        <v>40996</v>
      </c>
    </row>
    <row r="84" spans="1:3">
      <c r="A84" s="50">
        <v>44652</v>
      </c>
      <c r="B84" s="41">
        <v>681</v>
      </c>
      <c r="C84">
        <f>VLOOKUP(A84,reach!$A$1:$B$658,2,FALSE)</f>
        <v>36880</v>
      </c>
    </row>
    <row r="85" spans="1:3">
      <c r="A85" s="50">
        <v>44653</v>
      </c>
      <c r="B85" s="41">
        <v>453</v>
      </c>
      <c r="C85">
        <f>VLOOKUP(A85,reach!$A$1:$B$658,2,FALSE)</f>
        <v>16389</v>
      </c>
    </row>
    <row r="86" spans="1:3">
      <c r="A86" s="50">
        <v>44654</v>
      </c>
      <c r="B86" s="41">
        <v>417</v>
      </c>
      <c r="C86">
        <f>VLOOKUP(A86,reach!$A$1:$B$658,2,FALSE)</f>
        <v>11999</v>
      </c>
    </row>
    <row r="87" spans="1:3">
      <c r="A87" s="50">
        <v>44655</v>
      </c>
      <c r="B87" s="41">
        <v>382</v>
      </c>
      <c r="C87">
        <f>VLOOKUP(A87,reach!$A$1:$B$658,2,FALSE)</f>
        <v>11537</v>
      </c>
    </row>
    <row r="88" spans="1:3">
      <c r="A88" s="50">
        <v>44656</v>
      </c>
      <c r="B88" s="41">
        <v>319</v>
      </c>
      <c r="C88">
        <f>VLOOKUP(A88,reach!$A$1:$B$658,2,FALSE)</f>
        <v>10056</v>
      </c>
    </row>
    <row r="89" spans="1:3">
      <c r="A89" s="50">
        <v>44657</v>
      </c>
      <c r="B89" s="41">
        <v>353</v>
      </c>
      <c r="C89">
        <f>VLOOKUP(A89,reach!$A$1:$B$658,2,FALSE)</f>
        <v>7659</v>
      </c>
    </row>
    <row r="90" spans="1:3">
      <c r="A90" s="50">
        <v>44658</v>
      </c>
      <c r="B90" s="41">
        <v>294</v>
      </c>
      <c r="C90">
        <f>VLOOKUP(A90,reach!$A$1:$B$658,2,FALSE)</f>
        <v>4775</v>
      </c>
    </row>
    <row r="91" spans="1:3">
      <c r="A91" s="50">
        <v>44659</v>
      </c>
      <c r="B91" s="41">
        <v>320</v>
      </c>
      <c r="C91">
        <f>VLOOKUP(A91,reach!$A$1:$B$658,2,FALSE)</f>
        <v>7322</v>
      </c>
    </row>
    <row r="92" spans="1:3">
      <c r="A92" s="50">
        <v>44660</v>
      </c>
      <c r="B92" s="41">
        <v>339</v>
      </c>
      <c r="C92">
        <f>VLOOKUP(A92,reach!$A$1:$B$658,2,FALSE)</f>
        <v>10723</v>
      </c>
    </row>
    <row r="93" spans="1:3">
      <c r="A93" s="50">
        <v>44661</v>
      </c>
      <c r="B93" s="41">
        <v>479</v>
      </c>
      <c r="C93">
        <f>VLOOKUP(A93,reach!$A$1:$B$658,2,FALSE)</f>
        <v>12928</v>
      </c>
    </row>
    <row r="94" spans="1:3">
      <c r="A94" s="50">
        <v>44662</v>
      </c>
      <c r="B94" s="41">
        <v>347</v>
      </c>
      <c r="C94">
        <f>VLOOKUP(A94,reach!$A$1:$B$658,2,FALSE)</f>
        <v>7812</v>
      </c>
    </row>
    <row r="95" spans="1:3">
      <c r="A95" s="50">
        <v>44663</v>
      </c>
      <c r="B95" s="41">
        <v>402</v>
      </c>
      <c r="C95">
        <f>VLOOKUP(A95,reach!$A$1:$B$658,2,FALSE)</f>
        <v>21377</v>
      </c>
    </row>
    <row r="96" spans="1:3">
      <c r="A96" s="50">
        <v>44664</v>
      </c>
      <c r="B96" s="41">
        <v>265</v>
      </c>
      <c r="C96">
        <f>VLOOKUP(A96,reach!$A$1:$B$658,2,FALSE)</f>
        <v>15766</v>
      </c>
    </row>
    <row r="97" spans="1:3">
      <c r="A97" s="50">
        <v>44665</v>
      </c>
      <c r="B97" s="41">
        <v>355</v>
      </c>
      <c r="C97">
        <f>VLOOKUP(A97,reach!$A$1:$B$658,2,FALSE)</f>
        <v>17602</v>
      </c>
    </row>
    <row r="98" spans="1:3">
      <c r="A98" s="50">
        <v>44666</v>
      </c>
      <c r="B98" s="41">
        <v>322</v>
      </c>
      <c r="C98">
        <f>VLOOKUP(A98,reach!$A$1:$B$658,2,FALSE)</f>
        <v>13723</v>
      </c>
    </row>
    <row r="99" spans="1:3">
      <c r="A99" s="50">
        <v>44667</v>
      </c>
      <c r="B99" s="41">
        <v>265</v>
      </c>
      <c r="C99">
        <f>VLOOKUP(A99,reach!$A$1:$B$658,2,FALSE)</f>
        <v>11947</v>
      </c>
    </row>
    <row r="100" spans="1:3">
      <c r="A100" s="50">
        <v>44668</v>
      </c>
      <c r="B100" s="41">
        <v>222</v>
      </c>
      <c r="C100">
        <f>VLOOKUP(A100,reach!$A$1:$B$658,2,FALSE)</f>
        <v>9056</v>
      </c>
    </row>
    <row r="101" spans="1:3">
      <c r="A101" s="50">
        <v>44669</v>
      </c>
      <c r="B101" s="41">
        <v>272</v>
      </c>
      <c r="C101">
        <f>VLOOKUP(A101,reach!$A$1:$B$658,2,FALSE)</f>
        <v>4460</v>
      </c>
    </row>
    <row r="102" spans="1:3">
      <c r="A102" s="50">
        <v>44670</v>
      </c>
      <c r="B102" s="41">
        <v>285</v>
      </c>
      <c r="C102">
        <f>VLOOKUP(A102,reach!$A$1:$B$658,2,FALSE)</f>
        <v>3860</v>
      </c>
    </row>
    <row r="103" spans="1:3">
      <c r="A103" s="50">
        <v>44671</v>
      </c>
      <c r="B103" s="41">
        <v>338</v>
      </c>
      <c r="C103">
        <f>VLOOKUP(A103,reach!$A$1:$B$658,2,FALSE)</f>
        <v>6109</v>
      </c>
    </row>
    <row r="104" spans="1:3">
      <c r="A104" s="50">
        <v>44672</v>
      </c>
      <c r="B104" s="41">
        <v>306</v>
      </c>
      <c r="C104">
        <f>VLOOKUP(A104,reach!$A$1:$B$658,2,FALSE)</f>
        <v>2685</v>
      </c>
    </row>
    <row r="105" spans="1:3">
      <c r="A105" s="50">
        <v>44673</v>
      </c>
      <c r="B105" s="41">
        <v>232</v>
      </c>
      <c r="C105">
        <f>VLOOKUP(A105,reach!$A$1:$B$658,2,FALSE)</f>
        <v>1343</v>
      </c>
    </row>
    <row r="106" spans="1:3">
      <c r="A106" s="50">
        <v>44674</v>
      </c>
      <c r="B106" s="41">
        <v>201</v>
      </c>
      <c r="C106">
        <f>VLOOKUP(A106,reach!$A$1:$B$658,2,FALSE)</f>
        <v>1013</v>
      </c>
    </row>
    <row r="107" spans="1:3">
      <c r="A107" s="50">
        <v>44675</v>
      </c>
      <c r="B107" s="41">
        <v>285</v>
      </c>
      <c r="C107">
        <f>VLOOKUP(A107,reach!$A$1:$B$658,2,FALSE)</f>
        <v>2811</v>
      </c>
    </row>
    <row r="108" spans="1:3">
      <c r="A108" s="50">
        <v>44676</v>
      </c>
      <c r="B108" s="41">
        <v>201</v>
      </c>
      <c r="C108">
        <f>VLOOKUP(A108,reach!$A$1:$B$658,2,FALSE)</f>
        <v>526</v>
      </c>
    </row>
    <row r="109" spans="1:3">
      <c r="A109" s="50">
        <v>44677</v>
      </c>
      <c r="B109" s="41">
        <v>205</v>
      </c>
      <c r="C109">
        <f>VLOOKUP(A109,reach!$A$1:$B$658,2,FALSE)</f>
        <v>509</v>
      </c>
    </row>
    <row r="110" spans="1:3">
      <c r="A110" s="50">
        <v>44678</v>
      </c>
      <c r="B110" s="41">
        <v>185</v>
      </c>
      <c r="C110">
        <f>VLOOKUP(A110,reach!$A$1:$B$658,2,FALSE)</f>
        <v>834</v>
      </c>
    </row>
    <row r="111" spans="1:3">
      <c r="A111" s="50">
        <v>44679</v>
      </c>
      <c r="B111" s="41">
        <v>236</v>
      </c>
      <c r="C111">
        <f>VLOOKUP(A111,reach!$A$1:$B$658,2,FALSE)</f>
        <v>3365</v>
      </c>
    </row>
    <row r="112" spans="1:3">
      <c r="A112" s="50">
        <v>44680</v>
      </c>
      <c r="B112" s="41">
        <v>158</v>
      </c>
      <c r="C112">
        <f>VLOOKUP(A112,reach!$A$1:$B$658,2,FALSE)</f>
        <v>1915</v>
      </c>
    </row>
    <row r="113" spans="1:3">
      <c r="A113" s="50">
        <v>44681</v>
      </c>
      <c r="B113" s="41">
        <v>239</v>
      </c>
      <c r="C113">
        <f>VLOOKUP(A113,reach!$A$1:$B$658,2,FALSE)</f>
        <v>2033</v>
      </c>
    </row>
    <row r="114" spans="1:3">
      <c r="A114" s="50">
        <v>44682</v>
      </c>
      <c r="B114" s="41">
        <v>155</v>
      </c>
      <c r="C114">
        <f>VLOOKUP(A114,reach!$A$1:$B$658,2,FALSE)</f>
        <v>892</v>
      </c>
    </row>
    <row r="115" spans="1:3">
      <c r="A115" s="50">
        <v>44683</v>
      </c>
      <c r="B115" s="41">
        <v>198</v>
      </c>
      <c r="C115">
        <f>VLOOKUP(A115,reach!$A$1:$B$658,2,FALSE)</f>
        <v>1480</v>
      </c>
    </row>
    <row r="116" spans="1:3">
      <c r="A116" s="50">
        <v>44684</v>
      </c>
      <c r="B116" s="41">
        <v>139</v>
      </c>
      <c r="C116">
        <f>VLOOKUP(A116,reach!$A$1:$B$658,2,FALSE)</f>
        <v>286</v>
      </c>
    </row>
    <row r="117" spans="1:3">
      <c r="A117" s="50">
        <v>44685</v>
      </c>
      <c r="B117" s="41">
        <v>426</v>
      </c>
      <c r="C117">
        <f>VLOOKUP(A117,reach!$A$1:$B$658,2,FALSE)</f>
        <v>3493</v>
      </c>
    </row>
    <row r="118" spans="1:3">
      <c r="A118" s="50">
        <v>44686</v>
      </c>
      <c r="B118" s="41">
        <v>555</v>
      </c>
      <c r="C118">
        <f>VLOOKUP(A118,reach!$A$1:$B$658,2,FALSE)</f>
        <v>6846</v>
      </c>
    </row>
    <row r="119" spans="1:3">
      <c r="A119" s="50">
        <v>44687</v>
      </c>
      <c r="B119" s="41">
        <v>270</v>
      </c>
      <c r="C119">
        <f>VLOOKUP(A119,reach!$A$1:$B$658,2,FALSE)</f>
        <v>3279</v>
      </c>
    </row>
    <row r="120" spans="1:3">
      <c r="A120" s="50">
        <v>44688</v>
      </c>
      <c r="B120" s="41">
        <v>267</v>
      </c>
      <c r="C120">
        <f>VLOOKUP(A120,reach!$A$1:$B$658,2,FALSE)</f>
        <v>2088</v>
      </c>
    </row>
    <row r="121" spans="1:3">
      <c r="A121" s="50">
        <v>44689</v>
      </c>
      <c r="B121" s="41">
        <v>317</v>
      </c>
      <c r="C121">
        <f>VLOOKUP(A121,reach!$A$1:$B$658,2,FALSE)</f>
        <v>2656</v>
      </c>
    </row>
    <row r="122" spans="1:3">
      <c r="A122" s="50">
        <v>44690</v>
      </c>
      <c r="B122" s="41">
        <v>247</v>
      </c>
      <c r="C122">
        <f>VLOOKUP(A122,reach!$A$1:$B$658,2,FALSE)</f>
        <v>7138</v>
      </c>
    </row>
    <row r="123" spans="1:3">
      <c r="A123" s="50">
        <v>44691</v>
      </c>
      <c r="B123" s="41">
        <v>237</v>
      </c>
      <c r="C123">
        <f>VLOOKUP(A123,reach!$A$1:$B$658,2,FALSE)</f>
        <v>3192</v>
      </c>
    </row>
    <row r="124" spans="1:3">
      <c r="A124" s="50">
        <v>44692</v>
      </c>
      <c r="B124" s="41">
        <v>298</v>
      </c>
      <c r="C124">
        <f>VLOOKUP(A124,reach!$A$1:$B$658,2,FALSE)</f>
        <v>3397</v>
      </c>
    </row>
    <row r="125" spans="1:3">
      <c r="A125" s="50">
        <v>44693</v>
      </c>
      <c r="B125" s="41">
        <v>231</v>
      </c>
      <c r="C125">
        <f>VLOOKUP(A125,reach!$A$1:$B$658,2,FALSE)</f>
        <v>2130</v>
      </c>
    </row>
    <row r="126" spans="1:3">
      <c r="A126" s="50">
        <v>44694</v>
      </c>
      <c r="B126" s="41">
        <v>326</v>
      </c>
      <c r="C126">
        <f>VLOOKUP(A126,reach!$A$1:$B$658,2,FALSE)</f>
        <v>15038</v>
      </c>
    </row>
    <row r="127" spans="1:3">
      <c r="A127" s="50">
        <v>44695</v>
      </c>
      <c r="B127" s="41">
        <v>180</v>
      </c>
      <c r="C127">
        <f>VLOOKUP(A127,reach!$A$1:$B$658,2,FALSE)</f>
        <v>1673</v>
      </c>
    </row>
    <row r="128" spans="1:3">
      <c r="A128" s="50">
        <v>44696</v>
      </c>
      <c r="B128" s="41">
        <v>207</v>
      </c>
      <c r="C128">
        <f>VLOOKUP(A128,reach!$A$1:$B$658,2,FALSE)</f>
        <v>1815</v>
      </c>
    </row>
    <row r="129" spans="1:3">
      <c r="A129" s="50">
        <v>44697</v>
      </c>
      <c r="B129" s="41">
        <v>243</v>
      </c>
      <c r="C129">
        <f>VLOOKUP(A129,reach!$A$1:$B$658,2,FALSE)</f>
        <v>1191</v>
      </c>
    </row>
    <row r="130" spans="1:3">
      <c r="A130" s="50">
        <v>44698</v>
      </c>
      <c r="B130" s="41">
        <v>378</v>
      </c>
      <c r="C130">
        <f>VLOOKUP(A130,reach!$A$1:$B$658,2,FALSE)</f>
        <v>2276</v>
      </c>
    </row>
    <row r="131" spans="1:3">
      <c r="A131" s="50">
        <v>44699</v>
      </c>
      <c r="B131" s="41">
        <v>307</v>
      </c>
      <c r="C131">
        <f>VLOOKUP(A131,reach!$A$1:$B$658,2,FALSE)</f>
        <v>1862</v>
      </c>
    </row>
    <row r="132" spans="1:3">
      <c r="A132" s="50">
        <v>44700</v>
      </c>
      <c r="B132" s="41">
        <v>261</v>
      </c>
      <c r="C132">
        <f>VLOOKUP(A132,reach!$A$1:$B$658,2,FALSE)</f>
        <v>2851</v>
      </c>
    </row>
    <row r="133" spans="1:3">
      <c r="A133" s="50">
        <v>44701</v>
      </c>
      <c r="B133" s="41">
        <v>245</v>
      </c>
      <c r="C133">
        <f>VLOOKUP(A133,reach!$A$1:$B$658,2,FALSE)</f>
        <v>7857</v>
      </c>
    </row>
    <row r="134" spans="1:3">
      <c r="A134" s="50">
        <v>44702</v>
      </c>
      <c r="B134" s="41">
        <v>169</v>
      </c>
      <c r="C134">
        <f>VLOOKUP(A134,reach!$A$1:$B$658,2,FALSE)</f>
        <v>2542</v>
      </c>
    </row>
    <row r="135" spans="1:3">
      <c r="A135" s="50">
        <v>44703</v>
      </c>
      <c r="B135" s="41">
        <v>257</v>
      </c>
      <c r="C135">
        <f>VLOOKUP(A135,reach!$A$1:$B$658,2,FALSE)</f>
        <v>1815</v>
      </c>
    </row>
    <row r="136" spans="1:3">
      <c r="A136" s="50">
        <v>44704</v>
      </c>
      <c r="B136" s="41">
        <v>318</v>
      </c>
      <c r="C136">
        <f>VLOOKUP(A136,reach!$A$1:$B$658,2,FALSE)</f>
        <v>2113</v>
      </c>
    </row>
    <row r="137" spans="1:3">
      <c r="A137" s="50">
        <v>44705</v>
      </c>
      <c r="B137" s="41">
        <v>252</v>
      </c>
      <c r="C137">
        <f>VLOOKUP(A137,reach!$A$1:$B$658,2,FALSE)</f>
        <v>2038</v>
      </c>
    </row>
    <row r="138" spans="1:3">
      <c r="A138" s="50">
        <v>44706</v>
      </c>
      <c r="B138" s="41">
        <v>212</v>
      </c>
      <c r="C138">
        <f>VLOOKUP(A138,reach!$A$1:$B$658,2,FALSE)</f>
        <v>2641</v>
      </c>
    </row>
    <row r="139" spans="1:3">
      <c r="A139" s="50">
        <v>44707</v>
      </c>
      <c r="B139" s="41">
        <v>128</v>
      </c>
      <c r="C139">
        <f>VLOOKUP(A139,reach!$A$1:$B$658,2,FALSE)</f>
        <v>494</v>
      </c>
    </row>
    <row r="140" spans="1:3">
      <c r="A140" s="50">
        <v>44708</v>
      </c>
      <c r="B140" s="41">
        <v>183</v>
      </c>
      <c r="C140">
        <f>VLOOKUP(A140,reach!$A$1:$B$658,2,FALSE)</f>
        <v>2017</v>
      </c>
    </row>
    <row r="141" spans="1:3">
      <c r="A141" s="50">
        <v>44709</v>
      </c>
      <c r="B141" s="41">
        <v>161</v>
      </c>
      <c r="C141">
        <f>VLOOKUP(A141,reach!$A$1:$B$658,2,FALSE)</f>
        <v>2006</v>
      </c>
    </row>
    <row r="142" spans="1:3">
      <c r="A142" s="50">
        <v>44710</v>
      </c>
      <c r="B142" s="41">
        <v>191</v>
      </c>
      <c r="C142">
        <f>VLOOKUP(A142,reach!$A$1:$B$658,2,FALSE)</f>
        <v>1166</v>
      </c>
    </row>
    <row r="143" spans="1:3">
      <c r="A143" s="50">
        <v>44711</v>
      </c>
      <c r="B143" s="41">
        <v>163</v>
      </c>
      <c r="C143">
        <f>VLOOKUP(A143,reach!$A$1:$B$658,2,FALSE)</f>
        <v>440</v>
      </c>
    </row>
    <row r="144" spans="1:3">
      <c r="A144" s="50">
        <v>44712</v>
      </c>
      <c r="B144" s="41">
        <v>156</v>
      </c>
      <c r="C144">
        <f>VLOOKUP(A144,reach!$A$1:$B$658,2,FALSE)</f>
        <v>355</v>
      </c>
    </row>
    <row r="145" spans="1:3">
      <c r="A145" s="50">
        <v>44713</v>
      </c>
      <c r="B145" s="41">
        <v>149</v>
      </c>
      <c r="C145">
        <f>VLOOKUP(A145,reach!$A$1:$B$658,2,FALSE)</f>
        <v>843</v>
      </c>
    </row>
    <row r="146" spans="1:3">
      <c r="A146" s="50">
        <v>44714</v>
      </c>
      <c r="B146" s="41">
        <v>209</v>
      </c>
      <c r="C146">
        <f>VLOOKUP(A146,reach!$A$1:$B$658,2,FALSE)</f>
        <v>1262</v>
      </c>
    </row>
    <row r="147" spans="1:3">
      <c r="A147" s="50">
        <v>44715</v>
      </c>
      <c r="B147" s="41">
        <v>131</v>
      </c>
      <c r="C147">
        <f>VLOOKUP(A147,reach!$A$1:$B$658,2,FALSE)</f>
        <v>1134</v>
      </c>
    </row>
    <row r="148" spans="1:3">
      <c r="A148" s="50">
        <v>44716</v>
      </c>
      <c r="B148" s="41">
        <v>123</v>
      </c>
      <c r="C148">
        <f>VLOOKUP(A148,reach!$A$1:$B$658,2,FALSE)</f>
        <v>767</v>
      </c>
    </row>
    <row r="149" spans="1:3">
      <c r="A149" s="50">
        <v>44717</v>
      </c>
      <c r="B149" s="41">
        <v>139</v>
      </c>
      <c r="C149">
        <f>VLOOKUP(A149,reach!$A$1:$B$658,2,FALSE)</f>
        <v>393</v>
      </c>
    </row>
    <row r="150" spans="1:3">
      <c r="A150" s="50">
        <v>44718</v>
      </c>
      <c r="B150" s="41">
        <v>287</v>
      </c>
      <c r="C150">
        <f>VLOOKUP(A150,reach!$A$1:$B$658,2,FALSE)</f>
        <v>6811</v>
      </c>
    </row>
    <row r="151" spans="1:3">
      <c r="A151" s="50">
        <v>44719</v>
      </c>
      <c r="B151" s="41">
        <v>219</v>
      </c>
      <c r="C151">
        <f>VLOOKUP(A151,reach!$A$1:$B$658,2,FALSE)</f>
        <v>2693</v>
      </c>
    </row>
    <row r="152" spans="1:3">
      <c r="A152" s="50">
        <v>44720</v>
      </c>
      <c r="B152" s="41">
        <v>195</v>
      </c>
      <c r="C152">
        <f>VLOOKUP(A152,reach!$A$1:$B$658,2,FALSE)</f>
        <v>2270</v>
      </c>
    </row>
    <row r="153" spans="1:3">
      <c r="A153" s="50">
        <v>44721</v>
      </c>
      <c r="B153" s="41">
        <v>287</v>
      </c>
      <c r="C153">
        <f>VLOOKUP(A153,reach!$A$1:$B$658,2,FALSE)</f>
        <v>4275</v>
      </c>
    </row>
    <row r="154" spans="1:3">
      <c r="A154" s="50">
        <v>44722</v>
      </c>
      <c r="B154" s="41">
        <v>553</v>
      </c>
      <c r="C154">
        <f>VLOOKUP(A154,reach!$A$1:$B$658,2,FALSE)</f>
        <v>10206</v>
      </c>
    </row>
    <row r="155" spans="1:3">
      <c r="A155" s="50">
        <v>44723</v>
      </c>
      <c r="B155" s="41">
        <v>254</v>
      </c>
      <c r="C155">
        <f>VLOOKUP(A155,reach!$A$1:$B$658,2,FALSE)</f>
        <v>2796</v>
      </c>
    </row>
    <row r="156" spans="1:3">
      <c r="A156" s="50">
        <v>44724</v>
      </c>
      <c r="B156" s="41">
        <v>191</v>
      </c>
      <c r="C156">
        <f>VLOOKUP(A156,reach!$A$1:$B$658,2,FALSE)</f>
        <v>2298</v>
      </c>
    </row>
    <row r="157" spans="1:3">
      <c r="A157" s="50">
        <v>44725</v>
      </c>
      <c r="B157" s="41">
        <v>249</v>
      </c>
      <c r="C157">
        <f>VLOOKUP(A157,reach!$A$1:$B$658,2,FALSE)</f>
        <v>7818</v>
      </c>
    </row>
    <row r="158" spans="1:3">
      <c r="A158" s="50">
        <v>44726</v>
      </c>
      <c r="B158" s="41">
        <v>212</v>
      </c>
      <c r="C158">
        <f>VLOOKUP(A158,reach!$A$1:$B$658,2,FALSE)</f>
        <v>2591</v>
      </c>
    </row>
    <row r="159" spans="1:3">
      <c r="A159" s="50">
        <v>44727</v>
      </c>
      <c r="B159" s="41">
        <v>222</v>
      </c>
      <c r="C159">
        <f>VLOOKUP(A159,reach!$A$1:$B$658,2,FALSE)</f>
        <v>1820</v>
      </c>
    </row>
    <row r="160" spans="1:3">
      <c r="A160" s="50">
        <v>44728</v>
      </c>
      <c r="B160" s="41">
        <v>193</v>
      </c>
      <c r="C160">
        <f>VLOOKUP(A160,reach!$A$1:$B$658,2,FALSE)</f>
        <v>785</v>
      </c>
    </row>
    <row r="161" spans="1:3">
      <c r="A161" s="50">
        <v>44729</v>
      </c>
      <c r="B161" s="41">
        <v>164</v>
      </c>
      <c r="C161">
        <f>VLOOKUP(A161,reach!$A$1:$B$658,2,FALSE)</f>
        <v>435</v>
      </c>
    </row>
    <row r="162" spans="1:3">
      <c r="A162" s="50">
        <v>44730</v>
      </c>
      <c r="B162" s="41">
        <v>173</v>
      </c>
      <c r="C162">
        <f>VLOOKUP(A162,reach!$A$1:$B$658,2,FALSE)</f>
        <v>686</v>
      </c>
    </row>
    <row r="163" spans="1:3">
      <c r="A163" s="50">
        <v>44731</v>
      </c>
      <c r="B163" s="41">
        <v>202</v>
      </c>
      <c r="C163">
        <f>VLOOKUP(A163,reach!$A$1:$B$658,2,FALSE)</f>
        <v>2411</v>
      </c>
    </row>
    <row r="164" spans="1:3">
      <c r="A164" s="50">
        <v>44732</v>
      </c>
      <c r="B164" s="41">
        <v>209</v>
      </c>
      <c r="C164">
        <f>VLOOKUP(A164,reach!$A$1:$B$658,2,FALSE)</f>
        <v>1573</v>
      </c>
    </row>
    <row r="165" spans="1:3">
      <c r="A165" s="50">
        <v>44733</v>
      </c>
      <c r="B165" s="41">
        <v>222</v>
      </c>
      <c r="C165">
        <f>VLOOKUP(A165,reach!$A$1:$B$658,2,FALSE)</f>
        <v>1801</v>
      </c>
    </row>
    <row r="166" spans="1:3">
      <c r="A166" s="50">
        <v>44734</v>
      </c>
      <c r="B166" s="41">
        <v>213</v>
      </c>
      <c r="C166">
        <f>VLOOKUP(A166,reach!$A$1:$B$658,2,FALSE)</f>
        <v>850</v>
      </c>
    </row>
    <row r="167" spans="1:3">
      <c r="A167" s="50">
        <v>44735</v>
      </c>
      <c r="B167" s="41">
        <v>271</v>
      </c>
      <c r="C167">
        <f>VLOOKUP(A167,reach!$A$1:$B$658,2,FALSE)</f>
        <v>6259</v>
      </c>
    </row>
    <row r="168" spans="1:3">
      <c r="A168" s="50">
        <v>44736</v>
      </c>
      <c r="B168" s="41">
        <v>270</v>
      </c>
      <c r="C168">
        <f>VLOOKUP(A168,reach!$A$1:$B$658,2,FALSE)</f>
        <v>3583</v>
      </c>
    </row>
    <row r="169" spans="1:3">
      <c r="A169" s="50">
        <v>44737</v>
      </c>
      <c r="B169" s="41">
        <v>173</v>
      </c>
      <c r="C169">
        <f>VLOOKUP(A169,reach!$A$1:$B$658,2,FALSE)</f>
        <v>2291</v>
      </c>
    </row>
    <row r="170" spans="1:3">
      <c r="A170" s="50">
        <v>44738</v>
      </c>
      <c r="B170" s="41">
        <v>230</v>
      </c>
      <c r="C170">
        <f>VLOOKUP(A170,reach!$A$1:$B$658,2,FALSE)</f>
        <v>6249</v>
      </c>
    </row>
    <row r="171" spans="1:3">
      <c r="A171" s="50">
        <v>44739</v>
      </c>
      <c r="B171" s="41">
        <v>217</v>
      </c>
      <c r="C171">
        <f>VLOOKUP(A171,reach!$A$1:$B$658,2,FALSE)</f>
        <v>3847</v>
      </c>
    </row>
    <row r="172" spans="1:3">
      <c r="A172" s="50">
        <v>44740</v>
      </c>
      <c r="B172" s="41">
        <v>531</v>
      </c>
      <c r="C172">
        <f>VLOOKUP(A172,reach!$A$1:$B$658,2,FALSE)</f>
        <v>5347</v>
      </c>
    </row>
    <row r="173" spans="1:3">
      <c r="A173" s="50">
        <v>44741</v>
      </c>
      <c r="B173" s="41">
        <v>301</v>
      </c>
      <c r="C173">
        <f>VLOOKUP(A173,reach!$A$1:$B$658,2,FALSE)</f>
        <v>1938</v>
      </c>
    </row>
    <row r="174" spans="1:3">
      <c r="A174" s="50">
        <v>44742</v>
      </c>
      <c r="B174" s="41">
        <v>184</v>
      </c>
      <c r="C174">
        <f>VLOOKUP(A174,reach!$A$1:$B$658,2,FALSE)</f>
        <v>1157</v>
      </c>
    </row>
    <row r="175" spans="1:3">
      <c r="A175" s="50">
        <v>44743</v>
      </c>
      <c r="B175" s="41">
        <v>168</v>
      </c>
      <c r="C175">
        <f>VLOOKUP(A175,reach!$A$1:$B$658,2,FALSE)</f>
        <v>741</v>
      </c>
    </row>
    <row r="176" spans="1:3">
      <c r="A176" s="50">
        <v>44744</v>
      </c>
      <c r="B176" s="41">
        <v>176</v>
      </c>
      <c r="C176">
        <f>VLOOKUP(A176,reach!$A$1:$B$658,2,FALSE)</f>
        <v>1134</v>
      </c>
    </row>
    <row r="177" spans="1:3">
      <c r="A177" s="50">
        <v>44745</v>
      </c>
      <c r="B177" s="41">
        <v>323</v>
      </c>
      <c r="C177">
        <f>VLOOKUP(A177,reach!$A$1:$B$658,2,FALSE)</f>
        <v>3136</v>
      </c>
    </row>
    <row r="178" spans="1:3">
      <c r="A178" s="50">
        <v>44746</v>
      </c>
      <c r="B178" s="41">
        <v>519</v>
      </c>
      <c r="C178">
        <f>VLOOKUP(A178,reach!$A$1:$B$658,2,FALSE)</f>
        <v>12043</v>
      </c>
    </row>
    <row r="179" spans="1:3">
      <c r="A179" s="50">
        <v>44747</v>
      </c>
      <c r="B179" s="41">
        <v>442</v>
      </c>
      <c r="C179">
        <f>VLOOKUP(A179,reach!$A$1:$B$658,2,FALSE)</f>
        <v>7909</v>
      </c>
    </row>
    <row r="180" spans="1:3">
      <c r="A180" s="50">
        <v>44748</v>
      </c>
      <c r="B180" s="41">
        <v>318</v>
      </c>
      <c r="C180">
        <f>VLOOKUP(A180,reach!$A$1:$B$658,2,FALSE)</f>
        <v>7350</v>
      </c>
    </row>
    <row r="181" spans="1:3">
      <c r="A181" s="50">
        <v>44749</v>
      </c>
      <c r="B181" s="41">
        <v>330</v>
      </c>
      <c r="C181">
        <f>VLOOKUP(A181,reach!$A$1:$B$658,2,FALSE)</f>
        <v>12570</v>
      </c>
    </row>
    <row r="182" spans="1:3">
      <c r="A182" s="50">
        <v>44750</v>
      </c>
      <c r="B182" s="41">
        <v>223</v>
      </c>
      <c r="C182">
        <f>VLOOKUP(A182,reach!$A$1:$B$658,2,FALSE)</f>
        <v>5222</v>
      </c>
    </row>
    <row r="183" spans="1:3">
      <c r="A183" s="50">
        <v>44751</v>
      </c>
      <c r="B183" s="41">
        <v>206</v>
      </c>
      <c r="C183">
        <f>VLOOKUP(A183,reach!$A$1:$B$658,2,FALSE)</f>
        <v>3827</v>
      </c>
    </row>
    <row r="184" spans="1:3">
      <c r="A184" s="50">
        <v>44752</v>
      </c>
      <c r="B184" s="41">
        <v>779</v>
      </c>
      <c r="C184">
        <f>VLOOKUP(A184,reach!$A$1:$B$658,2,FALSE)</f>
        <v>19758</v>
      </c>
    </row>
    <row r="185" spans="1:3">
      <c r="A185" s="50">
        <v>44753</v>
      </c>
      <c r="B185" s="41">
        <v>968</v>
      </c>
      <c r="C185">
        <f>VLOOKUP(A185,reach!$A$1:$B$658,2,FALSE)</f>
        <v>28038</v>
      </c>
    </row>
    <row r="186" spans="1:3">
      <c r="A186" s="50">
        <v>44754</v>
      </c>
      <c r="B186" s="41">
        <v>944</v>
      </c>
      <c r="C186">
        <f>VLOOKUP(A186,reach!$A$1:$B$658,2,FALSE)</f>
        <v>33174</v>
      </c>
    </row>
    <row r="187" spans="1:3">
      <c r="A187" s="50">
        <v>44755</v>
      </c>
      <c r="B187" s="41">
        <v>616</v>
      </c>
      <c r="C187">
        <f>VLOOKUP(A187,reach!$A$1:$B$658,2,FALSE)</f>
        <v>23528</v>
      </c>
    </row>
    <row r="188" spans="1:3">
      <c r="A188" s="50">
        <v>44756</v>
      </c>
      <c r="B188" s="41">
        <v>548</v>
      </c>
      <c r="C188">
        <f>VLOOKUP(A188,reach!$A$1:$B$658,2,FALSE)</f>
        <v>25992</v>
      </c>
    </row>
    <row r="189" spans="1:3">
      <c r="A189" s="50">
        <v>44757</v>
      </c>
      <c r="B189" s="41">
        <v>1094</v>
      </c>
      <c r="C189">
        <f>VLOOKUP(A189,reach!$A$1:$B$658,2,FALSE)</f>
        <v>71353</v>
      </c>
    </row>
    <row r="190" spans="1:3">
      <c r="A190" s="50">
        <v>44758</v>
      </c>
      <c r="B190" s="41">
        <v>990</v>
      </c>
      <c r="C190">
        <f>VLOOKUP(A190,reach!$A$1:$B$658,2,FALSE)</f>
        <v>81217</v>
      </c>
    </row>
    <row r="191" spans="1:3">
      <c r="A191" s="50">
        <v>44759</v>
      </c>
      <c r="B191" s="41">
        <v>896</v>
      </c>
      <c r="C191">
        <f>VLOOKUP(A191,reach!$A$1:$B$658,2,FALSE)</f>
        <v>69851</v>
      </c>
    </row>
    <row r="192" spans="1:3">
      <c r="A192" s="50">
        <v>44760</v>
      </c>
      <c r="B192" s="41">
        <v>522</v>
      </c>
      <c r="C192">
        <f>VLOOKUP(A192,reach!$A$1:$B$658,2,FALSE)</f>
        <v>46667</v>
      </c>
    </row>
    <row r="193" spans="1:3">
      <c r="A193" s="50">
        <v>44761</v>
      </c>
      <c r="B193" s="41">
        <v>648</v>
      </c>
      <c r="C193">
        <f>VLOOKUP(A193,reach!$A$1:$B$658,2,FALSE)</f>
        <v>58174</v>
      </c>
    </row>
    <row r="194" spans="1:3">
      <c r="A194" s="50">
        <v>44762</v>
      </c>
      <c r="B194" s="41">
        <v>454</v>
      </c>
      <c r="C194">
        <f>VLOOKUP(A194,reach!$A$1:$B$658,2,FALSE)</f>
        <v>23523</v>
      </c>
    </row>
    <row r="195" spans="1:3">
      <c r="A195" s="50">
        <v>44763</v>
      </c>
      <c r="B195" s="41">
        <v>447</v>
      </c>
      <c r="C195">
        <f>VLOOKUP(A195,reach!$A$1:$B$658,2,FALSE)</f>
        <v>23275</v>
      </c>
    </row>
    <row r="196" spans="1:3">
      <c r="A196" s="50">
        <v>44764</v>
      </c>
      <c r="B196" s="41">
        <v>322</v>
      </c>
      <c r="C196">
        <f>VLOOKUP(A196,reach!$A$1:$B$658,2,FALSE)</f>
        <v>17090</v>
      </c>
    </row>
    <row r="197" spans="1:3">
      <c r="A197" s="50">
        <v>44765</v>
      </c>
      <c r="B197" s="41">
        <v>365</v>
      </c>
      <c r="C197">
        <f>VLOOKUP(A197,reach!$A$1:$B$658,2,FALSE)</f>
        <v>15486</v>
      </c>
    </row>
    <row r="198" spans="1:3">
      <c r="A198" s="50">
        <v>44766</v>
      </c>
      <c r="B198" s="41">
        <v>301</v>
      </c>
      <c r="C198">
        <f>VLOOKUP(A198,reach!$A$1:$B$658,2,FALSE)</f>
        <v>12142</v>
      </c>
    </row>
    <row r="199" spans="1:3">
      <c r="A199" s="50">
        <v>44767</v>
      </c>
      <c r="B199" s="41">
        <v>592</v>
      </c>
      <c r="C199">
        <f>VLOOKUP(A199,reach!$A$1:$B$658,2,FALSE)</f>
        <v>35180</v>
      </c>
    </row>
    <row r="200" spans="1:3">
      <c r="A200" s="50">
        <v>44768</v>
      </c>
      <c r="B200" s="41">
        <v>463</v>
      </c>
      <c r="C200">
        <f>VLOOKUP(A200,reach!$A$1:$B$658,2,FALSE)</f>
        <v>28619</v>
      </c>
    </row>
    <row r="201" spans="1:3">
      <c r="A201" s="50">
        <v>44769</v>
      </c>
      <c r="B201" s="41">
        <v>526</v>
      </c>
      <c r="C201">
        <f>VLOOKUP(A201,reach!$A$1:$B$658,2,FALSE)</f>
        <v>21059</v>
      </c>
    </row>
    <row r="202" spans="1:3">
      <c r="A202" s="50">
        <v>44770</v>
      </c>
      <c r="B202" s="41">
        <v>356</v>
      </c>
      <c r="C202">
        <f>VLOOKUP(A202,reach!$A$1:$B$658,2,FALSE)</f>
        <v>22340</v>
      </c>
    </row>
    <row r="203" spans="1:3">
      <c r="A203" s="50">
        <v>44771</v>
      </c>
      <c r="B203" s="41">
        <v>283</v>
      </c>
      <c r="C203">
        <f>VLOOKUP(A203,reach!$A$1:$B$658,2,FALSE)</f>
        <v>21649</v>
      </c>
    </row>
    <row r="204" spans="1:3">
      <c r="A204" s="50">
        <v>44772</v>
      </c>
      <c r="B204" s="41">
        <v>376</v>
      </c>
      <c r="C204">
        <f>VLOOKUP(A204,reach!$A$1:$B$658,2,FALSE)</f>
        <v>26917</v>
      </c>
    </row>
    <row r="205" spans="1:3">
      <c r="A205" s="50">
        <v>44773</v>
      </c>
      <c r="B205" s="41">
        <v>264</v>
      </c>
      <c r="C205">
        <f>VLOOKUP(A205,reach!$A$1:$B$658,2,FALSE)</f>
        <v>10563</v>
      </c>
    </row>
    <row r="206" spans="1:3">
      <c r="A206" s="50">
        <v>44774</v>
      </c>
      <c r="B206" s="41">
        <v>263</v>
      </c>
      <c r="C206">
        <f>VLOOKUP(A206,reach!$A$1:$B$658,2,FALSE)</f>
        <v>8986</v>
      </c>
    </row>
    <row r="207" spans="1:3">
      <c r="A207" s="50">
        <v>44775</v>
      </c>
      <c r="B207" s="41">
        <v>309</v>
      </c>
      <c r="C207">
        <f>VLOOKUP(A207,reach!$A$1:$B$658,2,FALSE)</f>
        <v>12433</v>
      </c>
    </row>
    <row r="208" spans="1:3">
      <c r="A208" s="50">
        <v>44776</v>
      </c>
      <c r="B208" s="41">
        <v>319</v>
      </c>
      <c r="C208">
        <f>VLOOKUP(A208,reach!$A$1:$B$658,2,FALSE)</f>
        <v>9492</v>
      </c>
    </row>
    <row r="209" spans="1:3">
      <c r="A209" s="50">
        <v>44777</v>
      </c>
      <c r="B209" s="41">
        <v>414</v>
      </c>
      <c r="C209">
        <f>VLOOKUP(A209,reach!$A$1:$B$658,2,FALSE)</f>
        <v>31641</v>
      </c>
    </row>
    <row r="210" spans="1:3">
      <c r="A210" s="50">
        <v>44778</v>
      </c>
      <c r="B210" s="41">
        <v>358</v>
      </c>
      <c r="C210">
        <f>VLOOKUP(A210,reach!$A$1:$B$658,2,FALSE)</f>
        <v>21572</v>
      </c>
    </row>
    <row r="211" spans="1:3">
      <c r="A211" s="50">
        <v>44779</v>
      </c>
      <c r="B211" s="41">
        <v>354</v>
      </c>
      <c r="C211">
        <f>VLOOKUP(A211,reach!$A$1:$B$658,2,FALSE)</f>
        <v>20504</v>
      </c>
    </row>
    <row r="212" spans="1:3">
      <c r="A212" s="50">
        <v>44780</v>
      </c>
      <c r="B212" s="41">
        <v>472</v>
      </c>
      <c r="C212">
        <f>VLOOKUP(A212,reach!$A$1:$B$658,2,FALSE)</f>
        <v>35029</v>
      </c>
    </row>
    <row r="213" spans="1:3">
      <c r="A213" s="50">
        <v>44781</v>
      </c>
      <c r="B213" s="41">
        <v>482</v>
      </c>
      <c r="C213">
        <f>VLOOKUP(A213,reach!$A$1:$B$658,2,FALSE)</f>
        <v>51681</v>
      </c>
    </row>
    <row r="214" spans="1:3">
      <c r="A214" s="50">
        <v>44782</v>
      </c>
      <c r="B214" s="41">
        <v>421</v>
      </c>
      <c r="C214">
        <f>VLOOKUP(A214,reach!$A$1:$B$658,2,FALSE)</f>
        <v>36099</v>
      </c>
    </row>
    <row r="215" spans="1:3">
      <c r="A215" s="50">
        <v>44783</v>
      </c>
      <c r="B215" s="41">
        <v>324</v>
      </c>
      <c r="C215">
        <f>VLOOKUP(A215,reach!$A$1:$B$658,2,FALSE)</f>
        <v>27813</v>
      </c>
    </row>
    <row r="216" spans="1:3">
      <c r="A216" s="50">
        <v>44784</v>
      </c>
      <c r="B216" s="41">
        <v>278</v>
      </c>
      <c r="C216">
        <f>VLOOKUP(A216,reach!$A$1:$B$658,2,FALSE)</f>
        <v>26208</v>
      </c>
    </row>
    <row r="217" spans="1:3">
      <c r="A217" s="50">
        <v>44785</v>
      </c>
      <c r="B217" s="41">
        <v>317</v>
      </c>
      <c r="C217">
        <f>VLOOKUP(A217,reach!$A$1:$B$658,2,FALSE)</f>
        <v>21255</v>
      </c>
    </row>
    <row r="218" spans="1:3">
      <c r="A218" s="50">
        <v>44786</v>
      </c>
      <c r="B218" s="41">
        <v>752</v>
      </c>
      <c r="C218">
        <f>VLOOKUP(A218,reach!$A$1:$B$658,2,FALSE)</f>
        <v>27681</v>
      </c>
    </row>
    <row r="219" spans="1:3">
      <c r="A219" s="50">
        <v>44787</v>
      </c>
      <c r="B219" s="41">
        <v>430</v>
      </c>
      <c r="C219">
        <f>VLOOKUP(A219,reach!$A$1:$B$658,2,FALSE)</f>
        <v>37450</v>
      </c>
    </row>
    <row r="220" spans="1:3">
      <c r="A220" s="50">
        <v>44788</v>
      </c>
      <c r="B220" s="41">
        <v>335</v>
      </c>
      <c r="C220">
        <f>VLOOKUP(A220,reach!$A$1:$B$658,2,FALSE)</f>
        <v>15417</v>
      </c>
    </row>
    <row r="221" spans="1:3">
      <c r="A221" s="50">
        <v>44789</v>
      </c>
      <c r="B221" s="41">
        <v>731</v>
      </c>
      <c r="C221">
        <f>VLOOKUP(A221,reach!$A$1:$B$658,2,FALSE)</f>
        <v>20268</v>
      </c>
    </row>
    <row r="222" spans="1:3">
      <c r="A222" s="50">
        <v>44790</v>
      </c>
      <c r="B222" s="41">
        <v>535</v>
      </c>
      <c r="C222">
        <f>VLOOKUP(A222,reach!$A$1:$B$658,2,FALSE)</f>
        <v>22571</v>
      </c>
    </row>
    <row r="223" spans="1:3">
      <c r="A223" s="50">
        <v>44791</v>
      </c>
      <c r="B223" s="41">
        <v>470</v>
      </c>
      <c r="C223">
        <f>VLOOKUP(A223,reach!$A$1:$B$658,2,FALSE)</f>
        <v>23244</v>
      </c>
    </row>
    <row r="224" spans="1:3">
      <c r="A224" s="50">
        <v>44792</v>
      </c>
      <c r="B224" s="41">
        <v>1191</v>
      </c>
      <c r="C224">
        <f>VLOOKUP(A224,reach!$A$1:$B$658,2,FALSE)</f>
        <v>46712</v>
      </c>
    </row>
    <row r="225" spans="1:3">
      <c r="A225" s="50">
        <v>44793</v>
      </c>
      <c r="B225" s="41">
        <v>1811</v>
      </c>
      <c r="C225">
        <f>VLOOKUP(A225,reach!$A$1:$B$658,2,FALSE)</f>
        <v>74776</v>
      </c>
    </row>
    <row r="226" spans="1:3">
      <c r="A226" s="50">
        <v>44794</v>
      </c>
      <c r="B226" s="41">
        <v>1861</v>
      </c>
      <c r="C226">
        <f>VLOOKUP(A226,reach!$A$1:$B$658,2,FALSE)</f>
        <v>93008</v>
      </c>
    </row>
    <row r="227" spans="1:3">
      <c r="A227" s="50">
        <v>44795</v>
      </c>
      <c r="B227" s="41">
        <v>1491</v>
      </c>
      <c r="C227">
        <f>VLOOKUP(A227,reach!$A$1:$B$658,2,FALSE)</f>
        <v>75342</v>
      </c>
    </row>
    <row r="228" spans="1:3">
      <c r="A228" s="50">
        <v>44796</v>
      </c>
      <c r="B228" s="41">
        <v>1931</v>
      </c>
      <c r="C228">
        <f>VLOOKUP(A228,reach!$A$1:$B$658,2,FALSE)</f>
        <v>79892</v>
      </c>
    </row>
    <row r="229" spans="1:3">
      <c r="A229" s="50">
        <v>44797</v>
      </c>
      <c r="B229" s="41">
        <v>1325</v>
      </c>
      <c r="C229">
        <f>VLOOKUP(A229,reach!$A$1:$B$658,2,FALSE)</f>
        <v>66216</v>
      </c>
    </row>
    <row r="230" spans="1:3">
      <c r="A230" s="50">
        <v>44798</v>
      </c>
      <c r="B230" s="41">
        <v>1378</v>
      </c>
      <c r="C230">
        <f>VLOOKUP(A230,reach!$A$1:$B$658,2,FALSE)</f>
        <v>55837</v>
      </c>
    </row>
    <row r="231" spans="1:3">
      <c r="A231" s="50">
        <v>44799</v>
      </c>
      <c r="B231" s="41">
        <v>2166</v>
      </c>
      <c r="C231">
        <f>VLOOKUP(A231,reach!$A$1:$B$658,2,FALSE)</f>
        <v>51082</v>
      </c>
    </row>
    <row r="232" spans="1:3">
      <c r="A232" s="50">
        <v>44800</v>
      </c>
      <c r="B232" s="41">
        <v>1358</v>
      </c>
      <c r="C232">
        <f>VLOOKUP(A232,reach!$A$1:$B$658,2,FALSE)</f>
        <v>32840</v>
      </c>
    </row>
    <row r="233" spans="1:3">
      <c r="A233" s="50">
        <v>44801</v>
      </c>
      <c r="B233" s="41">
        <v>1600</v>
      </c>
      <c r="C233">
        <f>VLOOKUP(A233,reach!$A$1:$B$658,2,FALSE)</f>
        <v>41645</v>
      </c>
    </row>
    <row r="234" spans="1:3">
      <c r="A234" s="50">
        <v>44802</v>
      </c>
      <c r="B234" s="41">
        <v>1279</v>
      </c>
      <c r="C234">
        <f>VLOOKUP(A234,reach!$A$1:$B$658,2,FALSE)</f>
        <v>53854</v>
      </c>
    </row>
    <row r="235" spans="1:3">
      <c r="A235" s="50">
        <v>44803</v>
      </c>
      <c r="B235" s="41">
        <v>597</v>
      </c>
      <c r="C235">
        <f>VLOOKUP(A235,reach!$A$1:$B$658,2,FALSE)</f>
        <v>57294</v>
      </c>
    </row>
    <row r="236" spans="1:3">
      <c r="A236" s="50">
        <v>44804</v>
      </c>
      <c r="B236" s="41">
        <v>630</v>
      </c>
      <c r="C236">
        <f>VLOOKUP(A236,reach!$A$1:$B$658,2,FALSE)</f>
        <v>52790</v>
      </c>
    </row>
    <row r="237" spans="1:3">
      <c r="A237" s="50">
        <v>44805</v>
      </c>
      <c r="B237" s="41">
        <v>487</v>
      </c>
      <c r="C237">
        <f>VLOOKUP(A237,reach!$A$1:$B$658,2,FALSE)</f>
        <v>31149</v>
      </c>
    </row>
    <row r="238" spans="1:3">
      <c r="A238" s="50">
        <v>44806</v>
      </c>
      <c r="B238" s="41">
        <v>509</v>
      </c>
      <c r="C238">
        <f>VLOOKUP(A238,reach!$A$1:$B$658,2,FALSE)</f>
        <v>37829</v>
      </c>
    </row>
    <row r="239" spans="1:3">
      <c r="A239" s="50">
        <v>44807</v>
      </c>
      <c r="B239" s="41">
        <v>449</v>
      </c>
      <c r="C239">
        <f>VLOOKUP(A239,reach!$A$1:$B$658,2,FALSE)</f>
        <v>22786</v>
      </c>
    </row>
    <row r="240" spans="1:3">
      <c r="A240" s="50">
        <v>44808</v>
      </c>
      <c r="B240" s="41">
        <v>354</v>
      </c>
      <c r="C240">
        <f>VLOOKUP(A240,reach!$A$1:$B$658,2,FALSE)</f>
        <v>18282</v>
      </c>
    </row>
    <row r="241" spans="1:3">
      <c r="A241" s="50">
        <v>44809</v>
      </c>
      <c r="B241" s="41">
        <v>601</v>
      </c>
      <c r="C241">
        <f>VLOOKUP(A241,reach!$A$1:$B$658,2,FALSE)</f>
        <v>17868</v>
      </c>
    </row>
    <row r="242" spans="1:3">
      <c r="A242" s="50">
        <v>44810</v>
      </c>
      <c r="B242" s="41">
        <v>451</v>
      </c>
      <c r="C242">
        <f>VLOOKUP(A242,reach!$A$1:$B$658,2,FALSE)</f>
        <v>14740</v>
      </c>
    </row>
    <row r="243" spans="1:3">
      <c r="A243" s="50">
        <v>44811</v>
      </c>
      <c r="B243" s="41">
        <v>314</v>
      </c>
      <c r="C243">
        <f>VLOOKUP(A243,reach!$A$1:$B$658,2,FALSE)</f>
        <v>9524</v>
      </c>
    </row>
    <row r="244" spans="1:3">
      <c r="A244" s="50">
        <v>44812</v>
      </c>
      <c r="B244" s="41">
        <v>276</v>
      </c>
      <c r="C244">
        <f>VLOOKUP(A244,reach!$A$1:$B$658,2,FALSE)</f>
        <v>6040</v>
      </c>
    </row>
    <row r="245" spans="1:3">
      <c r="A245" s="50">
        <v>44813</v>
      </c>
      <c r="B245" s="41">
        <v>197</v>
      </c>
      <c r="C245">
        <f>VLOOKUP(A245,reach!$A$1:$B$658,2,FALSE)</f>
        <v>3515</v>
      </c>
    </row>
    <row r="246" spans="1:3">
      <c r="A246" s="50">
        <v>44814</v>
      </c>
      <c r="B246" s="41">
        <v>442</v>
      </c>
      <c r="C246">
        <f>VLOOKUP(A246,reach!$A$1:$B$658,2,FALSE)</f>
        <v>16348</v>
      </c>
    </row>
    <row r="247" spans="1:3">
      <c r="A247" s="50">
        <v>44815</v>
      </c>
      <c r="B247" s="41">
        <v>409</v>
      </c>
      <c r="C247">
        <f>VLOOKUP(A247,reach!$A$1:$B$658,2,FALSE)</f>
        <v>11740</v>
      </c>
    </row>
    <row r="248" spans="1:3">
      <c r="A248" s="50">
        <v>44816</v>
      </c>
      <c r="B248" s="41">
        <v>563</v>
      </c>
      <c r="C248">
        <f>VLOOKUP(A248,reach!$A$1:$B$658,2,FALSE)</f>
        <v>13732</v>
      </c>
    </row>
    <row r="249" spans="1:3">
      <c r="A249" s="50">
        <v>44817</v>
      </c>
      <c r="B249" s="41">
        <v>470</v>
      </c>
      <c r="C249">
        <f>VLOOKUP(A249,reach!$A$1:$B$658,2,FALSE)</f>
        <v>8884</v>
      </c>
    </row>
    <row r="250" spans="1:3">
      <c r="A250" s="50">
        <v>44818</v>
      </c>
      <c r="B250" s="41">
        <v>285</v>
      </c>
      <c r="C250">
        <f>VLOOKUP(A250,reach!$A$1:$B$658,2,FALSE)</f>
        <v>4684</v>
      </c>
    </row>
    <row r="251" spans="1:3">
      <c r="A251" s="50">
        <v>44819</v>
      </c>
      <c r="B251" s="41">
        <v>832</v>
      </c>
      <c r="C251">
        <f>VLOOKUP(A251,reach!$A$1:$B$658,2,FALSE)</f>
        <v>36445</v>
      </c>
    </row>
    <row r="252" spans="1:3">
      <c r="A252" s="50">
        <v>44820</v>
      </c>
      <c r="B252" s="41">
        <v>417</v>
      </c>
      <c r="C252">
        <f>VLOOKUP(A252,reach!$A$1:$B$658,2,FALSE)</f>
        <v>22592</v>
      </c>
    </row>
    <row r="253" spans="1:3">
      <c r="A253" s="50">
        <v>44821</v>
      </c>
      <c r="B253" s="41">
        <v>373</v>
      </c>
      <c r="C253">
        <f>VLOOKUP(A253,reach!$A$1:$B$658,2,FALSE)</f>
        <v>24188</v>
      </c>
    </row>
    <row r="254" spans="1:3">
      <c r="A254" s="50">
        <v>44822</v>
      </c>
      <c r="B254" s="41">
        <v>240</v>
      </c>
      <c r="C254">
        <f>VLOOKUP(A254,reach!$A$1:$B$658,2,FALSE)</f>
        <v>19162</v>
      </c>
    </row>
    <row r="255" spans="1:3">
      <c r="A255" s="50">
        <v>44823</v>
      </c>
      <c r="B255" s="41">
        <v>392</v>
      </c>
      <c r="C255">
        <f>VLOOKUP(A255,reach!$A$1:$B$658,2,FALSE)</f>
        <v>24017</v>
      </c>
    </row>
    <row r="256" spans="1:3">
      <c r="A256" s="50">
        <v>44824</v>
      </c>
      <c r="B256" s="41">
        <v>764</v>
      </c>
      <c r="C256">
        <f>VLOOKUP(A256,reach!$A$1:$B$658,2,FALSE)</f>
        <v>47147</v>
      </c>
    </row>
    <row r="257" spans="1:3">
      <c r="A257" s="50">
        <v>44825</v>
      </c>
      <c r="B257" s="41">
        <v>664</v>
      </c>
      <c r="C257">
        <f>VLOOKUP(A257,reach!$A$1:$B$658,2,FALSE)</f>
        <v>55624</v>
      </c>
    </row>
    <row r="258" spans="1:3">
      <c r="A258" s="50">
        <v>44826</v>
      </c>
      <c r="B258" s="41">
        <v>448</v>
      </c>
      <c r="C258">
        <f>VLOOKUP(A258,reach!$A$1:$B$658,2,FALSE)</f>
        <v>24424</v>
      </c>
    </row>
    <row r="259" spans="1:3">
      <c r="A259" s="50">
        <v>44827</v>
      </c>
      <c r="B259" s="41">
        <v>369</v>
      </c>
      <c r="C259">
        <f>VLOOKUP(A259,reach!$A$1:$B$658,2,FALSE)</f>
        <v>12786</v>
      </c>
    </row>
    <row r="260" spans="1:3">
      <c r="A260" s="50">
        <v>44828</v>
      </c>
      <c r="B260" s="41">
        <v>346</v>
      </c>
      <c r="C260">
        <f>VLOOKUP(A260,reach!$A$1:$B$658,2,FALSE)</f>
        <v>13574</v>
      </c>
    </row>
    <row r="261" spans="1:3">
      <c r="A261" s="50">
        <v>44829</v>
      </c>
      <c r="B261" s="41">
        <v>449</v>
      </c>
      <c r="C261">
        <f>VLOOKUP(A261,reach!$A$1:$B$658,2,FALSE)</f>
        <v>13818</v>
      </c>
    </row>
    <row r="262" spans="1:3">
      <c r="A262" s="50">
        <v>44830</v>
      </c>
      <c r="B262" s="41">
        <v>405</v>
      </c>
      <c r="C262">
        <f>VLOOKUP(A262,reach!$A$1:$B$658,2,FALSE)</f>
        <v>10877</v>
      </c>
    </row>
    <row r="263" spans="1:3">
      <c r="A263" s="50">
        <v>44831</v>
      </c>
      <c r="B263" s="41">
        <v>711</v>
      </c>
      <c r="C263">
        <f>VLOOKUP(A263,reach!$A$1:$B$658,2,FALSE)</f>
        <v>21301</v>
      </c>
    </row>
    <row r="264" spans="1:3">
      <c r="A264" s="50">
        <v>44832</v>
      </c>
      <c r="B264" s="41">
        <v>501</v>
      </c>
      <c r="C264">
        <f>VLOOKUP(A264,reach!$A$1:$B$658,2,FALSE)</f>
        <v>15398</v>
      </c>
    </row>
    <row r="265" spans="1:3">
      <c r="A265" s="50">
        <v>44833</v>
      </c>
      <c r="B265" s="41">
        <v>472</v>
      </c>
      <c r="C265">
        <f>VLOOKUP(A265,reach!$A$1:$B$658,2,FALSE)</f>
        <v>13871</v>
      </c>
    </row>
    <row r="266" spans="1:3">
      <c r="A266" s="50">
        <v>44834</v>
      </c>
      <c r="B266" s="41">
        <v>643</v>
      </c>
      <c r="C266">
        <f>VLOOKUP(A266,reach!$A$1:$B$658,2,FALSE)</f>
        <v>19857</v>
      </c>
    </row>
    <row r="267" spans="1:3">
      <c r="A267" s="50">
        <v>44835</v>
      </c>
      <c r="B267" s="41">
        <v>654</v>
      </c>
      <c r="C267">
        <f>VLOOKUP(A267,reach!$A$1:$B$658,2,FALSE)</f>
        <v>20804</v>
      </c>
    </row>
    <row r="268" spans="1:3">
      <c r="A268" s="50">
        <v>44836</v>
      </c>
      <c r="B268" s="41">
        <v>914</v>
      </c>
      <c r="C268">
        <f>VLOOKUP(A268,reach!$A$1:$B$658,2,FALSE)</f>
        <v>29154</v>
      </c>
    </row>
    <row r="269" spans="1:3">
      <c r="A269" s="50">
        <v>44837</v>
      </c>
      <c r="B269" s="41">
        <v>1207</v>
      </c>
      <c r="C269">
        <f>VLOOKUP(A269,reach!$A$1:$B$658,2,FALSE)</f>
        <v>47324</v>
      </c>
    </row>
    <row r="270" spans="1:3">
      <c r="A270" s="50">
        <v>44838</v>
      </c>
      <c r="B270" s="41">
        <v>1013</v>
      </c>
      <c r="C270">
        <f>VLOOKUP(A270,reach!$A$1:$B$658,2,FALSE)</f>
        <v>40118</v>
      </c>
    </row>
    <row r="271" spans="1:3">
      <c r="A271" s="50">
        <v>44839</v>
      </c>
      <c r="B271" s="41">
        <v>1044</v>
      </c>
      <c r="C271">
        <f>VLOOKUP(A271,reach!$A$1:$B$658,2,FALSE)</f>
        <v>46622</v>
      </c>
    </row>
    <row r="272" spans="1:3">
      <c r="A272" s="50">
        <v>44840</v>
      </c>
      <c r="B272" s="41">
        <v>968</v>
      </c>
      <c r="C272">
        <f>VLOOKUP(A272,reach!$A$1:$B$658,2,FALSE)</f>
        <v>32316</v>
      </c>
    </row>
    <row r="273" spans="1:3">
      <c r="A273" s="50">
        <v>44841</v>
      </c>
      <c r="B273" s="41">
        <v>1201</v>
      </c>
      <c r="C273">
        <f>VLOOKUP(A273,reach!$A$1:$B$658,2,FALSE)</f>
        <v>38824</v>
      </c>
    </row>
    <row r="274" spans="1:3">
      <c r="A274" s="50">
        <v>44842</v>
      </c>
      <c r="B274" s="41">
        <v>1011</v>
      </c>
      <c r="C274">
        <f>VLOOKUP(A274,reach!$A$1:$B$658,2,FALSE)</f>
        <v>35390</v>
      </c>
    </row>
    <row r="275" spans="1:3">
      <c r="A275" s="50">
        <v>44843</v>
      </c>
      <c r="B275" s="41">
        <v>838</v>
      </c>
      <c r="C275">
        <f>VLOOKUP(A275,reach!$A$1:$B$658,2,FALSE)</f>
        <v>25740</v>
      </c>
    </row>
    <row r="276" spans="1:3">
      <c r="A276" s="50">
        <v>44844</v>
      </c>
      <c r="B276" s="41">
        <v>630</v>
      </c>
      <c r="C276">
        <f>VLOOKUP(A276,reach!$A$1:$B$658,2,FALSE)</f>
        <v>15019</v>
      </c>
    </row>
    <row r="277" spans="1:3">
      <c r="A277" s="50">
        <v>44845</v>
      </c>
      <c r="B277" s="41">
        <v>610</v>
      </c>
      <c r="C277">
        <f>VLOOKUP(A277,reach!$A$1:$B$658,2,FALSE)</f>
        <v>14003</v>
      </c>
    </row>
    <row r="278" spans="1:3">
      <c r="A278" s="50">
        <v>44846</v>
      </c>
      <c r="B278" s="41">
        <v>595</v>
      </c>
      <c r="C278">
        <f>VLOOKUP(A278,reach!$A$1:$B$658,2,FALSE)</f>
        <v>14153</v>
      </c>
    </row>
    <row r="279" spans="1:3">
      <c r="A279" s="50">
        <v>44847</v>
      </c>
      <c r="B279" s="41">
        <v>509</v>
      </c>
      <c r="C279">
        <f>VLOOKUP(A279,reach!$A$1:$B$658,2,FALSE)</f>
        <v>13349</v>
      </c>
    </row>
    <row r="280" spans="1:3">
      <c r="A280" s="50">
        <v>44848</v>
      </c>
      <c r="B280" s="41">
        <v>544</v>
      </c>
      <c r="C280">
        <f>VLOOKUP(A280,reach!$A$1:$B$658,2,FALSE)</f>
        <v>12637</v>
      </c>
    </row>
    <row r="281" spans="1:3">
      <c r="A281" s="50">
        <v>44849</v>
      </c>
      <c r="B281" s="41">
        <v>534</v>
      </c>
      <c r="C281">
        <f>VLOOKUP(A281,reach!$A$1:$B$658,2,FALSE)</f>
        <v>11026</v>
      </c>
    </row>
    <row r="282" spans="1:3">
      <c r="A282" s="50">
        <v>44850</v>
      </c>
      <c r="B282" s="41">
        <v>442</v>
      </c>
      <c r="C282">
        <f>VLOOKUP(A282,reach!$A$1:$B$658,2,FALSE)</f>
        <v>8556</v>
      </c>
    </row>
    <row r="283" spans="1:3">
      <c r="A283" s="50">
        <v>44851</v>
      </c>
      <c r="B283" s="41">
        <v>454</v>
      </c>
      <c r="C283">
        <f>VLOOKUP(A283,reach!$A$1:$B$658,2,FALSE)</f>
        <v>10226</v>
      </c>
    </row>
    <row r="284" spans="1:3">
      <c r="A284" s="50">
        <v>44852</v>
      </c>
      <c r="B284" s="41">
        <v>432</v>
      </c>
      <c r="C284">
        <f>VLOOKUP(A284,reach!$A$1:$B$658,2,FALSE)</f>
        <v>6960</v>
      </c>
    </row>
    <row r="285" spans="1:3">
      <c r="A285" s="50">
        <v>44853</v>
      </c>
      <c r="B285" s="41">
        <v>407</v>
      </c>
      <c r="C285">
        <f>VLOOKUP(A285,reach!$A$1:$B$658,2,FALSE)</f>
        <v>11653</v>
      </c>
    </row>
    <row r="286" spans="1:3">
      <c r="A286" s="50">
        <v>44854</v>
      </c>
      <c r="B286" s="41">
        <v>437</v>
      </c>
      <c r="C286">
        <f>VLOOKUP(A286,reach!$A$1:$B$658,2,FALSE)</f>
        <v>7658</v>
      </c>
    </row>
    <row r="287" spans="1:3">
      <c r="A287" s="50">
        <v>44855</v>
      </c>
      <c r="B287" s="41">
        <v>368</v>
      </c>
      <c r="C287">
        <f>VLOOKUP(A287,reach!$A$1:$B$658,2,FALSE)</f>
        <v>8206</v>
      </c>
    </row>
    <row r="288" spans="1:3">
      <c r="A288" s="50">
        <v>44856</v>
      </c>
      <c r="B288" s="41">
        <v>366</v>
      </c>
      <c r="C288">
        <f>VLOOKUP(A288,reach!$A$1:$B$658,2,FALSE)</f>
        <v>4785</v>
      </c>
    </row>
    <row r="289" spans="1:3">
      <c r="A289" s="50">
        <v>44857</v>
      </c>
      <c r="B289" s="41">
        <v>342</v>
      </c>
      <c r="C289">
        <f>VLOOKUP(A289,reach!$A$1:$B$658,2,FALSE)</f>
        <v>11779</v>
      </c>
    </row>
    <row r="290" spans="1:3">
      <c r="A290" s="50">
        <v>44858</v>
      </c>
      <c r="B290" s="41">
        <v>540</v>
      </c>
      <c r="C290">
        <f>VLOOKUP(A290,reach!$A$1:$B$658,2,FALSE)</f>
        <v>24779</v>
      </c>
    </row>
    <row r="291" spans="1:3">
      <c r="A291" s="50">
        <v>44859</v>
      </c>
      <c r="B291" s="41">
        <v>505</v>
      </c>
      <c r="C291">
        <f>VLOOKUP(A291,reach!$A$1:$B$658,2,FALSE)</f>
        <v>18095</v>
      </c>
    </row>
    <row r="292" spans="1:3">
      <c r="A292" s="50">
        <v>44860</v>
      </c>
      <c r="B292" s="41">
        <v>447</v>
      </c>
      <c r="C292">
        <f>VLOOKUP(A292,reach!$A$1:$B$658,2,FALSE)</f>
        <v>16019</v>
      </c>
    </row>
    <row r="293" spans="1:3">
      <c r="A293" s="50">
        <v>44861</v>
      </c>
      <c r="B293" s="41">
        <v>426</v>
      </c>
      <c r="C293">
        <f>VLOOKUP(A293,reach!$A$1:$B$658,2,FALSE)</f>
        <v>9439</v>
      </c>
    </row>
    <row r="294" spans="1:3">
      <c r="A294" s="50">
        <v>44862</v>
      </c>
      <c r="B294" s="41">
        <v>442</v>
      </c>
      <c r="C294">
        <f>VLOOKUP(A294,reach!$A$1:$B$658,2,FALSE)</f>
        <v>9853</v>
      </c>
    </row>
    <row r="295" spans="1:3">
      <c r="A295" s="50">
        <v>44863</v>
      </c>
      <c r="B295" s="41">
        <v>395</v>
      </c>
      <c r="C295">
        <f>VLOOKUP(A295,reach!$A$1:$B$658,2,FALSE)</f>
        <v>10350</v>
      </c>
    </row>
    <row r="296" spans="1:3">
      <c r="A296" s="50">
        <v>44864</v>
      </c>
      <c r="B296" s="41">
        <v>352</v>
      </c>
      <c r="C296">
        <f>VLOOKUP(A296,reach!$A$1:$B$658,2,FALSE)</f>
        <v>9387</v>
      </c>
    </row>
    <row r="297" spans="1:3">
      <c r="A297" s="50">
        <v>44865</v>
      </c>
      <c r="B297" s="41">
        <v>382</v>
      </c>
      <c r="C297">
        <f>VLOOKUP(A297,reach!$A$1:$B$658,2,FALSE)</f>
        <v>9187</v>
      </c>
    </row>
    <row r="298" spans="1:3">
      <c r="A298" s="50">
        <v>44866</v>
      </c>
      <c r="B298" s="41">
        <v>595</v>
      </c>
      <c r="C298">
        <f>VLOOKUP(A298,reach!$A$1:$B$658,2,FALSE)</f>
        <v>13581</v>
      </c>
    </row>
    <row r="299" spans="1:3">
      <c r="A299" s="50">
        <v>44867</v>
      </c>
      <c r="B299" s="41">
        <v>469</v>
      </c>
      <c r="C299">
        <f>VLOOKUP(A299,reach!$A$1:$B$658,2,FALSE)</f>
        <v>9211</v>
      </c>
    </row>
    <row r="300" spans="1:3">
      <c r="A300" s="50">
        <v>44868</v>
      </c>
      <c r="B300" s="41">
        <v>624</v>
      </c>
      <c r="C300">
        <f>VLOOKUP(A300,reach!$A$1:$B$658,2,FALSE)</f>
        <v>11680</v>
      </c>
    </row>
    <row r="301" spans="1:3">
      <c r="A301" s="50">
        <v>44869</v>
      </c>
      <c r="B301" s="41">
        <v>530</v>
      </c>
      <c r="C301">
        <f>VLOOKUP(A301,reach!$A$1:$B$658,2,FALSE)</f>
        <v>10912</v>
      </c>
    </row>
    <row r="302" spans="1:3">
      <c r="A302" s="50">
        <v>44870</v>
      </c>
      <c r="B302" s="41">
        <v>534</v>
      </c>
      <c r="C302">
        <f>VLOOKUP(A302,reach!$A$1:$B$658,2,FALSE)</f>
        <v>10489</v>
      </c>
    </row>
    <row r="303" spans="1:3">
      <c r="A303" s="50">
        <v>44871</v>
      </c>
      <c r="B303" s="41">
        <v>519</v>
      </c>
      <c r="C303">
        <f>VLOOKUP(A303,reach!$A$1:$B$658,2,FALSE)</f>
        <v>11082</v>
      </c>
    </row>
    <row r="304" spans="1:3">
      <c r="A304" s="50">
        <v>44872</v>
      </c>
      <c r="B304" s="41">
        <v>509</v>
      </c>
      <c r="C304">
        <f>VLOOKUP(A304,reach!$A$1:$B$658,2,FALSE)</f>
        <v>10833</v>
      </c>
    </row>
    <row r="305" spans="1:3">
      <c r="A305" s="50">
        <v>44873</v>
      </c>
      <c r="B305" s="41">
        <v>515</v>
      </c>
      <c r="C305">
        <f>VLOOKUP(A305,reach!$A$1:$B$658,2,FALSE)</f>
        <v>9822</v>
      </c>
    </row>
    <row r="306" spans="1:3">
      <c r="A306" s="50">
        <v>44874</v>
      </c>
      <c r="B306" s="41">
        <v>443</v>
      </c>
      <c r="C306">
        <f>VLOOKUP(A306,reach!$A$1:$B$658,2,FALSE)</f>
        <v>8435</v>
      </c>
    </row>
    <row r="307" spans="1:3">
      <c r="A307" s="50">
        <v>44875</v>
      </c>
      <c r="B307" s="41">
        <v>476</v>
      </c>
      <c r="C307">
        <f>VLOOKUP(A307,reach!$A$1:$B$658,2,FALSE)</f>
        <v>8328</v>
      </c>
    </row>
    <row r="308" spans="1:3">
      <c r="A308" s="50">
        <v>44876</v>
      </c>
      <c r="B308" s="41">
        <v>458</v>
      </c>
      <c r="C308">
        <f>VLOOKUP(A308,reach!$A$1:$B$658,2,FALSE)</f>
        <v>9911</v>
      </c>
    </row>
    <row r="309" spans="1:3">
      <c r="A309" s="50">
        <v>44877</v>
      </c>
      <c r="B309" s="41">
        <v>474</v>
      </c>
      <c r="C309">
        <f>VLOOKUP(A309,reach!$A$1:$B$658,2,FALSE)</f>
        <v>10026</v>
      </c>
    </row>
    <row r="310" spans="1:3">
      <c r="A310" s="50">
        <v>44878</v>
      </c>
      <c r="B310" s="41">
        <v>458</v>
      </c>
      <c r="C310">
        <f>VLOOKUP(A310,reach!$A$1:$B$658,2,FALSE)</f>
        <v>8455</v>
      </c>
    </row>
    <row r="311" spans="1:3">
      <c r="A311" s="50">
        <v>44879</v>
      </c>
      <c r="B311" s="41">
        <v>694</v>
      </c>
      <c r="C311">
        <f>VLOOKUP(A311,reach!$A$1:$B$658,2,FALSE)</f>
        <v>19825</v>
      </c>
    </row>
    <row r="312" spans="1:3">
      <c r="A312" s="50">
        <v>44880</v>
      </c>
      <c r="B312" s="41">
        <v>496</v>
      </c>
      <c r="C312">
        <f>VLOOKUP(A312,reach!$A$1:$B$658,2,FALSE)</f>
        <v>12745</v>
      </c>
    </row>
    <row r="313" spans="1:3">
      <c r="A313" s="50">
        <v>44881</v>
      </c>
      <c r="B313" s="41">
        <v>526</v>
      </c>
      <c r="C313">
        <f>VLOOKUP(A313,reach!$A$1:$B$658,2,FALSE)</f>
        <v>20277</v>
      </c>
    </row>
    <row r="314" spans="1:3">
      <c r="A314" s="50">
        <v>44882</v>
      </c>
      <c r="B314" s="41">
        <v>475</v>
      </c>
      <c r="C314">
        <f>VLOOKUP(A314,reach!$A$1:$B$658,2,FALSE)</f>
        <v>12830</v>
      </c>
    </row>
    <row r="315" spans="1:3">
      <c r="A315" s="50">
        <v>44883</v>
      </c>
      <c r="B315" s="41">
        <v>425</v>
      </c>
      <c r="C315">
        <f>VLOOKUP(A315,reach!$A$1:$B$658,2,FALSE)</f>
        <v>19931</v>
      </c>
    </row>
    <row r="316" spans="1:3">
      <c r="A316" s="50">
        <v>44884</v>
      </c>
      <c r="B316" s="41">
        <v>355</v>
      </c>
      <c r="C316">
        <f>VLOOKUP(A316,reach!$A$1:$B$658,2,FALSE)</f>
        <v>9698</v>
      </c>
    </row>
    <row r="317" spans="1:3">
      <c r="A317" s="50">
        <v>44885</v>
      </c>
      <c r="B317" s="41">
        <v>322</v>
      </c>
      <c r="C317">
        <f>VLOOKUP(A317,reach!$A$1:$B$658,2,FALSE)</f>
        <v>7689</v>
      </c>
    </row>
    <row r="318" spans="1:3">
      <c r="A318" s="50">
        <v>44886</v>
      </c>
      <c r="B318" s="41">
        <v>310</v>
      </c>
      <c r="C318">
        <f>VLOOKUP(A318,reach!$A$1:$B$658,2,FALSE)</f>
        <v>9661</v>
      </c>
    </row>
    <row r="319" spans="1:3">
      <c r="A319" s="50">
        <v>44887</v>
      </c>
      <c r="B319" s="41">
        <v>309</v>
      </c>
      <c r="C319">
        <f>VLOOKUP(A319,reach!$A$1:$B$658,2,FALSE)</f>
        <v>8073</v>
      </c>
    </row>
    <row r="320" spans="1:3">
      <c r="A320" s="50">
        <v>44888</v>
      </c>
      <c r="B320" s="41">
        <v>366</v>
      </c>
      <c r="C320">
        <f>VLOOKUP(A320,reach!$A$1:$B$658,2,FALSE)</f>
        <v>9117</v>
      </c>
    </row>
    <row r="321" spans="1:3">
      <c r="A321" s="50">
        <v>44889</v>
      </c>
      <c r="B321" s="41">
        <v>358</v>
      </c>
      <c r="C321">
        <f>VLOOKUP(A321,reach!$A$1:$B$658,2,FALSE)</f>
        <v>6012</v>
      </c>
    </row>
    <row r="322" spans="1:3">
      <c r="A322" s="50">
        <v>44890</v>
      </c>
      <c r="B322" s="41">
        <v>663</v>
      </c>
      <c r="C322">
        <f>VLOOKUP(A322,reach!$A$1:$B$658,2,FALSE)</f>
        <v>8298</v>
      </c>
    </row>
    <row r="323" spans="1:3">
      <c r="A323" s="50">
        <v>44891</v>
      </c>
      <c r="B323" s="41">
        <v>786</v>
      </c>
      <c r="C323">
        <f>VLOOKUP(A323,reach!$A$1:$B$658,2,FALSE)</f>
        <v>19326</v>
      </c>
    </row>
    <row r="324" spans="1:3">
      <c r="A324" s="50">
        <v>44892</v>
      </c>
      <c r="B324" s="41">
        <v>333</v>
      </c>
      <c r="C324">
        <f>VLOOKUP(A324,reach!$A$1:$B$658,2,FALSE)</f>
        <v>6687</v>
      </c>
    </row>
    <row r="325" spans="1:3">
      <c r="A325" s="50">
        <v>44893</v>
      </c>
      <c r="B325" s="41">
        <v>784</v>
      </c>
      <c r="C325">
        <f>VLOOKUP(A325,reach!$A$1:$B$658,2,FALSE)</f>
        <v>23559</v>
      </c>
    </row>
    <row r="326" spans="1:3">
      <c r="A326" s="50">
        <v>44894</v>
      </c>
      <c r="B326" s="41">
        <v>557</v>
      </c>
      <c r="C326">
        <f>VLOOKUP(A326,reach!$A$1:$B$658,2,FALSE)</f>
        <v>15266</v>
      </c>
    </row>
    <row r="327" spans="1:3">
      <c r="A327" s="50">
        <v>44895</v>
      </c>
      <c r="B327" s="41">
        <v>722</v>
      </c>
      <c r="C327">
        <f>VLOOKUP(A327,reach!$A$1:$B$658,2,FALSE)</f>
        <v>24547</v>
      </c>
    </row>
    <row r="328" spans="1:3">
      <c r="A328" s="50">
        <v>44896</v>
      </c>
      <c r="B328" s="41">
        <v>1002</v>
      </c>
      <c r="C328">
        <f>VLOOKUP(A328,reach!$A$1:$B$658,2,FALSE)</f>
        <v>35414</v>
      </c>
    </row>
    <row r="329" spans="1:3">
      <c r="A329" s="50">
        <v>44897</v>
      </c>
      <c r="B329" s="41">
        <v>1024</v>
      </c>
      <c r="C329">
        <f>VLOOKUP(A329,reach!$A$1:$B$658,2,FALSE)</f>
        <v>30583</v>
      </c>
    </row>
    <row r="330" spans="1:3">
      <c r="A330" s="50">
        <v>44898</v>
      </c>
      <c r="B330" s="41">
        <v>875</v>
      </c>
      <c r="C330">
        <f>VLOOKUP(A330,reach!$A$1:$B$658,2,FALSE)</f>
        <v>32112</v>
      </c>
    </row>
    <row r="331" spans="1:3">
      <c r="A331" s="50">
        <v>44899</v>
      </c>
      <c r="B331" s="41">
        <v>829</v>
      </c>
      <c r="C331">
        <f>VLOOKUP(A331,reach!$A$1:$B$658,2,FALSE)</f>
        <v>30851</v>
      </c>
    </row>
    <row r="332" spans="1:3">
      <c r="A332" s="50">
        <v>44900</v>
      </c>
      <c r="B332" s="41">
        <v>1069</v>
      </c>
      <c r="C332">
        <f>VLOOKUP(A332,reach!$A$1:$B$658,2,FALSE)</f>
        <v>39611</v>
      </c>
    </row>
    <row r="333" spans="1:3">
      <c r="A333" s="50">
        <v>44901</v>
      </c>
      <c r="B333" s="41">
        <v>1399</v>
      </c>
      <c r="C333">
        <f>VLOOKUP(A333,reach!$A$1:$B$658,2,FALSE)</f>
        <v>62370</v>
      </c>
    </row>
    <row r="334" spans="1:3">
      <c r="A334" s="50">
        <v>44902</v>
      </c>
      <c r="B334" s="41">
        <v>1482</v>
      </c>
      <c r="C334">
        <f>VLOOKUP(A334,reach!$A$1:$B$658,2,FALSE)</f>
        <v>66801</v>
      </c>
    </row>
    <row r="335" spans="1:3">
      <c r="A335" s="50">
        <v>44903</v>
      </c>
      <c r="B335" s="41">
        <v>1287</v>
      </c>
      <c r="C335">
        <f>VLOOKUP(A335,reach!$A$1:$B$658,2,FALSE)</f>
        <v>51602</v>
      </c>
    </row>
    <row r="336" spans="1:3">
      <c r="A336" s="50">
        <v>44904</v>
      </c>
      <c r="B336" s="41">
        <v>985</v>
      </c>
      <c r="C336">
        <f>VLOOKUP(A336,reach!$A$1:$B$658,2,FALSE)</f>
        <v>39309</v>
      </c>
    </row>
    <row r="337" spans="1:3">
      <c r="A337" s="50">
        <v>44905</v>
      </c>
      <c r="B337" s="41">
        <v>933</v>
      </c>
      <c r="C337">
        <f>VLOOKUP(A337,reach!$A$1:$B$658,2,FALSE)</f>
        <v>39655</v>
      </c>
    </row>
    <row r="338" spans="1:3">
      <c r="A338" s="50">
        <v>44906</v>
      </c>
      <c r="B338" s="41">
        <v>954</v>
      </c>
      <c r="C338">
        <f>VLOOKUP(A338,reach!$A$1:$B$658,2,FALSE)</f>
        <v>38036</v>
      </c>
    </row>
    <row r="339" spans="1:3">
      <c r="A339" s="50">
        <v>44907</v>
      </c>
      <c r="B339" s="41">
        <v>825</v>
      </c>
      <c r="C339">
        <f>VLOOKUP(A339,reach!$A$1:$B$658,2,FALSE)</f>
        <v>32650</v>
      </c>
    </row>
    <row r="340" spans="1:3">
      <c r="A340" s="50">
        <v>44908</v>
      </c>
      <c r="B340" s="41">
        <v>726</v>
      </c>
      <c r="C340">
        <f>VLOOKUP(A340,reach!$A$1:$B$658,2,FALSE)</f>
        <v>29979</v>
      </c>
    </row>
    <row r="341" spans="1:3">
      <c r="A341" s="50">
        <v>44909</v>
      </c>
      <c r="B341" s="41">
        <v>706</v>
      </c>
      <c r="C341">
        <f>VLOOKUP(A341,reach!$A$1:$B$658,2,FALSE)</f>
        <v>29539</v>
      </c>
    </row>
    <row r="342" spans="1:3">
      <c r="A342" s="50">
        <v>44910</v>
      </c>
      <c r="B342" s="41">
        <v>1074</v>
      </c>
      <c r="C342">
        <f>VLOOKUP(A342,reach!$A$1:$B$658,2,FALSE)</f>
        <v>49355</v>
      </c>
    </row>
    <row r="343" spans="1:3">
      <c r="A343" s="50">
        <v>44911</v>
      </c>
      <c r="B343" s="41">
        <v>1215</v>
      </c>
      <c r="C343">
        <f>VLOOKUP(A343,reach!$A$1:$B$658,2,FALSE)</f>
        <v>48435</v>
      </c>
    </row>
    <row r="344" spans="1:3">
      <c r="A344" s="50">
        <v>44912</v>
      </c>
      <c r="B344" s="41">
        <v>966</v>
      </c>
      <c r="C344">
        <f>VLOOKUP(A344,reach!$A$1:$B$658,2,FALSE)</f>
        <v>40130</v>
      </c>
    </row>
    <row r="345" spans="1:3">
      <c r="A345" s="50">
        <v>44913</v>
      </c>
      <c r="B345" s="41">
        <v>1290</v>
      </c>
      <c r="C345">
        <f>VLOOKUP(A345,reach!$A$1:$B$658,2,FALSE)</f>
        <v>49953</v>
      </c>
    </row>
    <row r="346" spans="1:3">
      <c r="A346" s="50">
        <v>44914</v>
      </c>
      <c r="B346" s="41">
        <v>1679</v>
      </c>
      <c r="C346">
        <f>VLOOKUP(A346,reach!$A$1:$B$658,2,FALSE)</f>
        <v>75025</v>
      </c>
    </row>
    <row r="347" spans="1:3">
      <c r="A347" s="50">
        <v>44915</v>
      </c>
      <c r="B347" s="41">
        <v>1852</v>
      </c>
      <c r="C347">
        <f>VLOOKUP(A347,reach!$A$1:$B$658,2,FALSE)</f>
        <v>88250</v>
      </c>
    </row>
    <row r="348" spans="1:3">
      <c r="A348" s="50">
        <v>44916</v>
      </c>
      <c r="B348" s="41">
        <v>1738</v>
      </c>
      <c r="C348">
        <f>VLOOKUP(A348,reach!$A$1:$B$658,2,FALSE)</f>
        <v>83710</v>
      </c>
    </row>
    <row r="349" spans="1:3">
      <c r="A349" s="50">
        <v>44917</v>
      </c>
      <c r="B349" s="41">
        <v>1624</v>
      </c>
      <c r="C349">
        <f>VLOOKUP(A349,reach!$A$1:$B$658,2,FALSE)</f>
        <v>73061</v>
      </c>
    </row>
    <row r="350" spans="1:3">
      <c r="A350" s="50">
        <v>44918</v>
      </c>
      <c r="B350" s="41">
        <v>1342</v>
      </c>
      <c r="C350">
        <f>VLOOKUP(A350,reach!$A$1:$B$658,2,FALSE)</f>
        <v>79516</v>
      </c>
    </row>
    <row r="351" spans="1:3">
      <c r="A351" s="50">
        <v>44919</v>
      </c>
      <c r="B351" s="41">
        <v>1233</v>
      </c>
      <c r="C351">
        <f>VLOOKUP(A351,reach!$A$1:$B$658,2,FALSE)</f>
        <v>68559</v>
      </c>
    </row>
    <row r="352" spans="1:3">
      <c r="A352" s="50">
        <v>44920</v>
      </c>
      <c r="B352" s="41">
        <v>1271</v>
      </c>
      <c r="C352">
        <f>VLOOKUP(A352,reach!$A$1:$B$658,2,FALSE)</f>
        <v>81265</v>
      </c>
    </row>
    <row r="353" spans="1:3">
      <c r="A353" s="50">
        <v>44921</v>
      </c>
      <c r="B353" s="41">
        <v>1874</v>
      </c>
      <c r="C353">
        <f>VLOOKUP(A353,reach!$A$1:$B$658,2,FALSE)</f>
        <v>87274</v>
      </c>
    </row>
    <row r="354" spans="1:3">
      <c r="A354" s="50">
        <v>44922</v>
      </c>
      <c r="B354" s="41">
        <v>2007</v>
      </c>
      <c r="C354">
        <f>VLOOKUP(A354,reach!$A$1:$B$658,2,FALSE)</f>
        <v>90302</v>
      </c>
    </row>
    <row r="355" spans="1:3">
      <c r="A355" s="50">
        <v>44923</v>
      </c>
      <c r="B355" s="41">
        <v>1842</v>
      </c>
      <c r="C355">
        <f>VLOOKUP(A355,reach!$A$1:$B$658,2,FALSE)</f>
        <v>89972</v>
      </c>
    </row>
    <row r="356" spans="1:3">
      <c r="A356" s="50">
        <v>44924</v>
      </c>
      <c r="B356" s="41">
        <v>1564</v>
      </c>
      <c r="C356">
        <f>VLOOKUP(A356,reach!$A$1:$B$658,2,FALSE)</f>
        <v>73967</v>
      </c>
    </row>
    <row r="357" spans="1:3">
      <c r="A357" s="50">
        <v>44925</v>
      </c>
      <c r="B357" s="41">
        <v>1467</v>
      </c>
      <c r="C357">
        <f>VLOOKUP(A357,reach!$A$1:$B$658,2,FALSE)</f>
        <v>80209</v>
      </c>
    </row>
    <row r="358" spans="1:3">
      <c r="A358" s="50">
        <v>44926</v>
      </c>
      <c r="B358" s="41">
        <v>1137</v>
      </c>
      <c r="C358">
        <f>VLOOKUP(A358,reach!$A$1:$B$658,2,FALSE)</f>
        <v>53681</v>
      </c>
    </row>
    <row r="359" spans="1:3">
      <c r="A359" s="50">
        <v>44927</v>
      </c>
      <c r="B359" s="41">
        <v>1115</v>
      </c>
      <c r="C359">
        <f>VLOOKUP(A359,reach!$A$1:$B$658,2,FALSE)</f>
        <v>46612</v>
      </c>
    </row>
    <row r="360" spans="1:3">
      <c r="A360" s="50">
        <v>44928</v>
      </c>
      <c r="B360" s="41">
        <v>1127</v>
      </c>
      <c r="C360">
        <f>VLOOKUP(A360,reach!$A$1:$B$658,2,FALSE)</f>
        <v>45428</v>
      </c>
    </row>
    <row r="361" spans="1:3">
      <c r="A361" s="50">
        <v>44929</v>
      </c>
      <c r="B361" s="41">
        <v>1261</v>
      </c>
      <c r="C361">
        <f>VLOOKUP(A361,reach!$A$1:$B$658,2,FALSE)</f>
        <v>48226</v>
      </c>
    </row>
    <row r="362" spans="1:3">
      <c r="A362" s="50">
        <v>44930</v>
      </c>
      <c r="B362" s="41">
        <v>972</v>
      </c>
      <c r="C362">
        <f>VLOOKUP(A362,reach!$A$1:$B$658,2,FALSE)</f>
        <v>42266</v>
      </c>
    </row>
    <row r="363" spans="1:3">
      <c r="A363" s="50">
        <v>44931</v>
      </c>
      <c r="B363" s="41">
        <v>885</v>
      </c>
      <c r="C363">
        <f>VLOOKUP(A363,reach!$A$1:$B$658,2,FALSE)</f>
        <v>34559</v>
      </c>
    </row>
    <row r="364" spans="1:3">
      <c r="A364" s="50">
        <v>44932</v>
      </c>
      <c r="B364" s="41">
        <v>816</v>
      </c>
      <c r="C364">
        <f>VLOOKUP(A364,reach!$A$1:$B$658,2,FALSE)</f>
        <v>31635</v>
      </c>
    </row>
    <row r="365" spans="1:3">
      <c r="A365" s="50">
        <v>44933</v>
      </c>
      <c r="B365" s="41">
        <v>875</v>
      </c>
      <c r="C365">
        <f>VLOOKUP(A365,reach!$A$1:$B$658,2,FALSE)</f>
        <v>31593</v>
      </c>
    </row>
    <row r="366" spans="1:3">
      <c r="A366" s="50">
        <v>44934</v>
      </c>
      <c r="B366" s="41">
        <v>720</v>
      </c>
      <c r="C366">
        <f>VLOOKUP(A366,reach!$A$1:$B$658,2,FALSE)</f>
        <v>25577</v>
      </c>
    </row>
    <row r="367" spans="1:3">
      <c r="A367" s="50">
        <v>44935</v>
      </c>
      <c r="B367" s="41">
        <v>658</v>
      </c>
      <c r="C367">
        <f>VLOOKUP(A367,reach!$A$1:$B$658,2,FALSE)</f>
        <v>22213</v>
      </c>
    </row>
    <row r="368" spans="1:3">
      <c r="A368" s="50">
        <v>44936</v>
      </c>
      <c r="B368" s="41">
        <v>624</v>
      </c>
      <c r="C368">
        <f>VLOOKUP(A368,reach!$A$1:$B$658,2,FALSE)</f>
        <v>22909</v>
      </c>
    </row>
    <row r="369" spans="1:3">
      <c r="A369" s="50">
        <v>44937</v>
      </c>
      <c r="B369" s="41">
        <v>634</v>
      </c>
      <c r="C369">
        <f>VLOOKUP(A369,reach!$A$1:$B$658,2,FALSE)</f>
        <v>19496</v>
      </c>
    </row>
    <row r="370" spans="1:3">
      <c r="A370" s="50">
        <v>44938</v>
      </c>
      <c r="B370" s="41">
        <v>588</v>
      </c>
      <c r="C370">
        <f>VLOOKUP(A370,reach!$A$1:$B$658,2,FALSE)</f>
        <v>20459</v>
      </c>
    </row>
    <row r="371" spans="1:3">
      <c r="A371" s="50">
        <v>44939</v>
      </c>
      <c r="B371" s="41">
        <v>538</v>
      </c>
      <c r="C371">
        <f>VLOOKUP(A371,reach!$A$1:$B$658,2,FALSE)</f>
        <v>18941</v>
      </c>
    </row>
    <row r="372" spans="1:3">
      <c r="A372" s="50">
        <v>44940</v>
      </c>
      <c r="B372" s="41">
        <v>474</v>
      </c>
      <c r="C372">
        <f>VLOOKUP(A372,reach!$A$1:$B$658,2,FALSE)</f>
        <v>17122</v>
      </c>
    </row>
    <row r="373" spans="1:3">
      <c r="A373" s="50">
        <v>44941</v>
      </c>
      <c r="B373" s="41">
        <v>564</v>
      </c>
      <c r="C373">
        <f>VLOOKUP(A373,reach!$A$1:$B$658,2,FALSE)</f>
        <v>15259</v>
      </c>
    </row>
    <row r="374" spans="1:3">
      <c r="A374" s="50">
        <v>44942</v>
      </c>
      <c r="B374" s="41">
        <v>842</v>
      </c>
      <c r="C374">
        <f>VLOOKUP(A374,reach!$A$1:$B$658,2,FALSE)</f>
        <v>30096</v>
      </c>
    </row>
    <row r="375" spans="1:3">
      <c r="A375" s="50">
        <v>44943</v>
      </c>
      <c r="B375" s="41">
        <v>519</v>
      </c>
      <c r="C375">
        <f>VLOOKUP(A375,reach!$A$1:$B$658,2,FALSE)</f>
        <v>16417</v>
      </c>
    </row>
    <row r="376" spans="1:3">
      <c r="A376" s="50">
        <v>44944</v>
      </c>
      <c r="B376" s="41">
        <v>601</v>
      </c>
      <c r="C376">
        <f>VLOOKUP(A376,reach!$A$1:$B$658,2,FALSE)</f>
        <v>35283</v>
      </c>
    </row>
    <row r="377" spans="1:3">
      <c r="A377" s="50">
        <v>44945</v>
      </c>
      <c r="B377" s="41">
        <v>436</v>
      </c>
      <c r="C377">
        <f>VLOOKUP(A377,reach!$A$1:$B$658,2,FALSE)</f>
        <v>14660</v>
      </c>
    </row>
    <row r="378" spans="1:3">
      <c r="A378" s="50">
        <v>44946</v>
      </c>
      <c r="B378" s="41">
        <v>597</v>
      </c>
      <c r="C378">
        <f>VLOOKUP(A378,reach!$A$1:$B$658,2,FALSE)</f>
        <v>23009</v>
      </c>
    </row>
    <row r="379" spans="1:3">
      <c r="A379" s="50">
        <v>44947</v>
      </c>
      <c r="B379" s="41">
        <v>609</v>
      </c>
      <c r="C379">
        <f>VLOOKUP(A379,reach!$A$1:$B$658,2,FALSE)</f>
        <v>26388</v>
      </c>
    </row>
    <row r="380" spans="1:3">
      <c r="A380" s="50">
        <v>44948</v>
      </c>
      <c r="B380" s="41">
        <v>928</v>
      </c>
      <c r="C380">
        <f>VLOOKUP(A380,reach!$A$1:$B$658,2,FALSE)</f>
        <v>41960</v>
      </c>
    </row>
    <row r="381" spans="1:3">
      <c r="A381" s="50">
        <v>44949</v>
      </c>
      <c r="B381" s="41">
        <v>577</v>
      </c>
      <c r="C381">
        <f>VLOOKUP(A381,reach!$A$1:$B$658,2,FALSE)</f>
        <v>18761</v>
      </c>
    </row>
    <row r="382" spans="1:3">
      <c r="A382" s="50">
        <v>44950</v>
      </c>
      <c r="B382" s="41">
        <v>855</v>
      </c>
      <c r="C382">
        <f>VLOOKUP(A382,reach!$A$1:$B$658,2,FALSE)</f>
        <v>47536</v>
      </c>
    </row>
    <row r="383" spans="1:3">
      <c r="A383" s="50">
        <v>44951</v>
      </c>
      <c r="B383" s="41">
        <v>558</v>
      </c>
      <c r="C383">
        <f>VLOOKUP(A383,reach!$A$1:$B$658,2,FALSE)</f>
        <v>22538</v>
      </c>
    </row>
    <row r="384" spans="1:3">
      <c r="A384" s="50">
        <v>44952</v>
      </c>
      <c r="B384" s="41">
        <v>628</v>
      </c>
      <c r="C384">
        <f>VLOOKUP(A384,reach!$A$1:$B$658,2,FALSE)</f>
        <v>32494</v>
      </c>
    </row>
    <row r="385" spans="1:3">
      <c r="A385" s="50">
        <v>44953</v>
      </c>
      <c r="B385" s="41">
        <v>436</v>
      </c>
      <c r="C385">
        <f>VLOOKUP(A385,reach!$A$1:$B$658,2,FALSE)</f>
        <v>16880</v>
      </c>
    </row>
    <row r="386" spans="1:3">
      <c r="A386" s="50">
        <v>44954</v>
      </c>
      <c r="B386" s="41">
        <v>533</v>
      </c>
      <c r="C386">
        <f>VLOOKUP(A386,reach!$A$1:$B$658,2,FALSE)</f>
        <v>27016</v>
      </c>
    </row>
    <row r="387" spans="1:3">
      <c r="A387" s="50">
        <v>44955</v>
      </c>
      <c r="B387" s="41">
        <v>503</v>
      </c>
      <c r="C387">
        <f>VLOOKUP(A387,reach!$A$1:$B$658,2,FALSE)</f>
        <v>17937</v>
      </c>
    </row>
    <row r="388" spans="1:3">
      <c r="A388" s="50">
        <v>44956</v>
      </c>
      <c r="B388" s="41">
        <v>738</v>
      </c>
      <c r="C388">
        <f>VLOOKUP(A388,reach!$A$1:$B$658,2,FALSE)</f>
        <v>36689</v>
      </c>
    </row>
    <row r="389" spans="1:3">
      <c r="A389" s="50">
        <v>44957</v>
      </c>
      <c r="B389" s="41">
        <v>441</v>
      </c>
      <c r="C389">
        <f>VLOOKUP(A389,reach!$A$1:$B$658,2,FALSE)</f>
        <v>14542</v>
      </c>
    </row>
    <row r="390" spans="1:3">
      <c r="A390" s="50">
        <v>44958</v>
      </c>
      <c r="B390" s="41">
        <v>492</v>
      </c>
      <c r="C390">
        <f>VLOOKUP(A390,reach!$A$1:$B$658,2,FALSE)</f>
        <v>18567</v>
      </c>
    </row>
    <row r="391" spans="1:3">
      <c r="A391" s="50">
        <v>44959</v>
      </c>
      <c r="B391" s="41">
        <v>469</v>
      </c>
      <c r="C391">
        <f>VLOOKUP(A391,reach!$A$1:$B$658,2,FALSE)</f>
        <v>14265</v>
      </c>
    </row>
    <row r="392" spans="1:3">
      <c r="A392" s="50">
        <v>44960</v>
      </c>
      <c r="B392" s="41">
        <v>433</v>
      </c>
      <c r="C392">
        <f>VLOOKUP(A392,reach!$A$1:$B$658,2,FALSE)</f>
        <v>16450</v>
      </c>
    </row>
    <row r="393" spans="1:3">
      <c r="A393" s="50">
        <v>44961</v>
      </c>
      <c r="B393" s="41">
        <v>426</v>
      </c>
      <c r="C393">
        <f>VLOOKUP(A393,reach!$A$1:$B$658,2,FALSE)</f>
        <v>16016</v>
      </c>
    </row>
    <row r="394" spans="1:3">
      <c r="A394" s="50">
        <v>44962</v>
      </c>
      <c r="B394" s="41">
        <v>435</v>
      </c>
      <c r="C394">
        <f>VLOOKUP(A394,reach!$A$1:$B$658,2,FALSE)</f>
        <v>15320</v>
      </c>
    </row>
    <row r="395" spans="1:3">
      <c r="A395" s="50">
        <v>44963</v>
      </c>
      <c r="B395" s="41">
        <v>399</v>
      </c>
      <c r="C395">
        <f>VLOOKUP(A395,reach!$A$1:$B$658,2,FALSE)</f>
        <v>13084</v>
      </c>
    </row>
    <row r="396" spans="1:3">
      <c r="A396" s="50">
        <v>44964</v>
      </c>
      <c r="B396" s="41">
        <v>378</v>
      </c>
      <c r="C396">
        <f>VLOOKUP(A396,reach!$A$1:$B$658,2,FALSE)</f>
        <v>12947</v>
      </c>
    </row>
    <row r="397" spans="1:3">
      <c r="A397" s="50">
        <v>44965</v>
      </c>
      <c r="B397" s="41">
        <v>497</v>
      </c>
      <c r="C397">
        <f>VLOOKUP(A397,reach!$A$1:$B$658,2,FALSE)</f>
        <v>24953</v>
      </c>
    </row>
    <row r="398" spans="1:3">
      <c r="A398" s="50">
        <v>44966</v>
      </c>
      <c r="B398" s="41">
        <v>356</v>
      </c>
      <c r="C398">
        <f>VLOOKUP(A398,reach!$A$1:$B$658,2,FALSE)</f>
        <v>14073</v>
      </c>
    </row>
    <row r="399" spans="1:3">
      <c r="A399" s="50">
        <v>44967</v>
      </c>
      <c r="B399" s="41">
        <v>272</v>
      </c>
      <c r="C399">
        <f>VLOOKUP(A399,reach!$A$1:$B$658,2,FALSE)</f>
        <v>5135</v>
      </c>
    </row>
    <row r="400" spans="1:3">
      <c r="A400" s="50">
        <v>44968</v>
      </c>
      <c r="B400" s="41">
        <v>370</v>
      </c>
      <c r="C400">
        <f>VLOOKUP(A400,reach!$A$1:$B$658,2,FALSE)</f>
        <v>10927</v>
      </c>
    </row>
    <row r="401" spans="1:3">
      <c r="A401" s="50">
        <v>44969</v>
      </c>
      <c r="B401" s="41">
        <v>464</v>
      </c>
      <c r="C401">
        <f>VLOOKUP(A401,reach!$A$1:$B$658,2,FALSE)</f>
        <v>13279</v>
      </c>
    </row>
    <row r="402" spans="1:3">
      <c r="A402" s="50">
        <v>44970</v>
      </c>
      <c r="B402" s="41">
        <v>339</v>
      </c>
      <c r="C402">
        <f>VLOOKUP(A402,reach!$A$1:$B$658,2,FALSE)</f>
        <v>7768</v>
      </c>
    </row>
    <row r="403" spans="1:3">
      <c r="A403" s="50">
        <v>44971</v>
      </c>
      <c r="B403" s="41">
        <v>338</v>
      </c>
      <c r="C403">
        <f>VLOOKUP(A403,reach!$A$1:$B$658,2,FALSE)</f>
        <v>9803</v>
      </c>
    </row>
    <row r="404" spans="1:3">
      <c r="A404" s="50">
        <v>44972</v>
      </c>
      <c r="B404" s="41">
        <v>446</v>
      </c>
      <c r="C404">
        <f>VLOOKUP(A404,reach!$A$1:$B$658,2,FALSE)</f>
        <v>14248</v>
      </c>
    </row>
    <row r="405" spans="1:3">
      <c r="A405" s="50">
        <v>44973</v>
      </c>
      <c r="B405" s="41">
        <v>446</v>
      </c>
      <c r="C405">
        <f>VLOOKUP(A405,reach!$A$1:$B$658,2,FALSE)</f>
        <v>11959</v>
      </c>
    </row>
    <row r="406" spans="1:3">
      <c r="A406" s="50">
        <v>44974</v>
      </c>
      <c r="B406" s="41">
        <v>318</v>
      </c>
      <c r="C406">
        <f>VLOOKUP(A406,reach!$A$1:$B$658,2,FALSE)</f>
        <v>7123</v>
      </c>
    </row>
    <row r="407" spans="1:3">
      <c r="A407" s="50">
        <v>44975</v>
      </c>
      <c r="B407" s="41">
        <v>313</v>
      </c>
      <c r="C407">
        <f>VLOOKUP(A407,reach!$A$1:$B$658,2,FALSE)</f>
        <v>8088</v>
      </c>
    </row>
    <row r="408" spans="1:3">
      <c r="A408" s="50">
        <v>44976</v>
      </c>
      <c r="B408" s="41">
        <v>283</v>
      </c>
      <c r="C408">
        <f>VLOOKUP(A408,reach!$A$1:$B$658,2,FALSE)</f>
        <v>6175</v>
      </c>
    </row>
    <row r="409" spans="1:3">
      <c r="A409" s="50">
        <v>44977</v>
      </c>
      <c r="B409" s="41">
        <v>317</v>
      </c>
      <c r="C409">
        <f>VLOOKUP(A409,reach!$A$1:$B$658,2,FALSE)</f>
        <v>8274</v>
      </c>
    </row>
    <row r="410" spans="1:3">
      <c r="A410" s="50">
        <v>44978</v>
      </c>
      <c r="B410" s="41">
        <v>354</v>
      </c>
      <c r="C410">
        <f>VLOOKUP(A410,reach!$A$1:$B$658,2,FALSE)</f>
        <v>8569</v>
      </c>
    </row>
    <row r="411" spans="1:3">
      <c r="A411" s="50">
        <v>44979</v>
      </c>
      <c r="B411" s="41">
        <v>462</v>
      </c>
      <c r="C411">
        <f>VLOOKUP(A411,reach!$A$1:$B$658,2,FALSE)</f>
        <v>14626</v>
      </c>
    </row>
    <row r="412" spans="1:3">
      <c r="A412" s="50">
        <v>44980</v>
      </c>
      <c r="B412" s="41">
        <v>375</v>
      </c>
      <c r="C412">
        <f>VLOOKUP(A412,reach!$A$1:$B$658,2,FALSE)</f>
        <v>12427</v>
      </c>
    </row>
    <row r="413" spans="1:3">
      <c r="A413" s="50">
        <v>44981</v>
      </c>
      <c r="B413" s="41">
        <v>258</v>
      </c>
      <c r="C413">
        <f>VLOOKUP(A413,reach!$A$1:$B$658,2,FALSE)</f>
        <v>5799</v>
      </c>
    </row>
    <row r="414" spans="1:3">
      <c r="A414" s="50">
        <v>44982</v>
      </c>
      <c r="B414" s="41">
        <v>444</v>
      </c>
      <c r="C414">
        <f>VLOOKUP(A414,reach!$A$1:$B$658,2,FALSE)</f>
        <v>14537</v>
      </c>
    </row>
    <row r="415" spans="1:3">
      <c r="A415" s="50">
        <v>44983</v>
      </c>
      <c r="B415" s="41">
        <v>627</v>
      </c>
      <c r="C415">
        <f>VLOOKUP(A415,reach!$A$1:$B$658,2,FALSE)</f>
        <v>13187</v>
      </c>
    </row>
    <row r="416" spans="1:3">
      <c r="A416" s="50">
        <v>44984</v>
      </c>
      <c r="B416" s="41">
        <v>465</v>
      </c>
      <c r="C416">
        <f>VLOOKUP(A416,reach!$A$1:$B$658,2,FALSE)</f>
        <v>12025</v>
      </c>
    </row>
    <row r="417" spans="1:3">
      <c r="A417" s="50">
        <v>44985</v>
      </c>
      <c r="B417" s="41">
        <v>406</v>
      </c>
      <c r="C417">
        <f>VLOOKUP(A417,reach!$A$1:$B$658,2,FALSE)</f>
        <v>9454</v>
      </c>
    </row>
    <row r="418" spans="1:3">
      <c r="A418" s="50">
        <v>44986</v>
      </c>
      <c r="B418" s="41">
        <v>1015</v>
      </c>
      <c r="C418">
        <f>VLOOKUP(A418,reach!$A$1:$B$658,2,FALSE)</f>
        <v>45333</v>
      </c>
    </row>
    <row r="419" spans="1:3">
      <c r="A419" s="50">
        <v>44987</v>
      </c>
      <c r="B419" s="41">
        <v>642</v>
      </c>
      <c r="C419">
        <f>VLOOKUP(A419,reach!$A$1:$B$658,2,FALSE)</f>
        <v>25792</v>
      </c>
    </row>
    <row r="420" spans="1:3">
      <c r="A420" s="50">
        <v>44988</v>
      </c>
      <c r="B420" s="41">
        <v>630</v>
      </c>
      <c r="C420">
        <f>VLOOKUP(A420,reach!$A$1:$B$658,2,FALSE)</f>
        <v>30247</v>
      </c>
    </row>
    <row r="421" spans="1:3">
      <c r="A421" s="50">
        <v>44989</v>
      </c>
      <c r="B421" s="41">
        <v>542</v>
      </c>
      <c r="C421">
        <f>VLOOKUP(A421,reach!$A$1:$B$658,2,FALSE)</f>
        <v>21611</v>
      </c>
    </row>
    <row r="422" spans="1:3">
      <c r="A422" s="50">
        <v>44990</v>
      </c>
      <c r="B422" s="41">
        <v>545</v>
      </c>
      <c r="C422">
        <f>VLOOKUP(A422,reach!$A$1:$B$658,2,FALSE)</f>
        <v>21416</v>
      </c>
    </row>
    <row r="423" spans="1:3">
      <c r="A423" s="50">
        <v>44991</v>
      </c>
      <c r="B423" s="41">
        <v>491</v>
      </c>
      <c r="C423">
        <f>VLOOKUP(A423,reach!$A$1:$B$658,2,FALSE)</f>
        <v>18954</v>
      </c>
    </row>
    <row r="424" spans="1:3">
      <c r="A424" s="50">
        <v>44992</v>
      </c>
      <c r="B424" s="41">
        <v>546</v>
      </c>
      <c r="C424">
        <f>VLOOKUP(A424,reach!$A$1:$B$658,2,FALSE)</f>
        <v>19478</v>
      </c>
    </row>
    <row r="425" spans="1:3">
      <c r="A425" s="50">
        <v>44993</v>
      </c>
      <c r="B425" s="41">
        <v>451</v>
      </c>
      <c r="C425">
        <f>VLOOKUP(A425,reach!$A$1:$B$658,2,FALSE)</f>
        <v>14656</v>
      </c>
    </row>
    <row r="426" spans="1:3">
      <c r="A426" s="50">
        <v>44994</v>
      </c>
      <c r="B426" s="41">
        <v>650</v>
      </c>
      <c r="C426">
        <f>VLOOKUP(A426,reach!$A$1:$B$658,2,FALSE)</f>
        <v>17568</v>
      </c>
    </row>
    <row r="427" spans="1:3">
      <c r="A427" s="50">
        <v>44995</v>
      </c>
      <c r="B427" s="41">
        <v>637</v>
      </c>
      <c r="C427">
        <f>VLOOKUP(A427,reach!$A$1:$B$658,2,FALSE)</f>
        <v>31855</v>
      </c>
    </row>
    <row r="428" spans="1:3">
      <c r="A428" s="50">
        <v>44996</v>
      </c>
      <c r="B428" s="41">
        <v>488</v>
      </c>
      <c r="C428">
        <f>VLOOKUP(A428,reach!$A$1:$B$658,2,FALSE)</f>
        <v>22575</v>
      </c>
    </row>
    <row r="429" spans="1:3">
      <c r="A429" s="50">
        <v>44997</v>
      </c>
      <c r="B429" s="41">
        <v>362</v>
      </c>
      <c r="C429">
        <f>VLOOKUP(A429,reach!$A$1:$B$658,2,FALSE)</f>
        <v>9970</v>
      </c>
    </row>
    <row r="430" spans="1:3">
      <c r="A430" s="50">
        <v>44998</v>
      </c>
      <c r="B430" s="41">
        <v>559</v>
      </c>
      <c r="C430">
        <f>VLOOKUP(A430,reach!$A$1:$B$658,2,FALSE)</f>
        <v>19647</v>
      </c>
    </row>
    <row r="431" spans="1:3">
      <c r="A431" s="50">
        <v>44999</v>
      </c>
      <c r="B431" s="41">
        <v>536</v>
      </c>
      <c r="C431">
        <f>VLOOKUP(A431,reach!$A$1:$B$658,2,FALSE)</f>
        <v>11301</v>
      </c>
    </row>
    <row r="432" spans="1:3">
      <c r="A432" s="50">
        <v>45000</v>
      </c>
      <c r="B432" s="41">
        <v>921</v>
      </c>
      <c r="C432">
        <f>VLOOKUP(A432,reach!$A$1:$B$658,2,FALSE)</f>
        <v>39830</v>
      </c>
    </row>
    <row r="433" spans="1:3">
      <c r="A433" s="50">
        <v>45001</v>
      </c>
      <c r="B433" s="41">
        <v>912</v>
      </c>
      <c r="C433">
        <f>VLOOKUP(A433,reach!$A$1:$B$658,2,FALSE)</f>
        <v>30813</v>
      </c>
    </row>
    <row r="434" spans="1:3">
      <c r="A434" s="50">
        <v>45002</v>
      </c>
      <c r="B434" s="41">
        <v>544</v>
      </c>
      <c r="C434">
        <f>VLOOKUP(A434,reach!$A$1:$B$658,2,FALSE)</f>
        <v>24163</v>
      </c>
    </row>
    <row r="435" spans="1:3">
      <c r="A435" s="50">
        <v>45003</v>
      </c>
      <c r="B435" s="41">
        <v>543</v>
      </c>
      <c r="C435">
        <f>VLOOKUP(A435,reach!$A$1:$B$658,2,FALSE)</f>
        <v>21989</v>
      </c>
    </row>
    <row r="436" spans="1:3">
      <c r="A436" s="50">
        <v>45004</v>
      </c>
      <c r="B436" s="41">
        <v>460</v>
      </c>
      <c r="C436">
        <f>VLOOKUP(A436,reach!$A$1:$B$658,2,FALSE)</f>
        <v>11606</v>
      </c>
    </row>
    <row r="437" spans="1:3">
      <c r="A437" s="50">
        <v>45005</v>
      </c>
      <c r="B437" s="41">
        <v>854</v>
      </c>
      <c r="C437">
        <f>VLOOKUP(A437,reach!$A$1:$B$658,2,FALSE)</f>
        <v>24835</v>
      </c>
    </row>
    <row r="438" spans="1:3">
      <c r="A438" s="50">
        <v>45006</v>
      </c>
      <c r="B438" s="41">
        <v>912</v>
      </c>
      <c r="C438">
        <f>VLOOKUP(A438,reach!$A$1:$B$658,2,FALSE)</f>
        <v>29430</v>
      </c>
    </row>
    <row r="439" spans="1:3">
      <c r="A439" s="50">
        <v>45007</v>
      </c>
      <c r="B439" s="41">
        <v>382</v>
      </c>
      <c r="C439">
        <f>VLOOKUP(A439,reach!$A$1:$B$658,2,FALSE)</f>
        <v>12958</v>
      </c>
    </row>
    <row r="440" spans="1:3">
      <c r="A440" s="50">
        <v>45008</v>
      </c>
      <c r="B440" s="41">
        <v>480</v>
      </c>
      <c r="C440">
        <f>VLOOKUP(A440,reach!$A$1:$B$658,2,FALSE)</f>
        <v>15583</v>
      </c>
    </row>
    <row r="441" spans="1:3">
      <c r="A441" s="50">
        <v>45009</v>
      </c>
      <c r="B441" s="41">
        <v>407</v>
      </c>
      <c r="C441">
        <f>VLOOKUP(A441,reach!$A$1:$B$658,2,FALSE)</f>
        <v>13152</v>
      </c>
    </row>
    <row r="442" spans="1:3">
      <c r="A442" s="50">
        <v>45010</v>
      </c>
      <c r="B442" s="41">
        <v>458</v>
      </c>
      <c r="C442">
        <f>VLOOKUP(A442,reach!$A$1:$B$658,2,FALSE)</f>
        <v>13969</v>
      </c>
    </row>
    <row r="443" spans="1:3">
      <c r="A443" s="50">
        <v>45011</v>
      </c>
      <c r="B443" s="41">
        <v>341</v>
      </c>
      <c r="C443">
        <f>VLOOKUP(A443,reach!$A$1:$B$658,2,FALSE)</f>
        <v>8820</v>
      </c>
    </row>
    <row r="444" spans="1:3">
      <c r="A444" s="50">
        <v>45012</v>
      </c>
      <c r="B444" s="41">
        <v>637</v>
      </c>
      <c r="C444">
        <f>VLOOKUP(A444,reach!$A$1:$B$658,2,FALSE)</f>
        <v>19409</v>
      </c>
    </row>
    <row r="445" spans="1:3">
      <c r="A445" s="50">
        <v>45013</v>
      </c>
      <c r="B445" s="41">
        <v>572</v>
      </c>
      <c r="C445">
        <f>VLOOKUP(A445,reach!$A$1:$B$658,2,FALSE)</f>
        <v>13453</v>
      </c>
    </row>
    <row r="446" spans="1:3">
      <c r="A446" s="50">
        <v>45014</v>
      </c>
      <c r="B446" s="41">
        <v>643</v>
      </c>
      <c r="C446">
        <f>VLOOKUP(A446,reach!$A$1:$B$658,2,FALSE)</f>
        <v>15033</v>
      </c>
    </row>
    <row r="447" spans="1:3">
      <c r="A447" s="50">
        <v>45015</v>
      </c>
      <c r="B447" s="41">
        <v>502</v>
      </c>
      <c r="C447">
        <f>VLOOKUP(A447,reach!$A$1:$B$658,2,FALSE)</f>
        <v>11399</v>
      </c>
    </row>
    <row r="448" spans="1:3">
      <c r="A448" s="50">
        <v>45016</v>
      </c>
      <c r="B448" s="41">
        <v>486</v>
      </c>
      <c r="C448">
        <f>VLOOKUP(A448,reach!$A$1:$B$658,2,FALSE)</f>
        <v>10892</v>
      </c>
    </row>
    <row r="449" spans="1:3">
      <c r="A449" s="50">
        <v>45017</v>
      </c>
      <c r="B449" s="41">
        <v>1587</v>
      </c>
      <c r="C449">
        <f>VLOOKUP(A449,reach!$A$1:$B$658,2,FALSE)</f>
        <v>53287</v>
      </c>
    </row>
    <row r="450" spans="1:3">
      <c r="A450" s="50">
        <v>45018</v>
      </c>
      <c r="B450" s="41">
        <v>661</v>
      </c>
      <c r="C450">
        <f>VLOOKUP(A450,reach!$A$1:$B$658,2,FALSE)</f>
        <v>19234</v>
      </c>
    </row>
    <row r="451" spans="1:3">
      <c r="A451" s="50">
        <v>45019</v>
      </c>
      <c r="B451" s="41">
        <v>570</v>
      </c>
      <c r="C451">
        <f>VLOOKUP(A451,reach!$A$1:$B$658,2,FALSE)</f>
        <v>13231</v>
      </c>
    </row>
    <row r="452" spans="1:3">
      <c r="A452" s="50">
        <v>45020</v>
      </c>
      <c r="B452" s="41">
        <v>534</v>
      </c>
      <c r="C452">
        <f>VLOOKUP(A452,reach!$A$1:$B$658,2,FALSE)</f>
        <v>10090</v>
      </c>
    </row>
    <row r="453" spans="1:3">
      <c r="A453" s="50">
        <v>45021</v>
      </c>
      <c r="B453" s="41">
        <v>532</v>
      </c>
      <c r="C453">
        <f>VLOOKUP(A453,reach!$A$1:$B$658,2,FALSE)</f>
        <v>17425</v>
      </c>
    </row>
    <row r="454" spans="1:3">
      <c r="A454" s="50">
        <v>45022</v>
      </c>
      <c r="B454" s="41">
        <v>565</v>
      </c>
      <c r="C454">
        <f>VLOOKUP(A454,reach!$A$1:$B$658,2,FALSE)</f>
        <v>19269</v>
      </c>
    </row>
    <row r="455" spans="1:3">
      <c r="A455" s="50">
        <v>45023</v>
      </c>
      <c r="B455" s="41">
        <v>1035</v>
      </c>
      <c r="C455">
        <f>VLOOKUP(A455,reach!$A$1:$B$658,2,FALSE)</f>
        <v>14805</v>
      </c>
    </row>
    <row r="456" spans="1:3">
      <c r="A456" s="50">
        <v>45024</v>
      </c>
      <c r="B456" s="41">
        <v>984</v>
      </c>
      <c r="C456">
        <f>VLOOKUP(A456,reach!$A$1:$B$658,2,FALSE)</f>
        <v>19689</v>
      </c>
    </row>
    <row r="457" spans="1:3">
      <c r="A457" s="50">
        <v>45025</v>
      </c>
      <c r="B457" s="41">
        <v>695</v>
      </c>
      <c r="C457">
        <f>VLOOKUP(A457,reach!$A$1:$B$658,2,FALSE)</f>
        <v>20627</v>
      </c>
    </row>
    <row r="458" spans="1:3">
      <c r="A458" s="50">
        <v>45026</v>
      </c>
      <c r="B458" s="41">
        <v>587</v>
      </c>
      <c r="C458">
        <f>VLOOKUP(A458,reach!$A$1:$B$658,2,FALSE)</f>
        <v>10261</v>
      </c>
    </row>
    <row r="459" spans="1:3">
      <c r="A459" s="50">
        <v>45027</v>
      </c>
      <c r="B459" s="41">
        <v>583</v>
      </c>
      <c r="C459">
        <f>VLOOKUP(A459,reach!$A$1:$B$658,2,FALSE)</f>
        <v>9437</v>
      </c>
    </row>
    <row r="460" spans="1:3">
      <c r="A460" s="50">
        <v>45028</v>
      </c>
      <c r="B460" s="41">
        <v>529</v>
      </c>
      <c r="C460">
        <f>VLOOKUP(A460,reach!$A$1:$B$658,2,FALSE)</f>
        <v>16290</v>
      </c>
    </row>
    <row r="461" spans="1:3">
      <c r="A461" s="50">
        <v>45029</v>
      </c>
      <c r="B461" s="41">
        <v>494</v>
      </c>
      <c r="C461">
        <f>VLOOKUP(A461,reach!$A$1:$B$658,2,FALSE)</f>
        <v>13132</v>
      </c>
    </row>
    <row r="462" spans="1:3">
      <c r="A462" s="50">
        <v>45030</v>
      </c>
      <c r="B462" s="41">
        <v>459</v>
      </c>
      <c r="C462">
        <f>VLOOKUP(A462,reach!$A$1:$B$658,2,FALSE)</f>
        <v>7681</v>
      </c>
    </row>
    <row r="463" spans="1:3">
      <c r="A463" s="50">
        <v>45031</v>
      </c>
      <c r="B463" s="41">
        <v>318</v>
      </c>
      <c r="C463">
        <f>VLOOKUP(A463,reach!$A$1:$B$658,2,FALSE)</f>
        <v>7970</v>
      </c>
    </row>
    <row r="464" spans="1:3">
      <c r="A464" s="50">
        <v>45032</v>
      </c>
      <c r="B464" s="41">
        <v>604</v>
      </c>
      <c r="C464">
        <f>VLOOKUP(A464,reach!$A$1:$B$658,2,FALSE)</f>
        <v>11249</v>
      </c>
    </row>
    <row r="465" spans="1:3">
      <c r="A465" s="50">
        <v>45033</v>
      </c>
      <c r="B465" s="41">
        <v>455</v>
      </c>
      <c r="C465">
        <f>VLOOKUP(A465,reach!$A$1:$B$658,2,FALSE)</f>
        <v>8920</v>
      </c>
    </row>
    <row r="466" spans="1:3">
      <c r="A466" s="50">
        <v>45034</v>
      </c>
      <c r="B466" s="41">
        <v>396</v>
      </c>
      <c r="C466">
        <f>VLOOKUP(A466,reach!$A$1:$B$658,2,FALSE)</f>
        <v>15262</v>
      </c>
    </row>
    <row r="467" spans="1:3">
      <c r="A467" s="50">
        <v>45035</v>
      </c>
      <c r="B467" s="41">
        <v>432</v>
      </c>
      <c r="C467">
        <f>VLOOKUP(A467,reach!$A$1:$B$658,2,FALSE)</f>
        <v>16960</v>
      </c>
    </row>
    <row r="468" spans="1:3">
      <c r="A468" s="50">
        <v>45036</v>
      </c>
      <c r="B468" s="41">
        <v>370</v>
      </c>
      <c r="C468">
        <f>VLOOKUP(A468,reach!$A$1:$B$658,2,FALSE)</f>
        <v>15615</v>
      </c>
    </row>
    <row r="469" spans="1:3">
      <c r="A469" s="50">
        <v>45037</v>
      </c>
      <c r="B469" s="41">
        <v>260</v>
      </c>
      <c r="C469">
        <f>VLOOKUP(A469,reach!$A$1:$B$658,2,FALSE)</f>
        <v>6747</v>
      </c>
    </row>
    <row r="470" spans="1:3">
      <c r="A470" s="50">
        <v>45038</v>
      </c>
      <c r="B470" s="41">
        <v>216</v>
      </c>
      <c r="C470">
        <f>VLOOKUP(A470,reach!$A$1:$B$658,2,FALSE)</f>
        <v>8060</v>
      </c>
    </row>
    <row r="471" spans="1:3">
      <c r="A471" s="50">
        <v>45039</v>
      </c>
      <c r="B471" s="41">
        <v>327</v>
      </c>
      <c r="C471">
        <f>VLOOKUP(A471,reach!$A$1:$B$658,2,FALSE)</f>
        <v>8212</v>
      </c>
    </row>
    <row r="472" spans="1:3">
      <c r="A472" s="50">
        <v>45040</v>
      </c>
      <c r="B472" s="41">
        <v>465</v>
      </c>
      <c r="C472">
        <f>VLOOKUP(A472,reach!$A$1:$B$658,2,FALSE)</f>
        <v>15545</v>
      </c>
    </row>
    <row r="473" spans="1:3">
      <c r="A473" s="50">
        <v>45041</v>
      </c>
      <c r="B473" s="41">
        <v>866</v>
      </c>
      <c r="C473">
        <f>VLOOKUP(A473,reach!$A$1:$B$658,2,FALSE)</f>
        <v>31035</v>
      </c>
    </row>
    <row r="474" spans="1:3">
      <c r="A474" s="50">
        <v>45042</v>
      </c>
      <c r="B474" s="41">
        <v>447</v>
      </c>
      <c r="C474">
        <f>VLOOKUP(A474,reach!$A$1:$B$658,2,FALSE)</f>
        <v>32378</v>
      </c>
    </row>
    <row r="475" spans="1:3">
      <c r="A475" s="50">
        <v>45043</v>
      </c>
      <c r="B475" s="41">
        <v>475</v>
      </c>
      <c r="C475">
        <f>VLOOKUP(A475,reach!$A$1:$B$658,2,FALSE)</f>
        <v>31429</v>
      </c>
    </row>
    <row r="476" spans="1:3">
      <c r="A476" s="50">
        <v>45044</v>
      </c>
      <c r="B476" s="41">
        <v>363</v>
      </c>
      <c r="C476">
        <f>VLOOKUP(A476,reach!$A$1:$B$658,2,FALSE)</f>
        <v>20506</v>
      </c>
    </row>
    <row r="477" spans="1:3">
      <c r="A477" s="50">
        <v>45045</v>
      </c>
      <c r="B477" s="41">
        <v>345</v>
      </c>
      <c r="C477">
        <f>VLOOKUP(A477,reach!$A$1:$B$658,2,FALSE)</f>
        <v>13472</v>
      </c>
    </row>
    <row r="478" spans="1:3">
      <c r="A478" s="50">
        <v>45046</v>
      </c>
      <c r="B478" s="41">
        <v>671</v>
      </c>
      <c r="C478">
        <f>VLOOKUP(A478,reach!$A$1:$B$658,2,FALSE)</f>
        <v>27194</v>
      </c>
    </row>
    <row r="479" spans="1:3">
      <c r="A479" s="50">
        <v>45047</v>
      </c>
      <c r="B479" s="41">
        <v>627</v>
      </c>
      <c r="C479">
        <f>VLOOKUP(A479,reach!$A$1:$B$658,2,FALSE)</f>
        <v>34448</v>
      </c>
    </row>
    <row r="480" spans="1:3">
      <c r="A480" s="50">
        <v>45048</v>
      </c>
      <c r="B480" s="41">
        <v>578</v>
      </c>
      <c r="C480">
        <f>VLOOKUP(A480,reach!$A$1:$B$658,2,FALSE)</f>
        <v>36602</v>
      </c>
    </row>
    <row r="481" spans="1:3">
      <c r="A481" s="50">
        <v>45049</v>
      </c>
      <c r="B481" s="41">
        <v>756</v>
      </c>
      <c r="C481">
        <f>VLOOKUP(A481,reach!$A$1:$B$658,2,FALSE)</f>
        <v>38631</v>
      </c>
    </row>
    <row r="482" spans="1:3">
      <c r="A482" s="50">
        <v>45050</v>
      </c>
      <c r="B482" s="41">
        <v>662</v>
      </c>
      <c r="C482">
        <f>VLOOKUP(A482,reach!$A$1:$B$658,2,FALSE)</f>
        <v>33286</v>
      </c>
    </row>
    <row r="483" spans="1:3">
      <c r="A483" s="50">
        <v>45051</v>
      </c>
      <c r="B483" s="41">
        <v>697</v>
      </c>
      <c r="C483">
        <f>VLOOKUP(A483,reach!$A$1:$B$658,2,FALSE)</f>
        <v>30533</v>
      </c>
    </row>
    <row r="484" spans="1:3">
      <c r="A484" s="50">
        <v>45052</v>
      </c>
      <c r="B484" s="41">
        <v>686</v>
      </c>
      <c r="C484">
        <f>VLOOKUP(A484,reach!$A$1:$B$658,2,FALSE)</f>
        <v>30105</v>
      </c>
    </row>
    <row r="485" spans="1:3">
      <c r="A485" s="50">
        <v>45053</v>
      </c>
      <c r="B485" s="41">
        <v>879</v>
      </c>
      <c r="C485">
        <f>VLOOKUP(A485,reach!$A$1:$B$658,2,FALSE)</f>
        <v>52220</v>
      </c>
    </row>
    <row r="486" spans="1:3">
      <c r="A486" s="50">
        <v>45054</v>
      </c>
      <c r="B486" s="41">
        <v>780</v>
      </c>
      <c r="C486">
        <f>VLOOKUP(A486,reach!$A$1:$B$658,2,FALSE)</f>
        <v>44324</v>
      </c>
    </row>
    <row r="487" spans="1:3">
      <c r="A487" s="50">
        <v>45055</v>
      </c>
      <c r="B487" s="41">
        <v>642</v>
      </c>
      <c r="C487">
        <f>VLOOKUP(A487,reach!$A$1:$B$658,2,FALSE)</f>
        <v>33778</v>
      </c>
    </row>
    <row r="488" spans="1:3">
      <c r="A488" s="50">
        <v>45056</v>
      </c>
      <c r="B488" s="41">
        <v>1007</v>
      </c>
      <c r="C488">
        <f>VLOOKUP(A488,reach!$A$1:$B$658,2,FALSE)</f>
        <v>56328</v>
      </c>
    </row>
    <row r="489" spans="1:3">
      <c r="A489" s="50">
        <v>45057</v>
      </c>
      <c r="B489" s="41">
        <v>1349</v>
      </c>
      <c r="C489">
        <f>VLOOKUP(A489,reach!$A$1:$B$658,2,FALSE)</f>
        <v>71004</v>
      </c>
    </row>
    <row r="490" spans="1:3">
      <c r="A490" s="50">
        <v>45058</v>
      </c>
      <c r="B490" s="41">
        <v>1884</v>
      </c>
      <c r="C490">
        <f>VLOOKUP(A490,reach!$A$1:$B$658,2,FALSE)</f>
        <v>122326</v>
      </c>
    </row>
    <row r="491" spans="1:3">
      <c r="A491" s="50">
        <v>45059</v>
      </c>
      <c r="B491" s="41">
        <v>1806</v>
      </c>
      <c r="C491">
        <f>VLOOKUP(A491,reach!$A$1:$B$658,2,FALSE)</f>
        <v>136843</v>
      </c>
    </row>
    <row r="492" spans="1:3">
      <c r="A492" s="50">
        <v>45060</v>
      </c>
      <c r="B492" s="41">
        <v>1815</v>
      </c>
      <c r="C492">
        <f>VLOOKUP(A492,reach!$A$1:$B$658,2,FALSE)</f>
        <v>111135</v>
      </c>
    </row>
    <row r="493" spans="1:3">
      <c r="A493" s="50">
        <v>45061</v>
      </c>
      <c r="B493" s="41">
        <v>2736</v>
      </c>
      <c r="C493">
        <f>VLOOKUP(A493,reach!$A$1:$B$658,2,FALSE)</f>
        <v>113277</v>
      </c>
    </row>
    <row r="494" spans="1:3">
      <c r="A494" s="50">
        <v>45062</v>
      </c>
      <c r="B494" s="41">
        <v>3521</v>
      </c>
      <c r="C494">
        <f>VLOOKUP(A494,reach!$A$1:$B$658,2,FALSE)</f>
        <v>145184</v>
      </c>
    </row>
    <row r="495" spans="1:3">
      <c r="A495" s="50">
        <v>45063</v>
      </c>
      <c r="B495" s="41">
        <v>6819</v>
      </c>
      <c r="C495">
        <f>VLOOKUP(A495,reach!$A$1:$B$658,2,FALSE)</f>
        <v>149297</v>
      </c>
    </row>
    <row r="496" spans="1:3">
      <c r="A496" s="50">
        <v>45064</v>
      </c>
      <c r="B496" s="41">
        <v>2498</v>
      </c>
      <c r="C496">
        <f>VLOOKUP(A496,reach!$A$1:$B$658,2,FALSE)</f>
        <v>111666</v>
      </c>
    </row>
    <row r="497" spans="1:3">
      <c r="A497" s="50">
        <v>45065</v>
      </c>
      <c r="B497" s="41">
        <v>1856</v>
      </c>
      <c r="C497">
        <f>VLOOKUP(A497,reach!$A$1:$B$658,2,FALSE)</f>
        <v>89277</v>
      </c>
    </row>
    <row r="498" spans="1:3">
      <c r="A498" s="50">
        <v>45066</v>
      </c>
      <c r="B498" s="41">
        <v>1891</v>
      </c>
      <c r="C498">
        <f>VLOOKUP(A498,reach!$A$1:$B$658,2,FALSE)</f>
        <v>88908</v>
      </c>
    </row>
    <row r="499" spans="1:3">
      <c r="A499" s="50">
        <v>45067</v>
      </c>
      <c r="B499" s="41">
        <v>1635</v>
      </c>
      <c r="C499">
        <f>VLOOKUP(A499,reach!$A$1:$B$658,2,FALSE)</f>
        <v>77750</v>
      </c>
    </row>
    <row r="500" spans="1:3">
      <c r="A500" s="50">
        <v>45068</v>
      </c>
      <c r="B500" s="41">
        <v>1514</v>
      </c>
      <c r="C500">
        <f>VLOOKUP(A500,reach!$A$1:$B$658,2,FALSE)</f>
        <v>61852</v>
      </c>
    </row>
    <row r="501" spans="1:3">
      <c r="A501" s="50">
        <v>45069</v>
      </c>
      <c r="B501" s="41">
        <v>1832</v>
      </c>
      <c r="C501">
        <f>VLOOKUP(A501,reach!$A$1:$B$658,2,FALSE)</f>
        <v>86286</v>
      </c>
    </row>
    <row r="502" spans="1:3">
      <c r="A502" s="50">
        <v>45070</v>
      </c>
      <c r="B502" s="41">
        <v>1522</v>
      </c>
      <c r="C502">
        <f>VLOOKUP(A502,reach!$A$1:$B$658,2,FALSE)</f>
        <v>72052</v>
      </c>
    </row>
    <row r="503" spans="1:3">
      <c r="A503" s="50">
        <v>45071</v>
      </c>
      <c r="B503" s="41">
        <v>1755</v>
      </c>
      <c r="C503">
        <f>VLOOKUP(A503,reach!$A$1:$B$658,2,FALSE)</f>
        <v>65697</v>
      </c>
    </row>
    <row r="504" spans="1:3">
      <c r="A504" s="50">
        <v>45072</v>
      </c>
      <c r="B504" s="41">
        <v>1412</v>
      </c>
      <c r="C504">
        <f>VLOOKUP(A504,reach!$A$1:$B$658,2,FALSE)</f>
        <v>55178</v>
      </c>
    </row>
    <row r="505" spans="1:3">
      <c r="A505" s="50">
        <v>45073</v>
      </c>
      <c r="B505" s="41">
        <v>1362</v>
      </c>
      <c r="C505">
        <f>VLOOKUP(A505,reach!$A$1:$B$658,2,FALSE)</f>
        <v>57814</v>
      </c>
    </row>
    <row r="506" spans="1:3">
      <c r="A506" s="50">
        <v>45074</v>
      </c>
      <c r="B506" s="41">
        <v>1370</v>
      </c>
      <c r="C506">
        <f>VLOOKUP(A506,reach!$A$1:$B$658,2,FALSE)</f>
        <v>57986</v>
      </c>
    </row>
    <row r="507" spans="1:3">
      <c r="A507" s="50">
        <v>45075</v>
      </c>
      <c r="B507" s="41">
        <v>1417</v>
      </c>
      <c r="C507">
        <f>VLOOKUP(A507,reach!$A$1:$B$658,2,FALSE)</f>
        <v>61982</v>
      </c>
    </row>
    <row r="508" spans="1:3">
      <c r="A508" s="50">
        <v>45076</v>
      </c>
      <c r="B508" s="41">
        <v>1513</v>
      </c>
      <c r="C508">
        <f>VLOOKUP(A508,reach!$A$1:$B$658,2,FALSE)</f>
        <v>65789</v>
      </c>
    </row>
    <row r="509" spans="1:3">
      <c r="A509" s="50">
        <v>45077</v>
      </c>
      <c r="B509" s="41">
        <v>1424</v>
      </c>
      <c r="C509">
        <f>VLOOKUP(A509,reach!$A$1:$B$658,2,FALSE)</f>
        <v>62652</v>
      </c>
    </row>
    <row r="510" spans="1:3">
      <c r="A510" s="50">
        <v>45078</v>
      </c>
      <c r="B510" s="41">
        <v>1282</v>
      </c>
      <c r="C510">
        <f>VLOOKUP(A510,reach!$A$1:$B$658,2,FALSE)</f>
        <v>55588</v>
      </c>
    </row>
    <row r="511" spans="1:3">
      <c r="A511" s="50">
        <v>45079</v>
      </c>
      <c r="B511" s="41">
        <v>2708</v>
      </c>
      <c r="C511">
        <f>VLOOKUP(A511,reach!$A$1:$B$658,2,FALSE)</f>
        <v>76732</v>
      </c>
    </row>
    <row r="512" spans="1:3">
      <c r="A512" s="50">
        <v>45080</v>
      </c>
      <c r="B512" s="41">
        <v>1904</v>
      </c>
      <c r="C512">
        <f>VLOOKUP(A512,reach!$A$1:$B$658,2,FALSE)</f>
        <v>68820</v>
      </c>
    </row>
    <row r="513" spans="1:3">
      <c r="A513" s="50">
        <v>45081</v>
      </c>
      <c r="B513" s="41">
        <v>1537</v>
      </c>
      <c r="C513">
        <f>VLOOKUP(A513,reach!$A$1:$B$658,2,FALSE)</f>
        <v>47200</v>
      </c>
    </row>
    <row r="514" spans="1:3">
      <c r="A514" s="50">
        <v>45082</v>
      </c>
      <c r="B514" s="41">
        <v>2002</v>
      </c>
      <c r="C514">
        <f>VLOOKUP(A514,reach!$A$1:$B$658,2,FALSE)</f>
        <v>67243</v>
      </c>
    </row>
    <row r="515" spans="1:3">
      <c r="A515" s="50">
        <v>45083</v>
      </c>
      <c r="B515" s="41">
        <v>2197</v>
      </c>
      <c r="C515">
        <f>VLOOKUP(A515,reach!$A$1:$B$658,2,FALSE)</f>
        <v>85915</v>
      </c>
    </row>
    <row r="516" spans="1:3">
      <c r="A516" s="50">
        <v>45084</v>
      </c>
      <c r="B516" s="41">
        <v>1487</v>
      </c>
      <c r="C516">
        <f>VLOOKUP(A516,reach!$A$1:$B$658,2,FALSE)</f>
        <v>64532</v>
      </c>
    </row>
    <row r="517" spans="1:3">
      <c r="A517" s="50">
        <v>45085</v>
      </c>
      <c r="B517" s="41">
        <v>1351</v>
      </c>
      <c r="C517">
        <f>VLOOKUP(A517,reach!$A$1:$B$658,2,FALSE)</f>
        <v>50737</v>
      </c>
    </row>
    <row r="518" spans="1:3">
      <c r="A518" s="50">
        <v>45086</v>
      </c>
      <c r="B518" s="41">
        <v>965</v>
      </c>
      <c r="C518">
        <f>VLOOKUP(A518,reach!$A$1:$B$658,2,FALSE)</f>
        <v>39000</v>
      </c>
    </row>
    <row r="519" spans="1:3">
      <c r="A519" s="50">
        <v>45087</v>
      </c>
      <c r="B519" s="41">
        <v>1063</v>
      </c>
      <c r="C519">
        <f>VLOOKUP(A519,reach!$A$1:$B$658,2,FALSE)</f>
        <v>34812</v>
      </c>
    </row>
    <row r="520" spans="1:3">
      <c r="A520" s="50">
        <v>45088</v>
      </c>
      <c r="B520" s="41">
        <v>875</v>
      </c>
      <c r="C520">
        <f>VLOOKUP(A520,reach!$A$1:$B$658,2,FALSE)</f>
        <v>30806</v>
      </c>
    </row>
    <row r="521" spans="1:3">
      <c r="A521" s="50">
        <v>45089</v>
      </c>
      <c r="B521" s="41">
        <v>1061</v>
      </c>
      <c r="C521">
        <f>VLOOKUP(A521,reach!$A$1:$B$658,2,FALSE)</f>
        <v>45574</v>
      </c>
    </row>
    <row r="522" spans="1:3">
      <c r="A522" s="50">
        <v>45090</v>
      </c>
      <c r="B522" s="41">
        <v>1077</v>
      </c>
      <c r="C522">
        <f>VLOOKUP(A522,reach!$A$1:$B$658,2,FALSE)</f>
        <v>43369</v>
      </c>
    </row>
    <row r="523" spans="1:3">
      <c r="A523" s="50">
        <v>45091</v>
      </c>
      <c r="B523" s="41">
        <v>895</v>
      </c>
      <c r="C523">
        <f>VLOOKUP(A523,reach!$A$1:$B$658,2,FALSE)</f>
        <v>33570</v>
      </c>
    </row>
    <row r="524" spans="1:3">
      <c r="A524" s="50">
        <v>45092</v>
      </c>
      <c r="B524" s="41">
        <v>797</v>
      </c>
      <c r="C524">
        <f>VLOOKUP(A524,reach!$A$1:$B$658,2,FALSE)</f>
        <v>25482</v>
      </c>
    </row>
    <row r="525" spans="1:3">
      <c r="A525" s="50">
        <v>45093</v>
      </c>
      <c r="B525" s="41">
        <v>718</v>
      </c>
      <c r="C525">
        <f>VLOOKUP(A525,reach!$A$1:$B$658,2,FALSE)</f>
        <v>21212</v>
      </c>
    </row>
    <row r="526" spans="1:3">
      <c r="A526" s="50">
        <v>45094</v>
      </c>
      <c r="B526" s="41">
        <v>794</v>
      </c>
      <c r="C526">
        <f>VLOOKUP(A526,reach!$A$1:$B$658,2,FALSE)</f>
        <v>20688</v>
      </c>
    </row>
    <row r="527" spans="1:3">
      <c r="A527" s="50">
        <v>45095</v>
      </c>
      <c r="B527" s="41">
        <v>619</v>
      </c>
      <c r="C527">
        <f>VLOOKUP(A527,reach!$A$1:$B$658,2,FALSE)</f>
        <v>17429</v>
      </c>
    </row>
    <row r="528" spans="1:3">
      <c r="A528" s="50">
        <v>45096</v>
      </c>
      <c r="B528" s="41">
        <v>910</v>
      </c>
      <c r="C528">
        <f>VLOOKUP(A528,reach!$A$1:$B$658,2,FALSE)</f>
        <v>29480</v>
      </c>
    </row>
    <row r="529" spans="1:3">
      <c r="A529" s="50">
        <v>45097</v>
      </c>
      <c r="B529" s="41">
        <v>835</v>
      </c>
      <c r="C529">
        <f>VLOOKUP(A529,reach!$A$1:$B$658,2,FALSE)</f>
        <v>25027</v>
      </c>
    </row>
    <row r="530" spans="1:3">
      <c r="A530" s="50">
        <v>45098</v>
      </c>
      <c r="B530" s="41">
        <v>662</v>
      </c>
      <c r="C530">
        <f>VLOOKUP(A530,reach!$A$1:$B$658,2,FALSE)</f>
        <v>24432</v>
      </c>
    </row>
    <row r="531" spans="1:3">
      <c r="A531" s="50">
        <v>45099</v>
      </c>
      <c r="B531" s="41">
        <v>749</v>
      </c>
      <c r="C531">
        <f>VLOOKUP(A531,reach!$A$1:$B$658,2,FALSE)</f>
        <v>29089</v>
      </c>
    </row>
    <row r="532" spans="1:3">
      <c r="A532" s="50">
        <v>45100</v>
      </c>
      <c r="B532" s="41">
        <v>1197</v>
      </c>
      <c r="C532">
        <f>VLOOKUP(A532,reach!$A$1:$B$658,2,FALSE)</f>
        <v>54387</v>
      </c>
    </row>
    <row r="533" spans="1:3">
      <c r="A533" s="50">
        <v>45101</v>
      </c>
      <c r="B533" s="41">
        <v>1156</v>
      </c>
      <c r="C533">
        <f>VLOOKUP(A533,reach!$A$1:$B$658,2,FALSE)</f>
        <v>36281</v>
      </c>
    </row>
    <row r="534" spans="1:3">
      <c r="A534" s="50">
        <v>45102</v>
      </c>
      <c r="B534" s="41">
        <v>1152</v>
      </c>
      <c r="C534">
        <f>VLOOKUP(A534,reach!$A$1:$B$658,2,FALSE)</f>
        <v>40275</v>
      </c>
    </row>
    <row r="535" spans="1:3">
      <c r="A535" s="50">
        <v>45103</v>
      </c>
      <c r="B535" s="41">
        <v>739</v>
      </c>
      <c r="C535">
        <f>VLOOKUP(A535,reach!$A$1:$B$658,2,FALSE)</f>
        <v>28641</v>
      </c>
    </row>
    <row r="536" spans="1:3">
      <c r="A536" s="50">
        <v>45104</v>
      </c>
      <c r="B536" s="41">
        <v>2123</v>
      </c>
      <c r="C536">
        <f>VLOOKUP(A536,reach!$A$1:$B$658,2,FALSE)</f>
        <v>51944</v>
      </c>
    </row>
    <row r="537" spans="1:3">
      <c r="A537" s="50">
        <v>45105</v>
      </c>
      <c r="B537" s="41">
        <v>979</v>
      </c>
      <c r="C537">
        <f>VLOOKUP(A537,reach!$A$1:$B$658,2,FALSE)</f>
        <v>38020</v>
      </c>
    </row>
    <row r="538" spans="1:3">
      <c r="A538" s="50">
        <v>45106</v>
      </c>
      <c r="B538" s="41">
        <v>1026</v>
      </c>
      <c r="C538">
        <f>VLOOKUP(A538,reach!$A$1:$B$658,2,FALSE)</f>
        <v>32260</v>
      </c>
    </row>
    <row r="539" spans="1:3">
      <c r="A539" s="50">
        <v>45107</v>
      </c>
      <c r="B539" s="41">
        <v>1369</v>
      </c>
      <c r="C539">
        <f>VLOOKUP(A539,reach!$A$1:$B$658,2,FALSE)</f>
        <v>51256</v>
      </c>
    </row>
    <row r="540" spans="1:3">
      <c r="A540" s="50">
        <v>45108</v>
      </c>
      <c r="B540" s="41">
        <v>1158</v>
      </c>
      <c r="C540">
        <f>VLOOKUP(A540,reach!$A$1:$B$658,2,FALSE)</f>
        <v>42683</v>
      </c>
    </row>
    <row r="541" spans="1:3">
      <c r="A541" s="50">
        <v>45109</v>
      </c>
      <c r="B541" s="41">
        <v>982</v>
      </c>
      <c r="C541">
        <f>VLOOKUP(A541,reach!$A$1:$B$658,2,FALSE)</f>
        <v>33826</v>
      </c>
    </row>
    <row r="542" spans="1:3">
      <c r="A542" s="50">
        <v>45110</v>
      </c>
      <c r="B542" s="41">
        <v>851</v>
      </c>
      <c r="C542">
        <f>VLOOKUP(A542,reach!$A$1:$B$658,2,FALSE)</f>
        <v>29306</v>
      </c>
    </row>
    <row r="543" spans="1:3">
      <c r="A543" s="50">
        <v>45111</v>
      </c>
      <c r="B543" s="41">
        <v>969</v>
      </c>
      <c r="C543">
        <f>VLOOKUP(A543,reach!$A$1:$B$658,2,FALSE)</f>
        <v>30808</v>
      </c>
    </row>
    <row r="544" spans="1:3">
      <c r="A544" s="50">
        <v>45112</v>
      </c>
      <c r="B544" s="41">
        <v>921</v>
      </c>
      <c r="C544">
        <f>VLOOKUP(A544,reach!$A$1:$B$658,2,FALSE)</f>
        <v>31820</v>
      </c>
    </row>
    <row r="545" spans="1:3">
      <c r="A545" s="50">
        <v>45113</v>
      </c>
      <c r="B545" s="41">
        <v>1131</v>
      </c>
      <c r="C545">
        <f>VLOOKUP(A545,reach!$A$1:$B$658,2,FALSE)</f>
        <v>40212</v>
      </c>
    </row>
    <row r="546" spans="1:3">
      <c r="A546" s="50">
        <v>45114</v>
      </c>
      <c r="B546" s="41">
        <v>900</v>
      </c>
      <c r="C546">
        <f>VLOOKUP(A546,reach!$A$1:$B$658,2,FALSE)</f>
        <v>30461</v>
      </c>
    </row>
    <row r="547" spans="1:3">
      <c r="A547" s="50">
        <v>45115</v>
      </c>
      <c r="B547" s="41">
        <v>757</v>
      </c>
      <c r="C547">
        <f>VLOOKUP(A547,reach!$A$1:$B$658,2,FALSE)</f>
        <v>26904</v>
      </c>
    </row>
    <row r="548" spans="1:3">
      <c r="A548" s="50">
        <v>45116</v>
      </c>
      <c r="B548" s="41">
        <v>785</v>
      </c>
      <c r="C548">
        <f>VLOOKUP(A548,reach!$A$1:$B$658,2,FALSE)</f>
        <v>20941</v>
      </c>
    </row>
    <row r="549" spans="1:3">
      <c r="A549" s="50">
        <v>45117</v>
      </c>
      <c r="B549" s="41">
        <v>715</v>
      </c>
      <c r="C549">
        <f>VLOOKUP(A549,reach!$A$1:$B$658,2,FALSE)</f>
        <v>19903</v>
      </c>
    </row>
    <row r="550" spans="1:3">
      <c r="A550" s="50">
        <v>45118</v>
      </c>
      <c r="B550" s="41">
        <v>688</v>
      </c>
      <c r="C550">
        <f>VLOOKUP(A550,reach!$A$1:$B$658,2,FALSE)</f>
        <v>17637</v>
      </c>
    </row>
    <row r="551" spans="1:3">
      <c r="A551" s="50">
        <v>45119</v>
      </c>
      <c r="B551" s="41">
        <v>781</v>
      </c>
      <c r="C551">
        <f>VLOOKUP(A551,reach!$A$1:$B$658,2,FALSE)</f>
        <v>22851</v>
      </c>
    </row>
    <row r="552" spans="1:3">
      <c r="A552" s="50">
        <v>45120</v>
      </c>
      <c r="B552" s="41">
        <v>863</v>
      </c>
      <c r="C552">
        <f>VLOOKUP(A552,reach!$A$1:$B$658,2,FALSE)</f>
        <v>32651</v>
      </c>
    </row>
    <row r="553" spans="1:3">
      <c r="A553" s="50">
        <v>45121</v>
      </c>
      <c r="B553" s="41">
        <v>999</v>
      </c>
      <c r="C553">
        <f>VLOOKUP(A553,reach!$A$1:$B$658,2,FALSE)</f>
        <v>42303</v>
      </c>
    </row>
    <row r="554" spans="1:3">
      <c r="A554" s="50">
        <v>45122</v>
      </c>
      <c r="B554" s="41">
        <v>1204</v>
      </c>
      <c r="C554">
        <f>VLOOKUP(A554,reach!$A$1:$B$658,2,FALSE)</f>
        <v>56211</v>
      </c>
    </row>
    <row r="555" spans="1:3">
      <c r="A555" s="50">
        <v>45123</v>
      </c>
      <c r="B555" s="41">
        <v>1286</v>
      </c>
      <c r="C555">
        <f>VLOOKUP(A555,reach!$A$1:$B$658,2,FALSE)</f>
        <v>63221</v>
      </c>
    </row>
    <row r="556" spans="1:3">
      <c r="A556" s="50">
        <v>45124</v>
      </c>
      <c r="B556" s="41">
        <v>1114</v>
      </c>
      <c r="C556">
        <f>VLOOKUP(A556,reach!$A$1:$B$658,2,FALSE)</f>
        <v>56787</v>
      </c>
    </row>
    <row r="557" spans="1:3">
      <c r="A557" s="50">
        <v>45125</v>
      </c>
      <c r="B557" s="41">
        <v>1248</v>
      </c>
      <c r="C557">
        <f>VLOOKUP(A557,reach!$A$1:$B$658,2,FALSE)</f>
        <v>55747</v>
      </c>
    </row>
    <row r="558" spans="1:3">
      <c r="A558" s="50">
        <v>45126</v>
      </c>
      <c r="B558" s="41">
        <v>1305</v>
      </c>
      <c r="C558">
        <f>VLOOKUP(A558,reach!$A$1:$B$658,2,FALSE)</f>
        <v>63188</v>
      </c>
    </row>
    <row r="559" spans="1:3">
      <c r="A559" s="50">
        <v>45127</v>
      </c>
      <c r="B559" s="41">
        <v>1335</v>
      </c>
      <c r="C559">
        <f>VLOOKUP(A559,reach!$A$1:$B$658,2,FALSE)</f>
        <v>63648</v>
      </c>
    </row>
    <row r="560" spans="1:3">
      <c r="A560" s="50">
        <v>45128</v>
      </c>
      <c r="B560" s="41">
        <v>1187</v>
      </c>
      <c r="C560">
        <f>VLOOKUP(A560,reach!$A$1:$B$658,2,FALSE)</f>
        <v>46059</v>
      </c>
    </row>
    <row r="561" spans="1:3">
      <c r="A561" s="50">
        <v>45129</v>
      </c>
      <c r="B561" s="41">
        <v>1474</v>
      </c>
      <c r="C561">
        <f>VLOOKUP(A561,reach!$A$1:$B$658,2,FALSE)</f>
        <v>43595</v>
      </c>
    </row>
    <row r="562" spans="1:3">
      <c r="A562" s="50">
        <v>45130</v>
      </c>
      <c r="B562" s="41">
        <v>1914</v>
      </c>
      <c r="C562">
        <f>VLOOKUP(A562,reach!$A$1:$B$658,2,FALSE)</f>
        <v>42336</v>
      </c>
    </row>
    <row r="563" spans="1:3">
      <c r="A563" s="50">
        <v>45131</v>
      </c>
      <c r="B563" s="41">
        <v>891</v>
      </c>
      <c r="C563">
        <f>VLOOKUP(A563,reach!$A$1:$B$658,2,FALSE)</f>
        <v>35546</v>
      </c>
    </row>
    <row r="564" spans="1:3">
      <c r="A564" s="50">
        <v>45132</v>
      </c>
      <c r="B564" s="41">
        <v>951</v>
      </c>
      <c r="C564">
        <f>VLOOKUP(A564,reach!$A$1:$B$658,2,FALSE)</f>
        <v>40656</v>
      </c>
    </row>
    <row r="565" spans="1:3">
      <c r="A565" s="50">
        <v>45133</v>
      </c>
      <c r="B565" s="41">
        <v>848</v>
      </c>
      <c r="C565">
        <f>VLOOKUP(A565,reach!$A$1:$B$658,2,FALSE)</f>
        <v>32341</v>
      </c>
    </row>
    <row r="566" spans="1:3">
      <c r="A566" s="50">
        <v>45134</v>
      </c>
      <c r="B566" s="41">
        <v>1023</v>
      </c>
      <c r="C566">
        <f>VLOOKUP(A566,reach!$A$1:$B$658,2,FALSE)</f>
        <v>36382</v>
      </c>
    </row>
    <row r="567" spans="1:3">
      <c r="A567" s="50">
        <v>45135</v>
      </c>
      <c r="B567" s="41">
        <v>598</v>
      </c>
      <c r="C567">
        <f>VLOOKUP(A567,reach!$A$1:$B$658,2,FALSE)</f>
        <v>18998</v>
      </c>
    </row>
    <row r="568" spans="1:3">
      <c r="A568" s="50">
        <v>45136</v>
      </c>
      <c r="B568" s="41">
        <v>546</v>
      </c>
      <c r="C568">
        <f>VLOOKUP(A568,reach!$A$1:$B$658,2,FALSE)</f>
        <v>17594</v>
      </c>
    </row>
    <row r="569" spans="1:3">
      <c r="A569" s="50">
        <v>45137</v>
      </c>
      <c r="B569" s="41">
        <v>604</v>
      </c>
      <c r="C569">
        <f>VLOOKUP(A569,reach!$A$1:$B$658,2,FALSE)</f>
        <v>25899</v>
      </c>
    </row>
    <row r="570" spans="1:3">
      <c r="A570" s="50">
        <v>45138</v>
      </c>
      <c r="B570" s="41">
        <v>512</v>
      </c>
      <c r="C570">
        <f>VLOOKUP(A570,reach!$A$1:$B$658,2,FALSE)</f>
        <v>17090</v>
      </c>
    </row>
    <row r="571" spans="1:3">
      <c r="A571" s="50">
        <v>45139</v>
      </c>
      <c r="B571" s="41">
        <v>730</v>
      </c>
      <c r="C571">
        <f>VLOOKUP(A571,reach!$A$1:$B$658,2,FALSE)</f>
        <v>32754</v>
      </c>
    </row>
    <row r="572" spans="1:3">
      <c r="A572" s="50">
        <v>45140</v>
      </c>
      <c r="B572" s="41">
        <v>606</v>
      </c>
      <c r="C572">
        <f>VLOOKUP(A572,reach!$A$1:$B$658,2,FALSE)</f>
        <v>22673</v>
      </c>
    </row>
    <row r="573" spans="1:3">
      <c r="A573" s="50">
        <v>45141</v>
      </c>
      <c r="B573" s="41">
        <v>645</v>
      </c>
      <c r="C573">
        <f>VLOOKUP(A573,reach!$A$1:$B$658,2,FALSE)</f>
        <v>26812</v>
      </c>
    </row>
    <row r="574" spans="1:3">
      <c r="A574" s="50">
        <v>45142</v>
      </c>
      <c r="B574" s="41">
        <v>600</v>
      </c>
      <c r="C574">
        <f>VLOOKUP(A574,reach!$A$1:$B$658,2,FALSE)</f>
        <v>24858</v>
      </c>
    </row>
    <row r="575" spans="1:3">
      <c r="A575" s="50">
        <v>45143</v>
      </c>
      <c r="B575" s="41">
        <v>567</v>
      </c>
      <c r="C575">
        <f>VLOOKUP(A575,reach!$A$1:$B$658,2,FALSE)</f>
        <v>22806</v>
      </c>
    </row>
    <row r="576" spans="1:3">
      <c r="A576" s="50">
        <v>45144</v>
      </c>
      <c r="B576" s="41">
        <v>509</v>
      </c>
      <c r="C576">
        <f>VLOOKUP(A576,reach!$A$1:$B$658,2,FALSE)</f>
        <v>15137</v>
      </c>
    </row>
    <row r="577" spans="1:3">
      <c r="A577" s="50">
        <v>45145</v>
      </c>
      <c r="B577" s="41">
        <v>641</v>
      </c>
      <c r="C577">
        <f>VLOOKUP(A577,reach!$A$1:$B$658,2,FALSE)</f>
        <v>30244</v>
      </c>
    </row>
    <row r="578" spans="1:3">
      <c r="A578" s="50">
        <v>45146</v>
      </c>
      <c r="B578" s="41">
        <v>525</v>
      </c>
      <c r="C578">
        <f>VLOOKUP(A578,reach!$A$1:$B$658,2,FALSE)</f>
        <v>21086</v>
      </c>
    </row>
    <row r="579" spans="1:3">
      <c r="A579" s="50">
        <v>45147</v>
      </c>
      <c r="B579" s="41">
        <v>534</v>
      </c>
      <c r="C579">
        <f>VLOOKUP(A579,reach!$A$1:$B$658,2,FALSE)</f>
        <v>16546</v>
      </c>
    </row>
    <row r="580" spans="1:3">
      <c r="A580" s="50">
        <v>45148</v>
      </c>
      <c r="B580" s="41">
        <v>442</v>
      </c>
      <c r="C580">
        <f>VLOOKUP(A580,reach!$A$1:$B$658,2,FALSE)</f>
        <v>13998</v>
      </c>
    </row>
    <row r="581" spans="1:3">
      <c r="A581" s="50">
        <v>45149</v>
      </c>
      <c r="B581" s="41">
        <v>366</v>
      </c>
      <c r="C581">
        <f>VLOOKUP(A581,reach!$A$1:$B$658,2,FALSE)</f>
        <v>10048</v>
      </c>
    </row>
    <row r="582" spans="1:3">
      <c r="A582" s="50">
        <v>45150</v>
      </c>
      <c r="B582" s="41">
        <v>330</v>
      </c>
      <c r="C582">
        <f>VLOOKUP(A582,reach!$A$1:$B$658,2,FALSE)</f>
        <v>9056</v>
      </c>
    </row>
    <row r="583" spans="1:3">
      <c r="A583" s="50">
        <v>45151</v>
      </c>
      <c r="B583" s="41">
        <v>469</v>
      </c>
      <c r="C583">
        <f>VLOOKUP(A583,reach!$A$1:$B$658,2,FALSE)</f>
        <v>24522</v>
      </c>
    </row>
    <row r="584" spans="1:3">
      <c r="A584" s="50">
        <v>45152</v>
      </c>
      <c r="B584" s="41">
        <v>327</v>
      </c>
      <c r="C584">
        <f>VLOOKUP(A584,reach!$A$1:$B$658,2,FALSE)</f>
        <v>12135</v>
      </c>
    </row>
    <row r="585" spans="1:3">
      <c r="A585" s="50">
        <v>45153</v>
      </c>
      <c r="B585" s="41">
        <v>460</v>
      </c>
      <c r="C585">
        <f>VLOOKUP(A585,reach!$A$1:$B$658,2,FALSE)</f>
        <v>12081</v>
      </c>
    </row>
    <row r="586" spans="1:3">
      <c r="A586" s="50">
        <v>45154</v>
      </c>
      <c r="B586" s="41">
        <v>799</v>
      </c>
      <c r="C586">
        <f>VLOOKUP(A586,reach!$A$1:$B$658,2,FALSE)</f>
        <v>29039</v>
      </c>
    </row>
    <row r="587" spans="1:3">
      <c r="A587" s="50">
        <v>45155</v>
      </c>
      <c r="B587" s="41">
        <v>1370</v>
      </c>
      <c r="C587">
        <f>VLOOKUP(A587,reach!$A$1:$B$658,2,FALSE)</f>
        <v>33961</v>
      </c>
    </row>
    <row r="588" spans="1:3">
      <c r="A588" s="50">
        <v>45156</v>
      </c>
      <c r="B588" s="41">
        <v>2084</v>
      </c>
      <c r="C588">
        <f>VLOOKUP(A588,reach!$A$1:$B$658,2,FALSE)</f>
        <v>67344</v>
      </c>
    </row>
    <row r="589" spans="1:3">
      <c r="A589" s="50">
        <v>45157</v>
      </c>
      <c r="B589" s="41">
        <v>857</v>
      </c>
      <c r="C589">
        <f>VLOOKUP(A589,reach!$A$1:$B$658,2,FALSE)</f>
        <v>29297</v>
      </c>
    </row>
    <row r="590" spans="1:3">
      <c r="A590" s="50">
        <v>45158</v>
      </c>
      <c r="B590" s="41">
        <v>797</v>
      </c>
      <c r="C590">
        <f>VLOOKUP(A590,reach!$A$1:$B$658,2,FALSE)</f>
        <v>37633</v>
      </c>
    </row>
    <row r="591" spans="1:3">
      <c r="A591" s="50">
        <v>45159</v>
      </c>
      <c r="B591" s="41">
        <v>664</v>
      </c>
      <c r="C591">
        <f>VLOOKUP(A591,reach!$A$1:$B$658,2,FALSE)</f>
        <v>29320</v>
      </c>
    </row>
    <row r="592" spans="1:3">
      <c r="A592" s="50">
        <v>45160</v>
      </c>
      <c r="B592" s="41">
        <v>993</v>
      </c>
      <c r="C592">
        <f>VLOOKUP(A592,reach!$A$1:$B$658,2,FALSE)</f>
        <v>40166</v>
      </c>
    </row>
    <row r="593" spans="1:3">
      <c r="A593" s="50">
        <v>45161</v>
      </c>
      <c r="B593" s="41">
        <v>660</v>
      </c>
      <c r="C593">
        <f>VLOOKUP(A593,reach!$A$1:$B$658,2,FALSE)</f>
        <v>23411</v>
      </c>
    </row>
    <row r="594" spans="1:3">
      <c r="A594" s="50">
        <v>45162</v>
      </c>
      <c r="B594" s="41">
        <v>648</v>
      </c>
      <c r="C594">
        <f>VLOOKUP(A594,reach!$A$1:$B$658,2,FALSE)</f>
        <v>26870</v>
      </c>
    </row>
    <row r="595" spans="1:3">
      <c r="A595" s="50">
        <v>45163</v>
      </c>
      <c r="B595" s="41">
        <v>546</v>
      </c>
      <c r="C595">
        <f>VLOOKUP(A595,reach!$A$1:$B$658,2,FALSE)</f>
        <v>21009</v>
      </c>
    </row>
    <row r="596" spans="1:3">
      <c r="A596" s="50">
        <v>45164</v>
      </c>
      <c r="B596" s="41">
        <v>497</v>
      </c>
      <c r="C596">
        <f>VLOOKUP(A596,reach!$A$1:$B$658,2,FALSE)</f>
        <v>20279</v>
      </c>
    </row>
    <row r="597" spans="1:3">
      <c r="A597" s="50">
        <v>45165</v>
      </c>
      <c r="B597" s="41">
        <v>703</v>
      </c>
      <c r="C597">
        <f>VLOOKUP(A597,reach!$A$1:$B$658,2,FALSE)</f>
        <v>30034</v>
      </c>
    </row>
    <row r="598" spans="1:3">
      <c r="A598" s="50">
        <v>45166</v>
      </c>
      <c r="B598" s="41">
        <v>583</v>
      </c>
      <c r="C598">
        <f>VLOOKUP(A598,reach!$A$1:$B$658,2,FALSE)</f>
        <v>24183</v>
      </c>
    </row>
    <row r="599" spans="1:3">
      <c r="A599" s="50">
        <v>45167</v>
      </c>
      <c r="B599" s="41">
        <v>617</v>
      </c>
      <c r="C599">
        <f>VLOOKUP(A599,reach!$A$1:$B$658,2,FALSE)</f>
        <v>23679</v>
      </c>
    </row>
    <row r="600" spans="1:3">
      <c r="A600" s="50">
        <v>45168</v>
      </c>
      <c r="B600" s="41">
        <v>340</v>
      </c>
      <c r="C600">
        <f>VLOOKUP(A600,reach!$A$1:$B$658,2,FALSE)</f>
        <v>10308</v>
      </c>
    </row>
    <row r="601" spans="1:3">
      <c r="A601" s="50">
        <v>45169</v>
      </c>
      <c r="B601" s="41">
        <v>644</v>
      </c>
      <c r="C601">
        <f>VLOOKUP(A601,reach!$A$1:$B$658,2,FALSE)</f>
        <v>39899</v>
      </c>
    </row>
    <row r="602" spans="1:3">
      <c r="A602" s="50">
        <v>45170</v>
      </c>
      <c r="B602" s="41">
        <v>382</v>
      </c>
      <c r="C602">
        <f>VLOOKUP(A602,reach!$A$1:$B$658,2,FALSE)</f>
        <v>18694</v>
      </c>
    </row>
    <row r="603" spans="1:3">
      <c r="A603" s="50">
        <v>45171</v>
      </c>
      <c r="B603" s="41">
        <v>312</v>
      </c>
      <c r="C603">
        <f>VLOOKUP(A603,reach!$A$1:$B$658,2,FALSE)</f>
        <v>10932</v>
      </c>
    </row>
    <row r="604" spans="1:3">
      <c r="A604" s="50">
        <v>45172</v>
      </c>
      <c r="B604" s="41">
        <v>498</v>
      </c>
      <c r="C604">
        <f>VLOOKUP(A604,reach!$A$1:$B$658,2,FALSE)</f>
        <v>13218</v>
      </c>
    </row>
    <row r="605" spans="1:3">
      <c r="A605" s="50">
        <v>45173</v>
      </c>
      <c r="B605" s="41">
        <v>412</v>
      </c>
      <c r="C605">
        <f>VLOOKUP(A605,reach!$A$1:$B$658,2,FALSE)</f>
        <v>11405</v>
      </c>
    </row>
    <row r="606" spans="1:3">
      <c r="A606" s="50">
        <v>45174</v>
      </c>
      <c r="B606" s="41">
        <v>422</v>
      </c>
      <c r="C606">
        <f>VLOOKUP(A606,reach!$A$1:$B$658,2,FALSE)</f>
        <v>13906</v>
      </c>
    </row>
    <row r="607" spans="1:3">
      <c r="A607" s="50">
        <v>45175</v>
      </c>
      <c r="B607" s="41">
        <v>402</v>
      </c>
      <c r="C607">
        <f>VLOOKUP(A607,reach!$A$1:$B$658,2,FALSE)</f>
        <v>11514</v>
      </c>
    </row>
    <row r="608" spans="1:3">
      <c r="A608" s="50">
        <v>45176</v>
      </c>
      <c r="B608" s="41">
        <v>329</v>
      </c>
      <c r="C608">
        <f>VLOOKUP(A608,reach!$A$1:$B$658,2,FALSE)</f>
        <v>9858</v>
      </c>
    </row>
    <row r="609" spans="1:3">
      <c r="A609" s="50">
        <v>45177</v>
      </c>
      <c r="B609" s="41">
        <v>302</v>
      </c>
      <c r="C609">
        <f>VLOOKUP(A609,reach!$A$1:$B$658,2,FALSE)</f>
        <v>12009</v>
      </c>
    </row>
    <row r="610" spans="1:3">
      <c r="A610" s="50">
        <v>45178</v>
      </c>
      <c r="B610" s="41">
        <v>397</v>
      </c>
      <c r="C610">
        <f>VLOOKUP(A610,reach!$A$1:$B$658,2,FALSE)</f>
        <v>8473</v>
      </c>
    </row>
    <row r="611" spans="1:3">
      <c r="A611" s="50">
        <v>45179</v>
      </c>
      <c r="B611" s="41">
        <v>365</v>
      </c>
      <c r="C611">
        <f>VLOOKUP(A611,reach!$A$1:$B$658,2,FALSE)</f>
        <v>12521</v>
      </c>
    </row>
    <row r="612" spans="1:3">
      <c r="A612" s="50">
        <v>45180</v>
      </c>
      <c r="B612" s="41">
        <v>318</v>
      </c>
      <c r="C612">
        <f>VLOOKUP(A612,reach!$A$1:$B$658,2,FALSE)</f>
        <v>10587</v>
      </c>
    </row>
    <row r="613" spans="1:3">
      <c r="A613" s="50">
        <v>45181</v>
      </c>
      <c r="B613" s="41">
        <v>320</v>
      </c>
      <c r="C613">
        <f>VLOOKUP(A613,reach!$A$1:$B$658,2,FALSE)</f>
        <v>13253</v>
      </c>
    </row>
    <row r="614" spans="1:3">
      <c r="A614" s="50">
        <v>45182</v>
      </c>
      <c r="B614" s="41">
        <v>324</v>
      </c>
      <c r="C614">
        <f>VLOOKUP(A614,reach!$A$1:$B$658,2,FALSE)</f>
        <v>5623</v>
      </c>
    </row>
    <row r="615" spans="1:3">
      <c r="A615" s="50">
        <v>45183</v>
      </c>
      <c r="B615" s="41">
        <v>346</v>
      </c>
      <c r="C615">
        <f>VLOOKUP(A615,reach!$A$1:$B$658,2,FALSE)</f>
        <v>10955</v>
      </c>
    </row>
    <row r="616" spans="1:3">
      <c r="A616" s="50">
        <v>45184</v>
      </c>
      <c r="B616" s="41">
        <v>327</v>
      </c>
      <c r="C616">
        <f>VLOOKUP(A616,reach!$A$1:$B$658,2,FALSE)</f>
        <v>8647</v>
      </c>
    </row>
    <row r="617" spans="1:3">
      <c r="A617" s="50">
        <v>45185</v>
      </c>
      <c r="B617" s="41">
        <v>482</v>
      </c>
      <c r="C617">
        <f>VLOOKUP(A617,reach!$A$1:$B$658,2,FALSE)</f>
        <v>24127</v>
      </c>
    </row>
    <row r="618" spans="1:3">
      <c r="A618" s="50">
        <v>45186</v>
      </c>
      <c r="B618" s="41">
        <v>327</v>
      </c>
      <c r="C618">
        <f>VLOOKUP(A618,reach!$A$1:$B$658,2,FALSE)</f>
        <v>14249</v>
      </c>
    </row>
    <row r="619" spans="1:3">
      <c r="A619" s="50">
        <v>45187</v>
      </c>
      <c r="B619" s="41">
        <v>536</v>
      </c>
      <c r="C619">
        <f>VLOOKUP(A619,reach!$A$1:$B$658,2,FALSE)</f>
        <v>18856</v>
      </c>
    </row>
    <row r="620" spans="1:3">
      <c r="A620" s="50">
        <v>45188</v>
      </c>
      <c r="B620" s="41">
        <v>354</v>
      </c>
      <c r="C620">
        <f>VLOOKUP(A620,reach!$A$1:$B$658,2,FALSE)</f>
        <v>12454</v>
      </c>
    </row>
    <row r="621" spans="1:3">
      <c r="A621" s="50">
        <v>45189</v>
      </c>
      <c r="B621" s="41">
        <v>317</v>
      </c>
      <c r="C621">
        <f>VLOOKUP(A621,reach!$A$1:$B$658,2,FALSE)</f>
        <v>12272</v>
      </c>
    </row>
    <row r="622" spans="1:3">
      <c r="A622" s="50">
        <v>45190</v>
      </c>
      <c r="B622" s="41">
        <v>264</v>
      </c>
      <c r="C622">
        <f>VLOOKUP(A622,reach!$A$1:$B$658,2,FALSE)</f>
        <v>7631</v>
      </c>
    </row>
    <row r="623" spans="1:3">
      <c r="A623" s="50">
        <v>45191</v>
      </c>
      <c r="B623" s="41">
        <v>455</v>
      </c>
      <c r="C623">
        <f>VLOOKUP(A623,reach!$A$1:$B$658,2,FALSE)</f>
        <v>13894</v>
      </c>
    </row>
    <row r="624" spans="1:3">
      <c r="A624" s="50">
        <v>45192</v>
      </c>
      <c r="B624" s="41">
        <v>608</v>
      </c>
      <c r="C624">
        <f>VLOOKUP(A624,reach!$A$1:$B$658,2,FALSE)</f>
        <v>16117</v>
      </c>
    </row>
    <row r="625" spans="1:3">
      <c r="A625" s="50">
        <v>45193</v>
      </c>
      <c r="B625" s="41">
        <v>424</v>
      </c>
      <c r="C625">
        <f>VLOOKUP(A625,reach!$A$1:$B$658,2,FALSE)</f>
        <v>9389</v>
      </c>
    </row>
    <row r="626" spans="1:3">
      <c r="A626" s="50">
        <v>45194</v>
      </c>
      <c r="B626" s="41">
        <v>398</v>
      </c>
      <c r="C626">
        <f>VLOOKUP(A626,reach!$A$1:$B$658,2,FALSE)</f>
        <v>8876</v>
      </c>
    </row>
    <row r="627" spans="1:3">
      <c r="A627" s="50">
        <v>45195</v>
      </c>
      <c r="B627" s="41">
        <v>370</v>
      </c>
      <c r="C627">
        <f>VLOOKUP(A627,reach!$A$1:$B$658,2,FALSE)</f>
        <v>15398</v>
      </c>
    </row>
    <row r="628" spans="1:3">
      <c r="A628" s="50">
        <v>45196</v>
      </c>
      <c r="B628" s="41">
        <v>328</v>
      </c>
      <c r="C628">
        <f>VLOOKUP(A628,reach!$A$1:$B$658,2,FALSE)</f>
        <v>11442</v>
      </c>
    </row>
    <row r="629" spans="1:3">
      <c r="A629" s="50">
        <v>45197</v>
      </c>
      <c r="B629" s="41">
        <v>302</v>
      </c>
      <c r="C629">
        <f>VLOOKUP(A629,reach!$A$1:$B$658,2,FALSE)</f>
        <v>8577</v>
      </c>
    </row>
    <row r="630" spans="1:3">
      <c r="A630" s="50">
        <v>45198</v>
      </c>
      <c r="B630" s="41">
        <v>326</v>
      </c>
      <c r="C630">
        <f>VLOOKUP(A630,reach!$A$1:$B$658,2,FALSE)</f>
        <v>11137</v>
      </c>
    </row>
    <row r="631" spans="1:3">
      <c r="A631" s="50">
        <v>45199</v>
      </c>
      <c r="B631" s="41">
        <v>474</v>
      </c>
      <c r="C631">
        <f>VLOOKUP(A631,reach!$A$1:$B$658,2,FALSE)</f>
        <v>36920</v>
      </c>
    </row>
    <row r="632" spans="1:3">
      <c r="A632" s="50">
        <v>45200</v>
      </c>
      <c r="B632" s="41">
        <v>494</v>
      </c>
      <c r="C632">
        <f>VLOOKUP(A632,reach!$A$1:$B$658,2,FALSE)</f>
        <v>22259</v>
      </c>
    </row>
    <row r="633" spans="1:3">
      <c r="A633" s="50">
        <v>45201</v>
      </c>
      <c r="B633" s="41">
        <v>521</v>
      </c>
      <c r="C633">
        <f>VLOOKUP(A633,reach!$A$1:$B$658,2,FALSE)</f>
        <v>20191</v>
      </c>
    </row>
    <row r="634" spans="1:3">
      <c r="A634" s="50">
        <v>45202</v>
      </c>
      <c r="B634" s="41">
        <v>337</v>
      </c>
      <c r="C634">
        <f>VLOOKUP(A634,reach!$A$1:$B$658,2,FALSE)</f>
        <v>14103</v>
      </c>
    </row>
    <row r="635" spans="1:3">
      <c r="A635" s="50">
        <v>45203</v>
      </c>
      <c r="B635" s="41">
        <v>653</v>
      </c>
      <c r="C635">
        <f>VLOOKUP(A635,reach!$A$1:$B$658,2,FALSE)</f>
        <v>28613</v>
      </c>
    </row>
    <row r="636" spans="1:3">
      <c r="A636" s="50">
        <v>45204</v>
      </c>
      <c r="B636" s="41">
        <v>547</v>
      </c>
      <c r="C636">
        <f>VLOOKUP(A636,reach!$A$1:$B$658,2,FALSE)</f>
        <v>24945</v>
      </c>
    </row>
    <row r="637" spans="1:3">
      <c r="A637" s="50">
        <v>45205</v>
      </c>
      <c r="B637" s="41">
        <v>463</v>
      </c>
      <c r="C637">
        <f>VLOOKUP(A637,reach!$A$1:$B$658,2,FALSE)</f>
        <v>22726</v>
      </c>
    </row>
    <row r="638" spans="1:3">
      <c r="A638" s="50">
        <v>45206</v>
      </c>
      <c r="B638" s="41">
        <v>437</v>
      </c>
      <c r="C638">
        <f>VLOOKUP(A638,reach!$A$1:$B$658,2,FALSE)</f>
        <v>13564</v>
      </c>
    </row>
    <row r="639" spans="1:3">
      <c r="A639" s="50">
        <v>45207</v>
      </c>
      <c r="B639" s="41">
        <v>448</v>
      </c>
      <c r="C639">
        <f>VLOOKUP(A639,reach!$A$1:$B$658,2,FALSE)</f>
        <v>15087</v>
      </c>
    </row>
    <row r="640" spans="1:3">
      <c r="A640" s="50">
        <v>45208</v>
      </c>
      <c r="B640" s="41">
        <v>641</v>
      </c>
      <c r="C640">
        <f>VLOOKUP(A640,reach!$A$1:$B$658,2,FALSE)</f>
        <v>30832</v>
      </c>
    </row>
    <row r="641" spans="1:3">
      <c r="A641" s="50">
        <v>45209</v>
      </c>
      <c r="B641" s="41">
        <v>693</v>
      </c>
      <c r="C641">
        <f>VLOOKUP(A641,reach!$A$1:$B$658,2,FALSE)</f>
        <v>28063</v>
      </c>
    </row>
    <row r="642" spans="1:3">
      <c r="A642" s="50">
        <v>45210</v>
      </c>
      <c r="B642" s="41">
        <v>657</v>
      </c>
      <c r="C642">
        <f>VLOOKUP(A642,reach!$A$1:$B$658,2,FALSE)</f>
        <v>25559</v>
      </c>
    </row>
    <row r="643" spans="1:3">
      <c r="A643" s="50">
        <v>45211</v>
      </c>
      <c r="B643" s="41">
        <v>675</v>
      </c>
      <c r="C643">
        <f>VLOOKUP(A643,reach!$A$1:$B$658,2,FALSE)</f>
        <v>23405</v>
      </c>
    </row>
    <row r="644" spans="1:3">
      <c r="A644" s="50">
        <v>45212</v>
      </c>
      <c r="B644" s="41">
        <v>508</v>
      </c>
      <c r="C644">
        <f>VLOOKUP(A644,reach!$A$1:$B$658,2,FALSE)</f>
        <v>21080</v>
      </c>
    </row>
    <row r="645" spans="1:3">
      <c r="A645" s="50">
        <v>45213</v>
      </c>
      <c r="B645" s="41">
        <v>429</v>
      </c>
      <c r="C645">
        <f>VLOOKUP(A645,reach!$A$1:$B$658,2,FALSE)</f>
        <v>15354</v>
      </c>
    </row>
    <row r="646" spans="1:3">
      <c r="A646" s="50">
        <v>45214</v>
      </c>
      <c r="B646" s="41">
        <v>417</v>
      </c>
      <c r="C646">
        <f>VLOOKUP(A646,reach!$A$1:$B$658,2,FALSE)</f>
        <v>14221</v>
      </c>
    </row>
    <row r="647" spans="1:3">
      <c r="A647" s="50">
        <v>45215</v>
      </c>
      <c r="B647" s="41">
        <v>368</v>
      </c>
      <c r="C647">
        <f>VLOOKUP(A647,reach!$A$1:$B$658,2,FALSE)</f>
        <v>12806</v>
      </c>
    </row>
    <row r="648" spans="1:3">
      <c r="A648" s="50">
        <v>45216</v>
      </c>
      <c r="B648" s="41">
        <v>445</v>
      </c>
      <c r="C648">
        <f>VLOOKUP(A648,reach!$A$1:$B$658,2,FALSE)</f>
        <v>16433</v>
      </c>
    </row>
    <row r="649" spans="1:3">
      <c r="A649" s="50">
        <v>45217</v>
      </c>
      <c r="B649" s="41">
        <v>388</v>
      </c>
      <c r="C649">
        <f>VLOOKUP(A649,reach!$A$1:$B$658,2,FALSE)</f>
        <v>13642</v>
      </c>
    </row>
    <row r="650" spans="1:3">
      <c r="A650" s="50">
        <v>45218</v>
      </c>
      <c r="B650" s="41">
        <v>588</v>
      </c>
      <c r="C650">
        <f>VLOOKUP(A650,reach!$A$1:$B$658,2,FALSE)</f>
        <v>23721</v>
      </c>
    </row>
    <row r="651" spans="1:3">
      <c r="A651" s="50">
        <v>45219</v>
      </c>
      <c r="B651" s="41">
        <v>306</v>
      </c>
      <c r="C651">
        <f>VLOOKUP(A651,reach!$A$1:$B$658,2,FALSE)</f>
        <v>16616</v>
      </c>
    </row>
    <row r="652" spans="1:3">
      <c r="A652" s="50">
        <v>45220</v>
      </c>
      <c r="B652" s="41">
        <v>337</v>
      </c>
      <c r="C652">
        <f>VLOOKUP(A652,reach!$A$1:$B$658,2,FALSE)</f>
        <v>17400</v>
      </c>
    </row>
    <row r="653" spans="1:3">
      <c r="A653" s="50">
        <v>45221</v>
      </c>
      <c r="B653" s="41">
        <v>285</v>
      </c>
      <c r="C653">
        <f>VLOOKUP(A653,reach!$A$1:$B$658,2,FALSE)</f>
        <v>13543</v>
      </c>
    </row>
    <row r="654" spans="1:3">
      <c r="A654" s="50">
        <v>45222</v>
      </c>
      <c r="B654" s="41">
        <v>315</v>
      </c>
      <c r="C654">
        <f>VLOOKUP(A654,reach!$A$1:$B$658,2,FALSE)</f>
        <v>19379</v>
      </c>
    </row>
    <row r="655" spans="1:3">
      <c r="A655" s="50">
        <v>45223</v>
      </c>
      <c r="B655" s="41">
        <v>435</v>
      </c>
      <c r="C655">
        <f>VLOOKUP(A655,reach!$A$1:$B$658,2,FALSE)</f>
        <v>24288</v>
      </c>
    </row>
    <row r="656" spans="1:3">
      <c r="A656" s="50">
        <v>45224</v>
      </c>
      <c r="B656" s="41">
        <v>488</v>
      </c>
      <c r="C656">
        <f>VLOOKUP(A656,reach!$A$1:$B$658,2,FALSE)</f>
        <v>18571</v>
      </c>
    </row>
    <row r="657" spans="1:3">
      <c r="A657" s="50">
        <v>45225</v>
      </c>
      <c r="B657" s="41">
        <v>789</v>
      </c>
      <c r="C657">
        <f>VLOOKUP(A657,reach!$A$1:$B$658,2,FALSE)</f>
        <v>35736</v>
      </c>
    </row>
    <row r="658" spans="1:3">
      <c r="A658" s="50">
        <v>45226</v>
      </c>
      <c r="B658" s="41">
        <v>400</v>
      </c>
      <c r="C658">
        <f>VLOOKUP(A658,reach!$A$1:$B$658,2,FALSE)</f>
        <v>18118</v>
      </c>
    </row>
  </sheetData>
  <pageMargins left="0.7" right="0.7" top="0.75" bottom="0.75" header="0.3" footer="0.3"/>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1"/>
  <sheetViews>
    <sheetView topLeftCell="A2" workbookViewId="0">
      <selection activeCell="B6" sqref="B6"/>
    </sheetView>
  </sheetViews>
  <sheetFormatPr defaultColWidth="9" defaultRowHeight="15" outlineLevelCol="1"/>
  <cols>
    <col min="1" max="1" width="11.5714285714286" customWidth="1"/>
    <col min="2" max="2" width="24.4285714285714" customWidth="1"/>
  </cols>
  <sheetData>
    <row r="1" spans="1:2">
      <c r="A1" s="42" t="s">
        <v>7</v>
      </c>
      <c r="B1" s="42" t="s">
        <v>30</v>
      </c>
    </row>
    <row r="2" spans="1:2">
      <c r="A2" s="51">
        <v>44886</v>
      </c>
      <c r="B2" s="42">
        <v>95</v>
      </c>
    </row>
    <row r="3" spans="1:2">
      <c r="A3" s="51">
        <v>44887</v>
      </c>
      <c r="B3" s="42">
        <v>94</v>
      </c>
    </row>
    <row r="4" spans="1:2">
      <c r="A4" s="51">
        <v>44888</v>
      </c>
      <c r="B4" s="42">
        <v>103</v>
      </c>
    </row>
    <row r="5" spans="1:2">
      <c r="A5" s="51">
        <v>44889</v>
      </c>
      <c r="B5" s="42">
        <v>101</v>
      </c>
    </row>
    <row r="6" spans="1:2">
      <c r="A6" s="51">
        <v>44890</v>
      </c>
      <c r="B6" s="42">
        <v>160</v>
      </c>
    </row>
    <row r="7" spans="1:2">
      <c r="A7" s="51">
        <v>44891</v>
      </c>
      <c r="B7" s="42">
        <v>84</v>
      </c>
    </row>
    <row r="8" spans="1:2">
      <c r="A8" s="51">
        <v>44892</v>
      </c>
      <c r="B8" s="42">
        <v>104</v>
      </c>
    </row>
    <row r="9" spans="1:2">
      <c r="A9" s="51">
        <v>44893</v>
      </c>
      <c r="B9" s="42">
        <v>196</v>
      </c>
    </row>
    <row r="10" spans="1:2">
      <c r="A10" s="51">
        <v>44894</v>
      </c>
      <c r="B10" s="42">
        <v>242</v>
      </c>
    </row>
    <row r="11" spans="1:2">
      <c r="A11" s="51">
        <v>44895</v>
      </c>
      <c r="B11" s="42">
        <v>416</v>
      </c>
    </row>
    <row r="12" spans="1:2">
      <c r="A12" s="51">
        <v>44896</v>
      </c>
      <c r="B12" s="42">
        <v>568</v>
      </c>
    </row>
    <row r="13" spans="1:2">
      <c r="A13" s="51">
        <v>44897</v>
      </c>
      <c r="B13" s="42">
        <v>504</v>
      </c>
    </row>
    <row r="14" spans="1:2">
      <c r="A14" s="51">
        <v>44898</v>
      </c>
      <c r="B14" s="42">
        <v>421</v>
      </c>
    </row>
    <row r="15" spans="1:2">
      <c r="A15" s="51">
        <v>44899</v>
      </c>
      <c r="B15" s="42">
        <v>475</v>
      </c>
    </row>
    <row r="16" spans="1:2">
      <c r="A16" s="51">
        <v>44900</v>
      </c>
      <c r="B16" s="42">
        <v>823</v>
      </c>
    </row>
    <row r="17" spans="1:2">
      <c r="A17" s="51">
        <v>44901</v>
      </c>
      <c r="B17" s="42">
        <v>1418</v>
      </c>
    </row>
    <row r="18" spans="1:2">
      <c r="A18" s="51">
        <v>44902</v>
      </c>
      <c r="B18" s="42">
        <v>1427</v>
      </c>
    </row>
    <row r="19" spans="1:2">
      <c r="A19" s="51">
        <v>44903</v>
      </c>
      <c r="B19" s="42">
        <v>1148</v>
      </c>
    </row>
    <row r="20" spans="1:2">
      <c r="A20" s="51">
        <v>44904</v>
      </c>
      <c r="B20" s="42">
        <v>738</v>
      </c>
    </row>
    <row r="21" spans="1:2">
      <c r="A21" s="51">
        <v>44905</v>
      </c>
      <c r="B21" s="42">
        <v>526</v>
      </c>
    </row>
    <row r="22" spans="1:2">
      <c r="A22" s="51">
        <v>44906</v>
      </c>
      <c r="B22" s="42">
        <v>394</v>
      </c>
    </row>
    <row r="23" spans="1:2">
      <c r="A23" s="51">
        <v>44907</v>
      </c>
      <c r="B23" s="42">
        <v>379</v>
      </c>
    </row>
    <row r="24" spans="1:2">
      <c r="A24" s="51">
        <v>44908</v>
      </c>
      <c r="B24" s="42">
        <v>394</v>
      </c>
    </row>
    <row r="25" spans="1:2">
      <c r="A25" s="51">
        <v>44909</v>
      </c>
      <c r="B25" s="42">
        <v>425</v>
      </c>
    </row>
    <row r="26" spans="1:2">
      <c r="A26" s="51">
        <v>44910</v>
      </c>
      <c r="B26" s="42">
        <v>474</v>
      </c>
    </row>
    <row r="27" spans="1:2">
      <c r="A27" s="51">
        <v>44911</v>
      </c>
      <c r="B27" s="42">
        <v>544</v>
      </c>
    </row>
    <row r="28" spans="1:2">
      <c r="A28" s="51">
        <v>44912</v>
      </c>
      <c r="B28" s="42">
        <v>640</v>
      </c>
    </row>
    <row r="29" spans="1:2">
      <c r="A29" s="51">
        <v>44913</v>
      </c>
      <c r="B29" s="42">
        <v>699</v>
      </c>
    </row>
    <row r="30" spans="1:2">
      <c r="A30" s="51">
        <v>44914</v>
      </c>
      <c r="B30" s="42">
        <v>835</v>
      </c>
    </row>
    <row r="31" spans="1:2">
      <c r="A31" s="51">
        <v>44915</v>
      </c>
      <c r="B31" s="42">
        <v>1069</v>
      </c>
    </row>
    <row r="32" spans="1:2">
      <c r="A32" s="51">
        <v>44916</v>
      </c>
      <c r="B32" s="42">
        <v>1216</v>
      </c>
    </row>
    <row r="33" spans="1:2">
      <c r="A33" s="51">
        <v>44917</v>
      </c>
      <c r="B33" s="42">
        <v>976</v>
      </c>
    </row>
    <row r="34" spans="1:2">
      <c r="A34" s="51">
        <v>44918</v>
      </c>
      <c r="B34" s="42">
        <v>998</v>
      </c>
    </row>
    <row r="35" spans="1:2">
      <c r="A35" s="51">
        <v>44919</v>
      </c>
      <c r="B35" s="42">
        <v>893</v>
      </c>
    </row>
    <row r="36" spans="1:2">
      <c r="A36" s="51">
        <v>44920</v>
      </c>
      <c r="B36" s="42">
        <v>964</v>
      </c>
    </row>
    <row r="37" spans="1:2">
      <c r="A37" s="51">
        <v>44921</v>
      </c>
      <c r="B37" s="42">
        <v>1037</v>
      </c>
    </row>
    <row r="38" spans="1:2">
      <c r="A38" s="51">
        <v>44922</v>
      </c>
      <c r="B38" s="42">
        <v>1181</v>
      </c>
    </row>
    <row r="39" spans="1:2">
      <c r="A39" s="51">
        <v>44923</v>
      </c>
      <c r="B39" s="42">
        <v>1149</v>
      </c>
    </row>
    <row r="40" spans="1:2">
      <c r="A40" s="51">
        <v>44924</v>
      </c>
      <c r="B40" s="42">
        <v>1018</v>
      </c>
    </row>
    <row r="41" spans="1:2">
      <c r="A41" s="51">
        <v>44925</v>
      </c>
      <c r="B41" s="42">
        <v>790</v>
      </c>
    </row>
    <row r="42" spans="1:2">
      <c r="A42" s="51">
        <v>44926</v>
      </c>
      <c r="B42" s="42">
        <v>676</v>
      </c>
    </row>
    <row r="43" spans="1:2">
      <c r="A43" s="51">
        <v>44927</v>
      </c>
      <c r="B43" s="42">
        <v>619</v>
      </c>
    </row>
    <row r="44" spans="1:2">
      <c r="A44" s="51">
        <v>44928</v>
      </c>
      <c r="B44" s="42">
        <v>707</v>
      </c>
    </row>
    <row r="45" spans="1:2">
      <c r="A45" s="51">
        <v>44929</v>
      </c>
      <c r="B45" s="42">
        <v>721</v>
      </c>
    </row>
    <row r="46" spans="1:2">
      <c r="A46" s="51">
        <v>44930</v>
      </c>
      <c r="B46" s="42">
        <v>637</v>
      </c>
    </row>
    <row r="47" spans="1:2">
      <c r="A47" s="51">
        <v>44931</v>
      </c>
      <c r="B47" s="42">
        <v>527</v>
      </c>
    </row>
    <row r="48" spans="1:2">
      <c r="A48" s="51">
        <v>44932</v>
      </c>
      <c r="B48" s="42">
        <v>465</v>
      </c>
    </row>
    <row r="49" spans="1:2">
      <c r="A49" s="51">
        <v>44933</v>
      </c>
      <c r="B49" s="42">
        <v>484</v>
      </c>
    </row>
    <row r="50" spans="1:2">
      <c r="A50" s="51">
        <v>44934</v>
      </c>
      <c r="B50" s="42">
        <v>428</v>
      </c>
    </row>
    <row r="51" spans="1:2">
      <c r="A51" s="51">
        <v>44935</v>
      </c>
      <c r="B51" s="42">
        <v>340</v>
      </c>
    </row>
    <row r="52" spans="1:2">
      <c r="A52" s="51">
        <v>44936</v>
      </c>
      <c r="B52" s="42">
        <v>355</v>
      </c>
    </row>
    <row r="53" spans="1:2">
      <c r="A53" s="51">
        <v>44937</v>
      </c>
      <c r="B53" s="42">
        <v>361</v>
      </c>
    </row>
    <row r="54" spans="1:2">
      <c r="A54" s="51">
        <v>44938</v>
      </c>
      <c r="B54" s="42">
        <v>348</v>
      </c>
    </row>
    <row r="55" spans="1:2">
      <c r="A55" s="51">
        <v>44939</v>
      </c>
      <c r="B55" s="42">
        <v>303</v>
      </c>
    </row>
    <row r="56" spans="1:2">
      <c r="A56" s="51">
        <v>44940</v>
      </c>
      <c r="B56" s="42">
        <v>327</v>
      </c>
    </row>
    <row r="57" spans="1:2">
      <c r="A57" s="51">
        <v>44941</v>
      </c>
      <c r="B57" s="42">
        <v>264</v>
      </c>
    </row>
    <row r="58" spans="1:2">
      <c r="A58" s="51">
        <v>44942</v>
      </c>
      <c r="B58" s="42">
        <v>276</v>
      </c>
    </row>
    <row r="59" spans="1:2">
      <c r="A59" s="51">
        <v>44943</v>
      </c>
      <c r="B59" s="42">
        <v>153</v>
      </c>
    </row>
    <row r="60" spans="1:2">
      <c r="A60" s="51">
        <v>44944</v>
      </c>
      <c r="B60" s="42">
        <v>171</v>
      </c>
    </row>
    <row r="61" spans="1:2">
      <c r="A61" s="51">
        <v>44945</v>
      </c>
      <c r="B61" s="42">
        <v>146</v>
      </c>
    </row>
    <row r="62" spans="1:2">
      <c r="A62" s="51">
        <v>44946</v>
      </c>
      <c r="B62" s="42">
        <v>178</v>
      </c>
    </row>
    <row r="63" spans="1:2">
      <c r="A63" s="51">
        <v>44947</v>
      </c>
      <c r="B63" s="42">
        <v>173</v>
      </c>
    </row>
    <row r="64" spans="1:2">
      <c r="A64" s="51">
        <v>44948</v>
      </c>
      <c r="B64" s="42">
        <v>211</v>
      </c>
    </row>
    <row r="65" spans="1:2">
      <c r="A65" s="51">
        <v>44949</v>
      </c>
      <c r="B65" s="42">
        <v>210</v>
      </c>
    </row>
    <row r="66" spans="1:2">
      <c r="A66" s="51">
        <v>44950</v>
      </c>
      <c r="B66" s="42">
        <v>265</v>
      </c>
    </row>
    <row r="67" spans="1:2">
      <c r="A67" s="51">
        <v>44951</v>
      </c>
      <c r="B67" s="42">
        <v>178</v>
      </c>
    </row>
    <row r="68" spans="1:2">
      <c r="A68" s="51">
        <v>44952</v>
      </c>
      <c r="B68" s="42">
        <v>177</v>
      </c>
    </row>
    <row r="69" spans="1:2">
      <c r="A69" s="51">
        <v>44953</v>
      </c>
      <c r="B69" s="42">
        <v>144</v>
      </c>
    </row>
    <row r="70" spans="1:2">
      <c r="A70" s="51">
        <v>44954</v>
      </c>
      <c r="B70" s="42">
        <v>176</v>
      </c>
    </row>
    <row r="71" spans="1:2">
      <c r="A71" s="51">
        <v>44955</v>
      </c>
      <c r="B71" s="42">
        <v>187</v>
      </c>
    </row>
    <row r="72" spans="1:2">
      <c r="A72" s="51">
        <v>44956</v>
      </c>
      <c r="B72" s="42">
        <v>218</v>
      </c>
    </row>
    <row r="73" spans="1:2">
      <c r="A73" s="51">
        <v>44957</v>
      </c>
      <c r="B73" s="42">
        <v>174</v>
      </c>
    </row>
    <row r="74" spans="1:2">
      <c r="A74" s="51">
        <v>44958</v>
      </c>
      <c r="B74" s="42">
        <v>165</v>
      </c>
    </row>
    <row r="75" spans="1:2">
      <c r="A75" s="51">
        <v>44959</v>
      </c>
      <c r="B75" s="42">
        <v>184</v>
      </c>
    </row>
    <row r="76" spans="1:2">
      <c r="A76" s="51">
        <v>44960</v>
      </c>
      <c r="B76" s="42">
        <v>155</v>
      </c>
    </row>
    <row r="77" spans="1:2">
      <c r="A77" s="51">
        <v>44961</v>
      </c>
      <c r="B77" s="42">
        <v>170</v>
      </c>
    </row>
    <row r="78" spans="1:2">
      <c r="A78" s="51">
        <v>44962</v>
      </c>
      <c r="B78" s="42">
        <v>162</v>
      </c>
    </row>
    <row r="79" spans="1:2">
      <c r="A79" s="51">
        <v>44963</v>
      </c>
      <c r="B79" s="42">
        <v>153</v>
      </c>
    </row>
    <row r="80" spans="1:2">
      <c r="A80" s="51">
        <v>44964</v>
      </c>
      <c r="B80" s="42">
        <v>152</v>
      </c>
    </row>
    <row r="81" spans="1:2">
      <c r="A81" s="51">
        <v>44965</v>
      </c>
      <c r="B81" s="42">
        <v>185</v>
      </c>
    </row>
    <row r="82" spans="1:2">
      <c r="A82" s="51">
        <v>44966</v>
      </c>
      <c r="B82" s="42">
        <v>148</v>
      </c>
    </row>
    <row r="83" spans="1:2">
      <c r="A83" s="51">
        <v>44967</v>
      </c>
      <c r="B83" s="42">
        <v>113</v>
      </c>
    </row>
    <row r="84" spans="1:2">
      <c r="A84" s="51">
        <v>44968</v>
      </c>
      <c r="B84" s="42">
        <v>122</v>
      </c>
    </row>
    <row r="85" spans="1:2">
      <c r="A85" s="51">
        <v>44969</v>
      </c>
      <c r="B85" s="42">
        <v>123</v>
      </c>
    </row>
    <row r="86" spans="1:2">
      <c r="A86" s="51">
        <v>44970</v>
      </c>
      <c r="B86" s="42">
        <v>124</v>
      </c>
    </row>
    <row r="87" spans="1:2">
      <c r="A87" s="51">
        <v>44971</v>
      </c>
      <c r="B87" s="42">
        <v>114</v>
      </c>
    </row>
    <row r="88" spans="1:2">
      <c r="A88" s="51">
        <v>44972</v>
      </c>
      <c r="B88" s="42">
        <v>119</v>
      </c>
    </row>
    <row r="89" spans="1:2">
      <c r="A89" s="51">
        <v>44973</v>
      </c>
      <c r="B89" s="42">
        <v>147</v>
      </c>
    </row>
    <row r="90" spans="1:2">
      <c r="A90" s="51">
        <v>44974</v>
      </c>
      <c r="B90" s="42">
        <v>130</v>
      </c>
    </row>
    <row r="91" spans="1:2">
      <c r="A91" s="51">
        <v>44975</v>
      </c>
      <c r="B91" s="42">
        <v>103</v>
      </c>
    </row>
    <row r="92" spans="1:2">
      <c r="A92" s="51">
        <v>44976</v>
      </c>
      <c r="B92" s="42">
        <v>113</v>
      </c>
    </row>
    <row r="93" spans="1:2">
      <c r="A93" s="51">
        <v>44977</v>
      </c>
      <c r="B93" s="42">
        <v>123</v>
      </c>
    </row>
    <row r="94" spans="1:2">
      <c r="A94" s="51">
        <v>44978</v>
      </c>
      <c r="B94" s="42">
        <v>136</v>
      </c>
    </row>
    <row r="95" spans="1:2">
      <c r="A95" s="51">
        <v>44979</v>
      </c>
      <c r="B95" s="42">
        <v>197</v>
      </c>
    </row>
    <row r="96" spans="1:2">
      <c r="A96" s="51">
        <v>44980</v>
      </c>
      <c r="B96" s="42">
        <v>167</v>
      </c>
    </row>
    <row r="97" spans="1:2">
      <c r="A97" s="51">
        <v>44981</v>
      </c>
      <c r="B97" s="42">
        <v>118</v>
      </c>
    </row>
    <row r="98" spans="1:2">
      <c r="A98" s="51">
        <v>44982</v>
      </c>
      <c r="B98" s="42">
        <v>143</v>
      </c>
    </row>
    <row r="99" spans="1:2">
      <c r="A99" s="51">
        <v>44983</v>
      </c>
      <c r="B99" s="42">
        <v>157</v>
      </c>
    </row>
    <row r="100" spans="1:2">
      <c r="A100" s="51">
        <v>44984</v>
      </c>
      <c r="B100" s="42">
        <v>125</v>
      </c>
    </row>
    <row r="101" spans="1:2">
      <c r="A101" s="51">
        <v>44985</v>
      </c>
      <c r="B101" s="42">
        <v>134</v>
      </c>
    </row>
    <row r="102" spans="1:2">
      <c r="A102" s="51">
        <v>44986</v>
      </c>
      <c r="B102" s="42">
        <v>148</v>
      </c>
    </row>
    <row r="103" spans="1:2">
      <c r="A103" s="51">
        <v>44987</v>
      </c>
      <c r="B103" s="42">
        <v>148</v>
      </c>
    </row>
    <row r="104" spans="1:2">
      <c r="A104" s="51">
        <v>44988</v>
      </c>
      <c r="B104" s="42">
        <v>125</v>
      </c>
    </row>
    <row r="105" spans="1:2">
      <c r="A105" s="51">
        <v>44989</v>
      </c>
      <c r="B105" s="42">
        <v>115</v>
      </c>
    </row>
    <row r="106" spans="1:2">
      <c r="A106" s="51">
        <v>44990</v>
      </c>
      <c r="B106" s="42">
        <v>113</v>
      </c>
    </row>
    <row r="107" spans="1:2">
      <c r="A107" s="51">
        <v>44991</v>
      </c>
      <c r="B107" s="42">
        <v>118</v>
      </c>
    </row>
    <row r="108" spans="1:2">
      <c r="A108" s="51">
        <v>44992</v>
      </c>
      <c r="B108" s="42">
        <v>145</v>
      </c>
    </row>
    <row r="109" spans="1:2">
      <c r="A109" s="51">
        <v>44993</v>
      </c>
      <c r="B109" s="42">
        <v>136</v>
      </c>
    </row>
    <row r="110" spans="1:2">
      <c r="A110" s="51">
        <v>44994</v>
      </c>
      <c r="B110" s="42">
        <v>144</v>
      </c>
    </row>
    <row r="111" spans="1:2">
      <c r="A111" s="51">
        <v>44995</v>
      </c>
      <c r="B111" s="42">
        <v>185</v>
      </c>
    </row>
    <row r="112" spans="1:2">
      <c r="A112" s="51">
        <v>44996</v>
      </c>
      <c r="B112" s="42">
        <v>158</v>
      </c>
    </row>
    <row r="113" spans="1:2">
      <c r="A113" s="51">
        <v>44997</v>
      </c>
      <c r="B113" s="42">
        <v>134</v>
      </c>
    </row>
    <row r="114" spans="1:2">
      <c r="A114" s="51">
        <v>44998</v>
      </c>
      <c r="B114" s="42">
        <v>151</v>
      </c>
    </row>
    <row r="115" spans="1:2">
      <c r="A115" s="51">
        <v>44999</v>
      </c>
      <c r="B115" s="42">
        <v>135</v>
      </c>
    </row>
    <row r="116" spans="1:2">
      <c r="A116" s="51">
        <v>45000</v>
      </c>
      <c r="B116" s="42">
        <v>177</v>
      </c>
    </row>
    <row r="117" spans="1:2">
      <c r="A117" s="51">
        <v>45001</v>
      </c>
      <c r="B117" s="42">
        <v>193</v>
      </c>
    </row>
    <row r="118" spans="1:2">
      <c r="A118" s="51">
        <v>45002</v>
      </c>
      <c r="B118" s="42">
        <v>151</v>
      </c>
    </row>
    <row r="119" spans="1:2">
      <c r="A119" s="51">
        <v>45003</v>
      </c>
      <c r="B119" s="42">
        <v>152</v>
      </c>
    </row>
    <row r="120" spans="1:2">
      <c r="A120" s="51">
        <v>45004</v>
      </c>
      <c r="B120" s="42">
        <v>158</v>
      </c>
    </row>
    <row r="121" spans="1:2">
      <c r="A121" s="51">
        <v>45005</v>
      </c>
      <c r="B121" s="42">
        <v>141</v>
      </c>
    </row>
    <row r="122" spans="1:2">
      <c r="A122" s="51">
        <v>45006</v>
      </c>
      <c r="B122" s="42">
        <v>156</v>
      </c>
    </row>
    <row r="123" spans="1:2">
      <c r="A123" s="51">
        <v>45007</v>
      </c>
      <c r="B123" s="42">
        <v>104</v>
      </c>
    </row>
    <row r="124" spans="1:2">
      <c r="A124" s="51">
        <v>45008</v>
      </c>
      <c r="B124" s="42">
        <v>99</v>
      </c>
    </row>
    <row r="125" spans="1:2">
      <c r="A125" s="51">
        <v>45009</v>
      </c>
      <c r="B125" s="42">
        <v>115</v>
      </c>
    </row>
    <row r="126" spans="1:2">
      <c r="A126" s="51">
        <v>45010</v>
      </c>
      <c r="B126" s="42">
        <v>100</v>
      </c>
    </row>
    <row r="127" spans="1:2">
      <c r="A127" s="51">
        <v>45011</v>
      </c>
      <c r="B127" s="42">
        <v>103</v>
      </c>
    </row>
    <row r="128" spans="1:2">
      <c r="A128" s="51">
        <v>45012</v>
      </c>
      <c r="B128" s="42">
        <v>117</v>
      </c>
    </row>
    <row r="129" spans="1:2">
      <c r="A129" s="51">
        <v>45013</v>
      </c>
      <c r="B129" s="42">
        <v>139</v>
      </c>
    </row>
    <row r="130" spans="1:2">
      <c r="A130" s="51">
        <v>45014</v>
      </c>
      <c r="B130" s="42">
        <v>111</v>
      </c>
    </row>
    <row r="131" spans="1:2">
      <c r="A131" s="51">
        <v>45015</v>
      </c>
      <c r="B131" s="42">
        <v>164</v>
      </c>
    </row>
    <row r="132" spans="1:2">
      <c r="A132" s="51">
        <v>45016</v>
      </c>
      <c r="B132" s="42">
        <v>173</v>
      </c>
    </row>
    <row r="133" spans="1:2">
      <c r="A133" s="51">
        <v>45017</v>
      </c>
      <c r="B133" s="42">
        <v>192</v>
      </c>
    </row>
    <row r="134" spans="1:2">
      <c r="A134" s="51">
        <v>45018</v>
      </c>
      <c r="B134" s="42">
        <v>136</v>
      </c>
    </row>
    <row r="135" spans="1:2">
      <c r="A135" s="51">
        <v>45019</v>
      </c>
      <c r="B135" s="42">
        <v>139</v>
      </c>
    </row>
    <row r="136" spans="1:2">
      <c r="A136" s="51">
        <v>45020</v>
      </c>
      <c r="B136" s="42">
        <v>128</v>
      </c>
    </row>
    <row r="137" spans="1:2">
      <c r="A137" s="51">
        <v>45021</v>
      </c>
      <c r="B137" s="42">
        <v>146</v>
      </c>
    </row>
    <row r="138" spans="1:2">
      <c r="A138" s="51">
        <v>45022</v>
      </c>
      <c r="B138" s="42">
        <v>128</v>
      </c>
    </row>
    <row r="139" spans="1:2">
      <c r="A139" s="51">
        <v>45023</v>
      </c>
      <c r="B139" s="42">
        <v>134</v>
      </c>
    </row>
    <row r="140" spans="1:2">
      <c r="A140" s="51">
        <v>45024</v>
      </c>
      <c r="B140" s="42">
        <v>126</v>
      </c>
    </row>
    <row r="141" spans="1:2">
      <c r="A141" s="51">
        <v>45025</v>
      </c>
      <c r="B141" s="42">
        <v>160</v>
      </c>
    </row>
    <row r="142" spans="1:2">
      <c r="A142" s="51">
        <v>45026</v>
      </c>
      <c r="B142" s="42">
        <v>175</v>
      </c>
    </row>
    <row r="143" spans="1:2">
      <c r="A143" s="51">
        <v>45027</v>
      </c>
      <c r="B143" s="42">
        <v>156</v>
      </c>
    </row>
    <row r="144" spans="1:2">
      <c r="A144" s="51">
        <v>45028</v>
      </c>
      <c r="B144" s="42">
        <v>119</v>
      </c>
    </row>
    <row r="145" spans="1:2">
      <c r="A145" s="51">
        <v>45029</v>
      </c>
      <c r="B145" s="42">
        <v>116</v>
      </c>
    </row>
    <row r="146" spans="1:2">
      <c r="A146" s="51">
        <v>45030</v>
      </c>
      <c r="B146" s="42">
        <v>87</v>
      </c>
    </row>
    <row r="147" spans="1:2">
      <c r="A147" s="51">
        <v>45031</v>
      </c>
      <c r="B147" s="42">
        <v>97</v>
      </c>
    </row>
    <row r="148" spans="1:2">
      <c r="A148" s="51">
        <v>45032</v>
      </c>
      <c r="B148" s="42">
        <v>112</v>
      </c>
    </row>
    <row r="149" spans="1:2">
      <c r="A149" s="51">
        <v>45033</v>
      </c>
      <c r="B149" s="42">
        <v>93</v>
      </c>
    </row>
    <row r="150" spans="1:2">
      <c r="A150" s="51">
        <v>45034</v>
      </c>
      <c r="B150" s="42">
        <v>88</v>
      </c>
    </row>
    <row r="151" spans="1:2">
      <c r="A151" s="51">
        <v>45035</v>
      </c>
      <c r="B151" s="42">
        <v>81</v>
      </c>
    </row>
    <row r="152" spans="1:2">
      <c r="A152" s="51">
        <v>45036</v>
      </c>
      <c r="B152" s="42">
        <v>61</v>
      </c>
    </row>
    <row r="153" spans="1:2">
      <c r="A153" s="51">
        <v>45037</v>
      </c>
      <c r="B153" s="42">
        <v>81</v>
      </c>
    </row>
    <row r="154" spans="1:2">
      <c r="A154" s="51">
        <v>45038</v>
      </c>
      <c r="B154" s="42">
        <v>67</v>
      </c>
    </row>
    <row r="155" spans="1:2">
      <c r="A155" s="51">
        <v>45039</v>
      </c>
      <c r="B155" s="42">
        <v>78</v>
      </c>
    </row>
    <row r="156" spans="1:2">
      <c r="A156" s="51">
        <v>45040</v>
      </c>
      <c r="B156" s="42">
        <v>87</v>
      </c>
    </row>
    <row r="157" spans="1:2">
      <c r="A157" s="51">
        <v>45041</v>
      </c>
      <c r="B157" s="42">
        <v>91</v>
      </c>
    </row>
    <row r="158" spans="1:2">
      <c r="A158" s="51">
        <v>45042</v>
      </c>
      <c r="B158" s="42">
        <v>89</v>
      </c>
    </row>
    <row r="159" spans="1:2">
      <c r="A159" s="51">
        <v>45043</v>
      </c>
      <c r="B159" s="42">
        <v>128</v>
      </c>
    </row>
    <row r="160" spans="1:2">
      <c r="A160" s="51">
        <v>45044</v>
      </c>
      <c r="B160" s="42">
        <v>89</v>
      </c>
    </row>
    <row r="161" spans="1:2">
      <c r="A161" s="51">
        <v>45045</v>
      </c>
      <c r="B161" s="42">
        <v>78</v>
      </c>
    </row>
    <row r="162" spans="1:2">
      <c r="A162" s="51">
        <v>45046</v>
      </c>
      <c r="B162" s="42">
        <v>59</v>
      </c>
    </row>
    <row r="163" spans="1:2">
      <c r="A163" s="51">
        <v>45047</v>
      </c>
      <c r="B163" s="42">
        <v>119</v>
      </c>
    </row>
    <row r="164" spans="1:2">
      <c r="A164" s="51">
        <v>45048</v>
      </c>
      <c r="B164" s="42">
        <v>88</v>
      </c>
    </row>
    <row r="165" spans="1:2">
      <c r="A165" s="51">
        <v>45049</v>
      </c>
      <c r="B165" s="42">
        <v>96</v>
      </c>
    </row>
    <row r="166" spans="1:2">
      <c r="A166" s="51">
        <v>45050</v>
      </c>
      <c r="B166" s="42">
        <v>115</v>
      </c>
    </row>
    <row r="167" spans="1:2">
      <c r="A167" s="51">
        <v>45051</v>
      </c>
      <c r="B167" s="42">
        <v>177</v>
      </c>
    </row>
    <row r="168" spans="1:2">
      <c r="A168" s="51">
        <v>45052</v>
      </c>
      <c r="B168" s="42">
        <v>191</v>
      </c>
    </row>
    <row r="169" spans="1:2">
      <c r="A169" s="51">
        <v>45053</v>
      </c>
      <c r="B169" s="42">
        <v>216</v>
      </c>
    </row>
    <row r="170" spans="1:2">
      <c r="A170" s="51">
        <v>45054</v>
      </c>
      <c r="B170" s="42">
        <v>183</v>
      </c>
    </row>
    <row r="171" spans="1:2">
      <c r="A171" s="51">
        <v>45055</v>
      </c>
      <c r="B171" s="42">
        <v>198</v>
      </c>
    </row>
    <row r="172" spans="1:2">
      <c r="A172" s="51">
        <v>45056</v>
      </c>
      <c r="B172" s="42">
        <v>236</v>
      </c>
    </row>
    <row r="173" spans="1:2">
      <c r="A173" s="51">
        <v>45057</v>
      </c>
      <c r="B173" s="42">
        <v>329</v>
      </c>
    </row>
    <row r="174" spans="1:2">
      <c r="A174" s="51">
        <v>45058</v>
      </c>
      <c r="B174" s="42">
        <v>470</v>
      </c>
    </row>
    <row r="175" spans="1:2">
      <c r="A175" s="51">
        <v>45059</v>
      </c>
      <c r="B175" s="42">
        <v>637</v>
      </c>
    </row>
    <row r="176" spans="1:2">
      <c r="A176" s="51">
        <v>45060</v>
      </c>
      <c r="B176" s="42">
        <v>554</v>
      </c>
    </row>
    <row r="177" spans="1:2">
      <c r="A177" s="51">
        <v>45061</v>
      </c>
      <c r="B177" s="42">
        <v>741</v>
      </c>
    </row>
    <row r="178" spans="1:2">
      <c r="A178" s="51">
        <v>45062</v>
      </c>
      <c r="B178" s="42">
        <v>1026</v>
      </c>
    </row>
    <row r="179" spans="1:2">
      <c r="A179" s="51">
        <v>45063</v>
      </c>
      <c r="B179" s="42">
        <v>1006</v>
      </c>
    </row>
    <row r="180" spans="1:2">
      <c r="A180" s="51">
        <v>45064</v>
      </c>
      <c r="B180" s="42">
        <v>714</v>
      </c>
    </row>
    <row r="181" spans="1:2">
      <c r="A181" s="51">
        <v>45065</v>
      </c>
      <c r="B181" s="42">
        <v>583</v>
      </c>
    </row>
    <row r="182" spans="1:2">
      <c r="A182" s="51">
        <v>45066</v>
      </c>
      <c r="B182" s="42">
        <v>574</v>
      </c>
    </row>
    <row r="183" spans="1:2">
      <c r="A183" s="51">
        <v>45067</v>
      </c>
      <c r="B183" s="42">
        <v>425</v>
      </c>
    </row>
    <row r="184" spans="1:2">
      <c r="A184" s="51">
        <v>45068</v>
      </c>
      <c r="B184" s="42">
        <v>417</v>
      </c>
    </row>
    <row r="185" spans="1:2">
      <c r="A185" s="51">
        <v>45069</v>
      </c>
      <c r="B185" s="42">
        <v>431</v>
      </c>
    </row>
    <row r="186" spans="1:2">
      <c r="A186" s="51">
        <v>45070</v>
      </c>
      <c r="B186" s="42">
        <v>381</v>
      </c>
    </row>
    <row r="187" spans="1:2">
      <c r="A187" s="51">
        <v>45071</v>
      </c>
      <c r="B187" s="42">
        <v>330</v>
      </c>
    </row>
    <row r="188" spans="1:2">
      <c r="A188" s="51">
        <v>45072</v>
      </c>
      <c r="B188" s="42">
        <v>258</v>
      </c>
    </row>
    <row r="189" spans="1:2">
      <c r="A189" s="51">
        <v>45073</v>
      </c>
      <c r="B189" s="42">
        <v>258</v>
      </c>
    </row>
    <row r="190" spans="1:2">
      <c r="A190" s="51">
        <v>45074</v>
      </c>
      <c r="B190" s="42">
        <v>309</v>
      </c>
    </row>
    <row r="191" spans="1:2">
      <c r="A191" s="51">
        <v>45075</v>
      </c>
      <c r="B191" s="42">
        <v>417</v>
      </c>
    </row>
    <row r="192" spans="1:2">
      <c r="A192" s="51">
        <v>45076</v>
      </c>
      <c r="B192" s="42">
        <v>489</v>
      </c>
    </row>
    <row r="193" spans="1:2">
      <c r="A193" s="51">
        <v>45077</v>
      </c>
      <c r="B193" s="42">
        <v>427</v>
      </c>
    </row>
    <row r="194" spans="1:2">
      <c r="A194" s="51">
        <v>45078</v>
      </c>
      <c r="B194" s="42">
        <v>353</v>
      </c>
    </row>
    <row r="195" spans="1:2">
      <c r="A195" s="51">
        <v>45079</v>
      </c>
      <c r="B195" s="42">
        <v>410</v>
      </c>
    </row>
    <row r="196" spans="1:2">
      <c r="A196" s="51">
        <v>45080</v>
      </c>
      <c r="B196" s="42">
        <v>481</v>
      </c>
    </row>
    <row r="197" spans="1:2">
      <c r="A197" s="51">
        <v>45081</v>
      </c>
      <c r="B197" s="42">
        <v>389</v>
      </c>
    </row>
    <row r="198" spans="1:2">
      <c r="A198" s="51">
        <v>45082</v>
      </c>
      <c r="B198" s="42">
        <v>452</v>
      </c>
    </row>
    <row r="199" spans="1:2">
      <c r="A199" s="51">
        <v>45083</v>
      </c>
      <c r="B199" s="42">
        <v>602</v>
      </c>
    </row>
    <row r="200" spans="1:2">
      <c r="A200" s="51">
        <v>45084</v>
      </c>
      <c r="B200" s="42">
        <v>390</v>
      </c>
    </row>
    <row r="201" spans="1:2">
      <c r="A201" s="51">
        <v>45085</v>
      </c>
      <c r="B201" s="42">
        <v>423</v>
      </c>
    </row>
    <row r="202" spans="1:2">
      <c r="A202" s="51">
        <v>45086</v>
      </c>
      <c r="B202" s="42">
        <v>335</v>
      </c>
    </row>
    <row r="203" spans="1:2">
      <c r="A203" s="51">
        <v>45087</v>
      </c>
      <c r="B203" s="42">
        <v>233</v>
      </c>
    </row>
    <row r="204" spans="1:2">
      <c r="A204" s="51">
        <v>45088</v>
      </c>
      <c r="B204" s="42">
        <v>265</v>
      </c>
    </row>
    <row r="205" spans="1:2">
      <c r="A205" s="51">
        <v>45089</v>
      </c>
      <c r="B205" s="42">
        <v>310</v>
      </c>
    </row>
    <row r="206" spans="1:2">
      <c r="A206" s="51">
        <v>45090</v>
      </c>
      <c r="B206" s="42">
        <v>244</v>
      </c>
    </row>
    <row r="207" spans="1:2">
      <c r="A207" s="51">
        <v>45091</v>
      </c>
      <c r="B207" s="42">
        <v>258</v>
      </c>
    </row>
    <row r="208" spans="1:2">
      <c r="A208" s="51">
        <v>45092</v>
      </c>
      <c r="B208" s="42">
        <v>273</v>
      </c>
    </row>
    <row r="209" spans="1:2">
      <c r="A209" s="51">
        <v>45093</v>
      </c>
      <c r="B209" s="42">
        <v>274</v>
      </c>
    </row>
    <row r="210" spans="1:2">
      <c r="A210" s="51">
        <v>45094</v>
      </c>
      <c r="B210" s="42">
        <v>255</v>
      </c>
    </row>
    <row r="211" spans="1:2">
      <c r="A211" s="51">
        <v>45095</v>
      </c>
      <c r="B211" s="42">
        <v>217</v>
      </c>
    </row>
    <row r="212" spans="1:2">
      <c r="A212" s="51">
        <v>45096</v>
      </c>
      <c r="B212" s="42">
        <v>264</v>
      </c>
    </row>
    <row r="213" spans="1:2">
      <c r="A213" s="51">
        <v>45097</v>
      </c>
      <c r="B213" s="42">
        <v>258</v>
      </c>
    </row>
    <row r="214" spans="1:2">
      <c r="A214" s="51">
        <v>45098</v>
      </c>
      <c r="B214" s="42">
        <v>186</v>
      </c>
    </row>
    <row r="215" spans="1:2">
      <c r="A215" s="51">
        <v>45099</v>
      </c>
      <c r="B215" s="42">
        <v>244</v>
      </c>
    </row>
    <row r="216" spans="1:2">
      <c r="A216" s="51">
        <v>45100</v>
      </c>
      <c r="B216" s="42">
        <v>257</v>
      </c>
    </row>
    <row r="217" spans="1:2">
      <c r="A217" s="51">
        <v>45101</v>
      </c>
      <c r="B217" s="42">
        <v>240</v>
      </c>
    </row>
    <row r="218" spans="1:2">
      <c r="A218" s="51">
        <v>45102</v>
      </c>
      <c r="B218" s="42">
        <v>291</v>
      </c>
    </row>
    <row r="219" spans="1:2">
      <c r="A219" s="51">
        <v>45103</v>
      </c>
      <c r="B219" s="42">
        <v>190</v>
      </c>
    </row>
    <row r="220" spans="1:2">
      <c r="A220" s="51">
        <v>45104</v>
      </c>
      <c r="B220" s="42">
        <v>310</v>
      </c>
    </row>
    <row r="221" spans="1:2">
      <c r="A221" s="51">
        <v>45105</v>
      </c>
      <c r="B221" s="42">
        <v>332</v>
      </c>
    </row>
    <row r="222" spans="1:2">
      <c r="A222" s="51">
        <v>45106</v>
      </c>
      <c r="B222" s="42">
        <v>289</v>
      </c>
    </row>
    <row r="223" spans="1:2">
      <c r="A223" s="51">
        <v>45107</v>
      </c>
      <c r="B223" s="42">
        <v>418</v>
      </c>
    </row>
    <row r="224" spans="1:2">
      <c r="A224" s="51">
        <v>45108</v>
      </c>
      <c r="B224" s="42">
        <v>418</v>
      </c>
    </row>
    <row r="225" spans="1:2">
      <c r="A225" s="51">
        <v>45109</v>
      </c>
      <c r="B225" s="42">
        <v>393</v>
      </c>
    </row>
    <row r="226" spans="1:2">
      <c r="A226" s="51">
        <v>45110</v>
      </c>
      <c r="B226" s="42">
        <v>292</v>
      </c>
    </row>
    <row r="227" spans="1:2">
      <c r="A227" s="51">
        <v>45111</v>
      </c>
      <c r="B227" s="42">
        <v>373</v>
      </c>
    </row>
    <row r="228" spans="1:2">
      <c r="A228" s="51">
        <v>45112</v>
      </c>
      <c r="B228" s="42">
        <v>383</v>
      </c>
    </row>
    <row r="229" spans="1:2">
      <c r="A229" s="51">
        <v>45113</v>
      </c>
      <c r="B229" s="42">
        <v>282</v>
      </c>
    </row>
    <row r="230" spans="1:2">
      <c r="A230" s="51">
        <v>45114</v>
      </c>
      <c r="B230" s="42">
        <v>287</v>
      </c>
    </row>
    <row r="231" spans="1:2">
      <c r="A231" s="51">
        <v>45115</v>
      </c>
      <c r="B231" s="42">
        <v>257</v>
      </c>
    </row>
    <row r="232" spans="1:2">
      <c r="A232" s="51">
        <v>45116</v>
      </c>
      <c r="B232" s="42">
        <v>268</v>
      </c>
    </row>
    <row r="233" spans="1:2">
      <c r="A233" s="51">
        <v>45117</v>
      </c>
      <c r="B233" s="42">
        <v>263</v>
      </c>
    </row>
    <row r="234" spans="1:2">
      <c r="A234" s="51">
        <v>45118</v>
      </c>
      <c r="B234" s="42">
        <v>272</v>
      </c>
    </row>
    <row r="235" spans="1:2">
      <c r="A235" s="51">
        <v>45119</v>
      </c>
      <c r="B235" s="42">
        <v>258</v>
      </c>
    </row>
    <row r="236" spans="1:2">
      <c r="A236" s="51">
        <v>45120</v>
      </c>
      <c r="B236" s="42">
        <v>236</v>
      </c>
    </row>
    <row r="237" spans="1:2">
      <c r="A237" s="51">
        <v>45121</v>
      </c>
      <c r="B237" s="42">
        <v>248</v>
      </c>
    </row>
    <row r="238" spans="1:2">
      <c r="A238" s="51">
        <v>45122</v>
      </c>
      <c r="B238" s="42">
        <v>406</v>
      </c>
    </row>
    <row r="239" spans="1:2">
      <c r="A239" s="51">
        <v>45123</v>
      </c>
      <c r="B239" s="42">
        <v>500</v>
      </c>
    </row>
    <row r="240" spans="1:2">
      <c r="A240" s="51">
        <v>45124</v>
      </c>
      <c r="B240" s="42">
        <v>451</v>
      </c>
    </row>
    <row r="241" spans="1:2">
      <c r="A241" s="51">
        <v>45125</v>
      </c>
      <c r="B241" s="42">
        <v>480</v>
      </c>
    </row>
    <row r="242" spans="1:2">
      <c r="A242" s="51">
        <v>45126</v>
      </c>
      <c r="B242" s="42">
        <v>484</v>
      </c>
    </row>
    <row r="243" spans="1:2">
      <c r="A243" s="51">
        <v>45127</v>
      </c>
      <c r="B243" s="42">
        <v>507</v>
      </c>
    </row>
    <row r="244" spans="1:2">
      <c r="A244" s="51">
        <v>45128</v>
      </c>
      <c r="B244" s="42">
        <v>446</v>
      </c>
    </row>
    <row r="245" spans="1:2">
      <c r="A245" s="51">
        <v>45129</v>
      </c>
      <c r="B245" s="42">
        <v>380</v>
      </c>
    </row>
    <row r="246" spans="1:2">
      <c r="A246" s="51">
        <v>45130</v>
      </c>
      <c r="B246" s="42">
        <v>407</v>
      </c>
    </row>
    <row r="247" spans="1:2">
      <c r="A247" s="51">
        <v>45131</v>
      </c>
      <c r="B247" s="42">
        <v>353</v>
      </c>
    </row>
    <row r="248" spans="1:2">
      <c r="A248" s="51">
        <v>45132</v>
      </c>
      <c r="B248" s="42">
        <v>370</v>
      </c>
    </row>
    <row r="249" spans="1:2">
      <c r="A249" s="51">
        <v>45133</v>
      </c>
      <c r="B249" s="42">
        <v>321</v>
      </c>
    </row>
    <row r="250" spans="1:2">
      <c r="A250" s="51">
        <v>45134</v>
      </c>
      <c r="B250" s="42">
        <v>316</v>
      </c>
    </row>
    <row r="251" spans="1:2">
      <c r="A251" s="51">
        <v>45135</v>
      </c>
      <c r="B251" s="42">
        <v>240</v>
      </c>
    </row>
    <row r="252" spans="1:2">
      <c r="A252" s="51">
        <v>45136</v>
      </c>
      <c r="B252" s="42">
        <v>236</v>
      </c>
    </row>
    <row r="253" spans="1:2">
      <c r="A253" s="51">
        <v>45137</v>
      </c>
      <c r="B253" s="42">
        <v>207</v>
      </c>
    </row>
    <row r="254" spans="1:2">
      <c r="A254" s="51">
        <v>45138</v>
      </c>
      <c r="B254" s="42">
        <v>173</v>
      </c>
    </row>
    <row r="255" spans="1:2">
      <c r="A255" s="51">
        <v>45139</v>
      </c>
      <c r="B255" s="42">
        <v>195</v>
      </c>
    </row>
    <row r="256" spans="1:2">
      <c r="A256" s="51">
        <v>45140</v>
      </c>
      <c r="B256" s="42">
        <v>183</v>
      </c>
    </row>
    <row r="257" spans="1:2">
      <c r="A257" s="51">
        <v>45141</v>
      </c>
      <c r="B257" s="42">
        <v>207</v>
      </c>
    </row>
    <row r="258" spans="1:2">
      <c r="A258" s="51">
        <v>45142</v>
      </c>
      <c r="B258" s="42">
        <v>185</v>
      </c>
    </row>
    <row r="259" spans="1:2">
      <c r="A259" s="51">
        <v>45143</v>
      </c>
      <c r="B259" s="42">
        <v>149</v>
      </c>
    </row>
    <row r="260" spans="1:2">
      <c r="A260" s="51">
        <v>45144</v>
      </c>
      <c r="B260" s="42">
        <v>144</v>
      </c>
    </row>
    <row r="261" spans="1:2">
      <c r="A261" s="51">
        <v>45145</v>
      </c>
      <c r="B261" s="42">
        <v>197</v>
      </c>
    </row>
    <row r="262" spans="1:2">
      <c r="A262" s="51">
        <v>45146</v>
      </c>
      <c r="B262" s="42">
        <v>154</v>
      </c>
    </row>
    <row r="263" spans="1:2">
      <c r="A263" s="51">
        <v>45147</v>
      </c>
      <c r="B263" s="42">
        <v>161</v>
      </c>
    </row>
    <row r="264" spans="1:2">
      <c r="A264" s="51">
        <v>45148</v>
      </c>
      <c r="B264" s="42">
        <v>179</v>
      </c>
    </row>
    <row r="265" spans="1:2">
      <c r="A265" s="51">
        <v>45149</v>
      </c>
      <c r="B265" s="42">
        <v>146</v>
      </c>
    </row>
    <row r="266" spans="1:2">
      <c r="A266" s="51">
        <v>45150</v>
      </c>
      <c r="B266" s="42">
        <v>115</v>
      </c>
    </row>
    <row r="267" spans="1:2">
      <c r="A267" s="51">
        <v>45151</v>
      </c>
      <c r="B267" s="42">
        <v>133</v>
      </c>
    </row>
    <row r="268" spans="1:2">
      <c r="A268" s="51">
        <v>45152</v>
      </c>
      <c r="B268" s="42">
        <v>109</v>
      </c>
    </row>
    <row r="269" spans="1:2">
      <c r="A269" s="51">
        <v>45153</v>
      </c>
      <c r="B269" s="42">
        <v>129</v>
      </c>
    </row>
    <row r="270" spans="1:2">
      <c r="A270" s="51">
        <v>45154</v>
      </c>
      <c r="B270" s="42">
        <v>141</v>
      </c>
    </row>
    <row r="271" spans="1:2">
      <c r="A271" s="51">
        <v>45155</v>
      </c>
      <c r="B271" s="42">
        <v>505</v>
      </c>
    </row>
    <row r="272" spans="1:2">
      <c r="A272" s="51">
        <v>45156</v>
      </c>
      <c r="B272" s="42">
        <v>906</v>
      </c>
    </row>
    <row r="273" spans="1:2">
      <c r="A273" s="51">
        <v>45157</v>
      </c>
      <c r="B273" s="42">
        <v>248</v>
      </c>
    </row>
    <row r="274" spans="1:2">
      <c r="A274" s="52">
        <v>45158</v>
      </c>
      <c r="B274" s="53">
        <v>260</v>
      </c>
    </row>
    <row r="275" spans="1:2">
      <c r="A275" s="52">
        <v>45159</v>
      </c>
      <c r="B275" s="53">
        <v>234</v>
      </c>
    </row>
    <row r="276" spans="1:2">
      <c r="A276" s="52">
        <v>45160</v>
      </c>
      <c r="B276" s="53">
        <v>335</v>
      </c>
    </row>
    <row r="277" spans="1:2">
      <c r="A277" s="52">
        <v>45161</v>
      </c>
      <c r="B277" s="53">
        <v>242</v>
      </c>
    </row>
    <row r="278" spans="1:2">
      <c r="A278" s="52">
        <v>45162</v>
      </c>
      <c r="B278" s="53">
        <v>164</v>
      </c>
    </row>
    <row r="279" spans="1:2">
      <c r="A279" s="52">
        <v>45163</v>
      </c>
      <c r="B279" s="53">
        <v>201</v>
      </c>
    </row>
    <row r="280" spans="1:2">
      <c r="A280" s="52">
        <v>45164</v>
      </c>
      <c r="B280" s="53">
        <v>181</v>
      </c>
    </row>
    <row r="281" spans="1:2">
      <c r="A281" s="52">
        <v>45165</v>
      </c>
      <c r="B281" s="53">
        <v>148</v>
      </c>
    </row>
    <row r="282" spans="1:2">
      <c r="A282" s="52">
        <v>45166</v>
      </c>
      <c r="B282" s="53">
        <v>135</v>
      </c>
    </row>
    <row r="283" spans="1:2">
      <c r="A283" s="52">
        <v>45167</v>
      </c>
      <c r="B283" s="53">
        <v>114</v>
      </c>
    </row>
    <row r="284" spans="1:2">
      <c r="A284" s="52">
        <v>45168</v>
      </c>
      <c r="B284" s="53">
        <v>98</v>
      </c>
    </row>
    <row r="285" spans="1:2">
      <c r="A285" s="52">
        <v>45169</v>
      </c>
      <c r="B285" s="53">
        <v>110</v>
      </c>
    </row>
    <row r="286" spans="1:2">
      <c r="A286" s="52">
        <v>45170</v>
      </c>
      <c r="B286" s="53">
        <v>103</v>
      </c>
    </row>
    <row r="287" spans="1:2">
      <c r="A287" s="52">
        <v>45171</v>
      </c>
      <c r="B287" s="53">
        <v>107</v>
      </c>
    </row>
    <row r="288" spans="1:2">
      <c r="A288" s="52">
        <v>45172</v>
      </c>
      <c r="B288" s="53">
        <v>159</v>
      </c>
    </row>
    <row r="289" spans="1:2">
      <c r="A289" s="52">
        <v>45173</v>
      </c>
      <c r="B289" s="53">
        <v>123</v>
      </c>
    </row>
    <row r="290" spans="1:2">
      <c r="A290" s="52">
        <v>45174</v>
      </c>
      <c r="B290" s="53">
        <v>143</v>
      </c>
    </row>
    <row r="291" spans="1:2">
      <c r="A291" s="52">
        <v>45175</v>
      </c>
      <c r="B291" s="53">
        <v>124</v>
      </c>
    </row>
    <row r="292" spans="1:2">
      <c r="A292" s="52">
        <v>45176</v>
      </c>
      <c r="B292" s="53">
        <v>123</v>
      </c>
    </row>
    <row r="293" spans="1:2">
      <c r="A293" s="52">
        <v>45177</v>
      </c>
      <c r="B293" s="53">
        <v>131</v>
      </c>
    </row>
    <row r="294" spans="1:2">
      <c r="A294" s="52">
        <v>45178</v>
      </c>
      <c r="B294" s="53">
        <v>117</v>
      </c>
    </row>
    <row r="295" spans="1:2">
      <c r="A295" s="52">
        <v>45179</v>
      </c>
      <c r="B295" s="53">
        <v>115</v>
      </c>
    </row>
    <row r="296" spans="1:2">
      <c r="A296" s="52">
        <v>45180</v>
      </c>
      <c r="B296" s="53">
        <v>107</v>
      </c>
    </row>
    <row r="297" spans="1:2">
      <c r="A297" s="52">
        <v>45181</v>
      </c>
      <c r="B297" s="53">
        <v>121</v>
      </c>
    </row>
    <row r="298" spans="1:2">
      <c r="A298" s="52">
        <v>45182</v>
      </c>
      <c r="B298" s="53">
        <v>139</v>
      </c>
    </row>
    <row r="299" spans="1:2">
      <c r="A299" s="52">
        <v>45183</v>
      </c>
      <c r="B299" s="53">
        <v>99</v>
      </c>
    </row>
    <row r="300" spans="1:2">
      <c r="A300" s="52">
        <v>45184</v>
      </c>
      <c r="B300" s="53">
        <v>124</v>
      </c>
    </row>
    <row r="301" spans="1:2">
      <c r="A301" s="52">
        <v>45185</v>
      </c>
      <c r="B301" s="53">
        <v>128</v>
      </c>
    </row>
    <row r="302" spans="1:2">
      <c r="A302" s="52">
        <v>45186</v>
      </c>
      <c r="B302" s="53">
        <v>119</v>
      </c>
    </row>
    <row r="303" spans="1:2">
      <c r="A303" s="52">
        <v>45187</v>
      </c>
      <c r="B303" s="53">
        <v>110</v>
      </c>
    </row>
    <row r="304" spans="1:2">
      <c r="A304" s="52">
        <v>45188</v>
      </c>
      <c r="B304" s="53">
        <v>132</v>
      </c>
    </row>
    <row r="305" spans="1:2">
      <c r="A305" s="52">
        <v>45189</v>
      </c>
      <c r="B305" s="53">
        <v>118</v>
      </c>
    </row>
    <row r="306" spans="1:2">
      <c r="A306" s="52">
        <v>45190</v>
      </c>
      <c r="B306" s="53">
        <v>95</v>
      </c>
    </row>
    <row r="307" spans="1:2">
      <c r="A307" s="52">
        <v>45191</v>
      </c>
      <c r="B307" s="53">
        <v>85</v>
      </c>
    </row>
    <row r="308" spans="1:2">
      <c r="A308" s="52">
        <v>45192</v>
      </c>
      <c r="B308" s="53">
        <v>104</v>
      </c>
    </row>
    <row r="309" spans="1:2">
      <c r="A309" s="52">
        <v>45193</v>
      </c>
      <c r="B309" s="53">
        <v>102</v>
      </c>
    </row>
    <row r="310" spans="1:2">
      <c r="A310" s="52">
        <v>45194</v>
      </c>
      <c r="B310" s="53">
        <v>115</v>
      </c>
    </row>
    <row r="311" spans="1:2">
      <c r="A311" s="52">
        <v>45195</v>
      </c>
      <c r="B311" s="53">
        <v>101</v>
      </c>
    </row>
    <row r="312" spans="1:2">
      <c r="A312" s="52">
        <v>45196</v>
      </c>
      <c r="B312" s="53">
        <v>105</v>
      </c>
    </row>
    <row r="313" spans="1:2">
      <c r="A313" s="52">
        <v>45197</v>
      </c>
      <c r="B313" s="53">
        <v>124</v>
      </c>
    </row>
    <row r="314" spans="1:2">
      <c r="A314" s="52">
        <v>45198</v>
      </c>
      <c r="B314" s="53">
        <v>99</v>
      </c>
    </row>
    <row r="315" spans="1:2">
      <c r="A315" s="52">
        <v>45199</v>
      </c>
      <c r="B315" s="53">
        <v>96</v>
      </c>
    </row>
    <row r="316" spans="1:2">
      <c r="A316" s="52">
        <v>45200</v>
      </c>
      <c r="B316" s="53">
        <v>102</v>
      </c>
    </row>
    <row r="317" spans="1:2">
      <c r="A317" s="52">
        <v>45201</v>
      </c>
      <c r="B317" s="53">
        <v>120</v>
      </c>
    </row>
    <row r="318" spans="1:2">
      <c r="A318" s="52">
        <v>45202</v>
      </c>
      <c r="B318" s="53">
        <v>114</v>
      </c>
    </row>
    <row r="319" spans="1:2">
      <c r="A319" s="52">
        <v>45203</v>
      </c>
      <c r="B319" s="53">
        <v>103</v>
      </c>
    </row>
    <row r="320" spans="1:2">
      <c r="A320" s="52">
        <v>45204</v>
      </c>
      <c r="B320" s="53">
        <v>155</v>
      </c>
    </row>
    <row r="321" spans="1:2">
      <c r="A321" s="52">
        <v>45205</v>
      </c>
      <c r="B321" s="53">
        <v>160</v>
      </c>
    </row>
    <row r="322" spans="1:2">
      <c r="A322" s="52">
        <v>45206</v>
      </c>
      <c r="B322" s="53">
        <v>170</v>
      </c>
    </row>
    <row r="323" spans="1:2">
      <c r="A323" s="52">
        <v>45207</v>
      </c>
      <c r="B323" s="53">
        <v>149</v>
      </c>
    </row>
    <row r="324" spans="1:2">
      <c r="A324" s="52">
        <v>45208</v>
      </c>
      <c r="B324" s="53">
        <v>195</v>
      </c>
    </row>
    <row r="325" spans="1:2">
      <c r="A325" s="52">
        <v>45209</v>
      </c>
      <c r="B325" s="53">
        <v>244</v>
      </c>
    </row>
    <row r="326" spans="1:2">
      <c r="A326" s="52">
        <v>45210</v>
      </c>
      <c r="B326" s="53">
        <v>233</v>
      </c>
    </row>
    <row r="327" spans="1:2">
      <c r="A327" s="52">
        <v>45211</v>
      </c>
      <c r="B327" s="53">
        <v>264</v>
      </c>
    </row>
    <row r="328" spans="1:2">
      <c r="A328" s="52">
        <v>45212</v>
      </c>
      <c r="B328" s="53">
        <v>148</v>
      </c>
    </row>
    <row r="329" spans="1:2">
      <c r="A329" s="52">
        <v>45213</v>
      </c>
      <c r="B329" s="53">
        <v>141</v>
      </c>
    </row>
    <row r="330" spans="1:2">
      <c r="A330" s="52">
        <v>45214</v>
      </c>
      <c r="B330" s="53">
        <v>101</v>
      </c>
    </row>
    <row r="331" spans="1:2">
      <c r="A331" s="52">
        <v>45215</v>
      </c>
      <c r="B331" s="53">
        <v>112</v>
      </c>
    </row>
    <row r="332" spans="1:2">
      <c r="A332" s="52">
        <v>45216</v>
      </c>
      <c r="B332" s="53">
        <v>134</v>
      </c>
    </row>
    <row r="333" spans="1:2">
      <c r="A333" s="52">
        <v>45217</v>
      </c>
      <c r="B333" s="53">
        <v>127</v>
      </c>
    </row>
    <row r="334" spans="1:2">
      <c r="A334" s="52">
        <v>45218</v>
      </c>
      <c r="B334" s="53">
        <v>125</v>
      </c>
    </row>
    <row r="335" spans="1:2">
      <c r="A335" s="52">
        <v>45219</v>
      </c>
      <c r="B335" s="53">
        <v>125</v>
      </c>
    </row>
    <row r="336" spans="1:2">
      <c r="A336" s="52">
        <v>45220</v>
      </c>
      <c r="B336" s="53">
        <v>129</v>
      </c>
    </row>
    <row r="337" spans="1:2">
      <c r="A337" s="52">
        <v>45221</v>
      </c>
      <c r="B337" s="53">
        <v>94</v>
      </c>
    </row>
    <row r="338" spans="1:2">
      <c r="A338" s="52">
        <v>45222</v>
      </c>
      <c r="B338" s="53">
        <v>98</v>
      </c>
    </row>
    <row r="339" spans="1:2">
      <c r="A339" s="52">
        <v>45223</v>
      </c>
      <c r="B339" s="53">
        <v>145</v>
      </c>
    </row>
    <row r="340" spans="1:2">
      <c r="A340" s="52">
        <v>45224</v>
      </c>
      <c r="B340" s="53">
        <v>144</v>
      </c>
    </row>
    <row r="341" spans="1:2">
      <c r="A341" s="52">
        <v>45225</v>
      </c>
      <c r="B341" s="53">
        <v>0</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2"/>
  <sheetViews>
    <sheetView workbookViewId="0">
      <selection activeCell="F6" sqref="F6"/>
    </sheetView>
  </sheetViews>
  <sheetFormatPr defaultColWidth="9" defaultRowHeight="15" outlineLevelCol="5"/>
  <cols>
    <col min="1" max="1" width="22.4285714285714" customWidth="1"/>
    <col min="2" max="2" width="17.4285714285714" customWidth="1"/>
    <col min="3" max="3" width="29.7142857142857" customWidth="1"/>
    <col min="4" max="4" width="24.4285714285714" customWidth="1"/>
    <col min="5" max="5" width="18.7142857142857" customWidth="1"/>
    <col min="6" max="6" width="12.8571428571429" customWidth="1"/>
  </cols>
  <sheetData>
    <row r="1" spans="1:5">
      <c r="A1" s="41" t="s">
        <v>7</v>
      </c>
      <c r="B1" s="40" t="s">
        <v>8</v>
      </c>
      <c r="C1" s="41" t="s">
        <v>27</v>
      </c>
      <c r="D1" s="42" t="s">
        <v>30</v>
      </c>
      <c r="E1" t="s">
        <v>31</v>
      </c>
    </row>
    <row r="2" spans="1:5">
      <c r="A2" s="50">
        <v>44896</v>
      </c>
      <c r="B2">
        <f>VLOOKUP(A2,reach!A2:B658,2,FALSE)</f>
        <v>35414</v>
      </c>
      <c r="C2" s="41">
        <v>1002</v>
      </c>
      <c r="D2">
        <f>IFERROR(VLOOKUP(A2,new_followers!A1:B341,2,FALSE),0)</f>
        <v>568</v>
      </c>
      <c r="E2">
        <v>13845</v>
      </c>
    </row>
    <row r="3" spans="1:6">
      <c r="A3" s="50">
        <v>44897</v>
      </c>
      <c r="B3">
        <f>VLOOKUP(A3,reach!A3:B659,2,FALSE)</f>
        <v>30583</v>
      </c>
      <c r="C3" s="41">
        <v>1024</v>
      </c>
      <c r="D3">
        <f>IFERROR(VLOOKUP(A3,new_followers!A2:B342,2,FALSE),0)</f>
        <v>504</v>
      </c>
      <c r="E3">
        <v>14413</v>
      </c>
      <c r="F3" s="10"/>
    </row>
    <row r="4" spans="1:5">
      <c r="A4" s="50">
        <v>44898</v>
      </c>
      <c r="B4">
        <f>VLOOKUP(A4,reach!A4:B660,2,FALSE)</f>
        <v>32112</v>
      </c>
      <c r="C4" s="41">
        <v>875</v>
      </c>
      <c r="D4">
        <f>IFERROR(VLOOKUP(A4,new_followers!A3:B343,2,FALSE),0)</f>
        <v>421</v>
      </c>
      <c r="E4">
        <v>14917</v>
      </c>
    </row>
    <row r="5" spans="1:5">
      <c r="A5" s="50">
        <v>44899</v>
      </c>
      <c r="B5">
        <f>VLOOKUP(A5,reach!A5:B661,2,FALSE)</f>
        <v>30851</v>
      </c>
      <c r="C5" s="41">
        <v>829</v>
      </c>
      <c r="D5">
        <f>IFERROR(VLOOKUP(A5,new_followers!A4:B344,2,FALSE),0)</f>
        <v>475</v>
      </c>
      <c r="E5">
        <v>15338</v>
      </c>
    </row>
    <row r="6" spans="1:5">
      <c r="A6" s="50">
        <v>44900</v>
      </c>
      <c r="B6">
        <f>VLOOKUP(A6,reach!A6:B662,2,FALSE)</f>
        <v>39611</v>
      </c>
      <c r="C6" s="41">
        <v>1069</v>
      </c>
      <c r="D6">
        <f>IFERROR(VLOOKUP(A6,new_followers!A5:B345,2,FALSE),0)</f>
        <v>823</v>
      </c>
      <c r="E6">
        <v>15813</v>
      </c>
    </row>
    <row r="7" spans="1:5">
      <c r="A7" s="50">
        <v>44901</v>
      </c>
      <c r="B7">
        <f>VLOOKUP(A7,reach!A7:B663,2,FALSE)</f>
        <v>62370</v>
      </c>
      <c r="C7" s="41">
        <v>1399</v>
      </c>
      <c r="D7">
        <f>IFERROR(VLOOKUP(A7,new_followers!A6:B346,2,FALSE),0)</f>
        <v>1418</v>
      </c>
      <c r="E7">
        <v>16636</v>
      </c>
    </row>
    <row r="8" spans="1:5">
      <c r="A8" s="50">
        <v>44902</v>
      </c>
      <c r="B8">
        <f>VLOOKUP(A8,reach!A8:B664,2,FALSE)</f>
        <v>66801</v>
      </c>
      <c r="C8" s="41">
        <v>1482</v>
      </c>
      <c r="D8">
        <f>IFERROR(VLOOKUP(A8,new_followers!A7:B347,2,FALSE),0)</f>
        <v>1427</v>
      </c>
      <c r="E8">
        <v>18054</v>
      </c>
    </row>
    <row r="9" spans="1:5">
      <c r="A9" s="50">
        <v>44903</v>
      </c>
      <c r="B9">
        <f>VLOOKUP(A9,reach!A9:B665,2,FALSE)</f>
        <v>51602</v>
      </c>
      <c r="C9" s="41">
        <v>1287</v>
      </c>
      <c r="D9">
        <f>IFERROR(VLOOKUP(A9,new_followers!A8:B348,2,FALSE),0)</f>
        <v>1148</v>
      </c>
      <c r="E9">
        <v>19481</v>
      </c>
    </row>
    <row r="10" spans="1:5">
      <c r="A10" s="50">
        <v>44904</v>
      </c>
      <c r="B10">
        <f>VLOOKUP(A10,reach!A10:B666,2,FALSE)</f>
        <v>39309</v>
      </c>
      <c r="C10" s="41">
        <v>985</v>
      </c>
      <c r="D10">
        <f>IFERROR(VLOOKUP(A10,new_followers!A9:B349,2,FALSE),0)</f>
        <v>738</v>
      </c>
      <c r="E10">
        <v>20629</v>
      </c>
    </row>
    <row r="11" spans="1:5">
      <c r="A11" s="50">
        <v>44905</v>
      </c>
      <c r="B11">
        <f>VLOOKUP(A11,reach!A11:B667,2,FALSE)</f>
        <v>39655</v>
      </c>
      <c r="C11" s="41">
        <v>933</v>
      </c>
      <c r="D11">
        <f>IFERROR(VLOOKUP(A11,new_followers!A10:B350,2,FALSE),0)</f>
        <v>526</v>
      </c>
      <c r="E11">
        <v>21367</v>
      </c>
    </row>
    <row r="12" spans="1:5">
      <c r="A12" s="50">
        <v>44906</v>
      </c>
      <c r="B12">
        <f>VLOOKUP(A12,reach!A12:B668,2,FALSE)</f>
        <v>38036</v>
      </c>
      <c r="C12" s="41">
        <v>954</v>
      </c>
      <c r="D12">
        <f>IFERROR(VLOOKUP(A12,new_followers!A11:B351,2,FALSE),0)</f>
        <v>394</v>
      </c>
      <c r="E12">
        <v>21893</v>
      </c>
    </row>
    <row r="13" spans="1:5">
      <c r="A13" s="50">
        <v>44907</v>
      </c>
      <c r="B13">
        <f>VLOOKUP(A13,reach!A13:B669,2,FALSE)</f>
        <v>32650</v>
      </c>
      <c r="C13" s="41">
        <v>825</v>
      </c>
      <c r="D13">
        <f>IFERROR(VLOOKUP(A13,new_followers!A12:B352,2,FALSE),0)</f>
        <v>379</v>
      </c>
      <c r="E13">
        <v>22287</v>
      </c>
    </row>
    <row r="14" spans="1:5">
      <c r="A14" s="50">
        <v>44908</v>
      </c>
      <c r="B14">
        <f>VLOOKUP(A14,reach!A14:B670,2,FALSE)</f>
        <v>29979</v>
      </c>
      <c r="C14" s="41">
        <v>726</v>
      </c>
      <c r="D14">
        <f>IFERROR(VLOOKUP(A14,new_followers!A13:B353,2,FALSE),0)</f>
        <v>394</v>
      </c>
      <c r="E14">
        <v>22666</v>
      </c>
    </row>
    <row r="15" spans="1:5">
      <c r="A15" s="50">
        <v>44909</v>
      </c>
      <c r="B15">
        <f>VLOOKUP(A15,reach!A15:B671,2,FALSE)</f>
        <v>29539</v>
      </c>
      <c r="C15" s="41">
        <v>706</v>
      </c>
      <c r="D15">
        <f>IFERROR(VLOOKUP(A15,new_followers!A14:B354,2,FALSE),0)</f>
        <v>425</v>
      </c>
      <c r="E15">
        <v>23060</v>
      </c>
    </row>
    <row r="16" spans="1:5">
      <c r="A16" s="50">
        <v>44910</v>
      </c>
      <c r="B16">
        <f>VLOOKUP(A16,reach!A16:B672,2,FALSE)</f>
        <v>49355</v>
      </c>
      <c r="C16" s="41">
        <v>1074</v>
      </c>
      <c r="D16">
        <f>IFERROR(VLOOKUP(A16,new_followers!A15:B355,2,FALSE),0)</f>
        <v>474</v>
      </c>
      <c r="E16">
        <v>23485</v>
      </c>
    </row>
    <row r="17" spans="1:5">
      <c r="A17" s="50">
        <v>44911</v>
      </c>
      <c r="B17">
        <f>VLOOKUP(A17,reach!A17:B673,2,FALSE)</f>
        <v>48435</v>
      </c>
      <c r="C17" s="41">
        <v>1215</v>
      </c>
      <c r="D17">
        <f>IFERROR(VLOOKUP(A17,new_followers!A16:B356,2,FALSE),0)</f>
        <v>544</v>
      </c>
      <c r="E17">
        <v>23959</v>
      </c>
    </row>
    <row r="18" spans="1:5">
      <c r="A18" s="50">
        <v>44912</v>
      </c>
      <c r="B18">
        <f>VLOOKUP(A18,reach!A18:B674,2,FALSE)</f>
        <v>40130</v>
      </c>
      <c r="C18" s="41">
        <v>966</v>
      </c>
      <c r="D18">
        <f>IFERROR(VLOOKUP(A18,new_followers!A17:B357,2,FALSE),0)</f>
        <v>640</v>
      </c>
      <c r="E18">
        <v>24503</v>
      </c>
    </row>
    <row r="19" spans="1:5">
      <c r="A19" s="50">
        <v>44913</v>
      </c>
      <c r="B19">
        <f>VLOOKUP(A19,reach!A19:B675,2,FALSE)</f>
        <v>49953</v>
      </c>
      <c r="C19" s="41">
        <v>1290</v>
      </c>
      <c r="D19">
        <f>IFERROR(VLOOKUP(A19,new_followers!A18:B358,2,FALSE),0)</f>
        <v>699</v>
      </c>
      <c r="E19">
        <v>25143</v>
      </c>
    </row>
    <row r="20" spans="1:5">
      <c r="A20" s="50">
        <v>44914</v>
      </c>
      <c r="B20">
        <f>VLOOKUP(A20,reach!A20:B676,2,FALSE)</f>
        <v>75025</v>
      </c>
      <c r="C20" s="41">
        <v>1679</v>
      </c>
      <c r="D20">
        <f>IFERROR(VLOOKUP(A20,new_followers!A19:B359,2,FALSE),0)</f>
        <v>835</v>
      </c>
      <c r="E20">
        <v>25842</v>
      </c>
    </row>
    <row r="21" spans="1:5">
      <c r="A21" s="50">
        <v>44915</v>
      </c>
      <c r="B21">
        <f>VLOOKUP(A21,reach!A21:B677,2,FALSE)</f>
        <v>88250</v>
      </c>
      <c r="C21" s="41">
        <v>1852</v>
      </c>
      <c r="D21">
        <f>IFERROR(VLOOKUP(A21,new_followers!A20:B360,2,FALSE),0)</f>
        <v>1069</v>
      </c>
      <c r="E21">
        <v>26677</v>
      </c>
    </row>
    <row r="22" spans="1:5">
      <c r="A22" s="50">
        <v>44916</v>
      </c>
      <c r="B22">
        <f>VLOOKUP(A22,reach!A22:B678,2,FALSE)</f>
        <v>83710</v>
      </c>
      <c r="C22" s="41">
        <v>1738</v>
      </c>
      <c r="D22">
        <f>IFERROR(VLOOKUP(A22,new_followers!A21:B361,2,FALSE),0)</f>
        <v>1216</v>
      </c>
      <c r="E22">
        <v>27746</v>
      </c>
    </row>
    <row r="23" spans="1:5">
      <c r="A23" s="50">
        <v>44917</v>
      </c>
      <c r="B23">
        <f>VLOOKUP(A23,reach!A23:B679,2,FALSE)</f>
        <v>73061</v>
      </c>
      <c r="C23" s="41">
        <v>1624</v>
      </c>
      <c r="D23">
        <f>IFERROR(VLOOKUP(A23,new_followers!A22:B362,2,FALSE),0)</f>
        <v>976</v>
      </c>
      <c r="E23">
        <v>28962</v>
      </c>
    </row>
    <row r="24" spans="1:5">
      <c r="A24" s="50">
        <v>44918</v>
      </c>
      <c r="B24">
        <f>VLOOKUP(A24,reach!A24:B680,2,FALSE)</f>
        <v>79516</v>
      </c>
      <c r="C24" s="41">
        <v>1342</v>
      </c>
      <c r="D24">
        <f>IFERROR(VLOOKUP(A24,new_followers!A23:B363,2,FALSE),0)</f>
        <v>998</v>
      </c>
      <c r="E24">
        <v>29938</v>
      </c>
    </row>
    <row r="25" spans="1:5">
      <c r="A25" s="50">
        <v>44919</v>
      </c>
      <c r="B25">
        <f>VLOOKUP(A25,reach!A25:B681,2,FALSE)</f>
        <v>68559</v>
      </c>
      <c r="C25" s="41">
        <v>1233</v>
      </c>
      <c r="D25">
        <f>IFERROR(VLOOKUP(A25,new_followers!A24:B364,2,FALSE),0)</f>
        <v>893</v>
      </c>
      <c r="E25">
        <v>30936</v>
      </c>
    </row>
    <row r="26" spans="1:5">
      <c r="A26" s="50">
        <v>44920</v>
      </c>
      <c r="B26">
        <f>VLOOKUP(A26,reach!A26:B682,2,FALSE)</f>
        <v>81265</v>
      </c>
      <c r="C26" s="41">
        <v>1271</v>
      </c>
      <c r="D26">
        <f>IFERROR(VLOOKUP(A26,new_followers!A25:B365,2,FALSE),0)</f>
        <v>964</v>
      </c>
      <c r="E26">
        <v>31829</v>
      </c>
    </row>
    <row r="27" spans="1:5">
      <c r="A27" s="50">
        <v>44921</v>
      </c>
      <c r="B27">
        <f>VLOOKUP(A27,reach!A27:B683,2,FALSE)</f>
        <v>87274</v>
      </c>
      <c r="C27" s="41">
        <v>1874</v>
      </c>
      <c r="D27">
        <f>IFERROR(VLOOKUP(A27,new_followers!A26:B366,2,FALSE),0)</f>
        <v>1037</v>
      </c>
      <c r="E27">
        <v>32793</v>
      </c>
    </row>
    <row r="28" spans="1:5">
      <c r="A28" s="50">
        <v>44922</v>
      </c>
      <c r="B28">
        <f>VLOOKUP(A28,reach!A28:B684,2,FALSE)</f>
        <v>90302</v>
      </c>
      <c r="C28" s="41">
        <v>2007</v>
      </c>
      <c r="D28">
        <f>IFERROR(VLOOKUP(A28,new_followers!A27:B367,2,FALSE),0)</f>
        <v>1181</v>
      </c>
      <c r="E28">
        <v>33830</v>
      </c>
    </row>
    <row r="29" spans="1:5">
      <c r="A29" s="50">
        <v>44923</v>
      </c>
      <c r="B29">
        <f>VLOOKUP(A29,reach!A29:B685,2,FALSE)</f>
        <v>89972</v>
      </c>
      <c r="C29" s="41">
        <v>1842</v>
      </c>
      <c r="D29">
        <f>IFERROR(VLOOKUP(A29,new_followers!A28:B368,2,FALSE),0)</f>
        <v>1149</v>
      </c>
      <c r="E29">
        <v>35011</v>
      </c>
    </row>
    <row r="30" spans="1:5">
      <c r="A30" s="50">
        <v>44924</v>
      </c>
      <c r="B30">
        <f>VLOOKUP(A30,reach!A30:B686,2,FALSE)</f>
        <v>73967</v>
      </c>
      <c r="C30" s="41">
        <v>1564</v>
      </c>
      <c r="D30">
        <f>IFERROR(VLOOKUP(A30,new_followers!A29:B369,2,FALSE),0)</f>
        <v>1018</v>
      </c>
      <c r="E30">
        <v>36160</v>
      </c>
    </row>
    <row r="31" spans="1:5">
      <c r="A31" s="50">
        <v>44925</v>
      </c>
      <c r="B31">
        <f>VLOOKUP(A31,reach!A31:B687,2,FALSE)</f>
        <v>80209</v>
      </c>
      <c r="C31" s="41">
        <v>1467</v>
      </c>
      <c r="D31">
        <f>IFERROR(VLOOKUP(A31,new_followers!A30:B370,2,FALSE),0)</f>
        <v>790</v>
      </c>
      <c r="E31">
        <v>37178</v>
      </c>
    </row>
    <row r="32" spans="1:5">
      <c r="A32" s="50">
        <v>44926</v>
      </c>
      <c r="B32">
        <f>VLOOKUP(A32,reach!A32:B688,2,FALSE)</f>
        <v>53681</v>
      </c>
      <c r="C32" s="41">
        <v>1137</v>
      </c>
      <c r="D32">
        <f>IFERROR(VLOOKUP(A32,new_followers!A31:B371,2,FALSE),0)</f>
        <v>676</v>
      </c>
      <c r="E32">
        <v>37968</v>
      </c>
    </row>
    <row r="33" spans="1:5">
      <c r="A33" s="50">
        <v>44927</v>
      </c>
      <c r="B33">
        <f>VLOOKUP(A33,reach!A33:B689,2,FALSE)</f>
        <v>46612</v>
      </c>
      <c r="C33" s="41">
        <v>1115</v>
      </c>
      <c r="D33">
        <f>IFERROR(VLOOKUP(A33,new_followers!A32:B372,2,FALSE),0)</f>
        <v>619</v>
      </c>
      <c r="E33">
        <v>38644</v>
      </c>
    </row>
    <row r="34" spans="1:5">
      <c r="A34" s="50">
        <v>44928</v>
      </c>
      <c r="B34">
        <f>VLOOKUP(A34,reach!A34:B690,2,FALSE)</f>
        <v>45428</v>
      </c>
      <c r="C34" s="41">
        <v>1127</v>
      </c>
      <c r="D34">
        <f>IFERROR(VLOOKUP(A34,new_followers!A33:B373,2,FALSE),0)</f>
        <v>707</v>
      </c>
      <c r="E34">
        <v>39263</v>
      </c>
    </row>
    <row r="35" spans="1:5">
      <c r="A35" s="50">
        <v>44929</v>
      </c>
      <c r="B35">
        <f>VLOOKUP(A35,reach!A35:B691,2,FALSE)</f>
        <v>48226</v>
      </c>
      <c r="C35" s="41">
        <v>1261</v>
      </c>
      <c r="D35">
        <f>IFERROR(VLOOKUP(A35,new_followers!A34:B374,2,FALSE),0)</f>
        <v>721</v>
      </c>
      <c r="E35">
        <v>39970</v>
      </c>
    </row>
    <row r="36" spans="1:5">
      <c r="A36" s="50">
        <v>44930</v>
      </c>
      <c r="B36">
        <f>VLOOKUP(A36,reach!A36:B692,2,FALSE)</f>
        <v>42266</v>
      </c>
      <c r="C36" s="41">
        <v>972</v>
      </c>
      <c r="D36">
        <f>IFERROR(VLOOKUP(A36,new_followers!A35:B375,2,FALSE),0)</f>
        <v>637</v>
      </c>
      <c r="E36">
        <v>40691</v>
      </c>
    </row>
    <row r="37" spans="1:5">
      <c r="A37" s="50">
        <v>44931</v>
      </c>
      <c r="B37">
        <f>VLOOKUP(A37,reach!A37:B693,2,FALSE)</f>
        <v>34559</v>
      </c>
      <c r="C37" s="41">
        <v>885</v>
      </c>
      <c r="D37">
        <f>IFERROR(VLOOKUP(A37,new_followers!A36:B376,2,FALSE),0)</f>
        <v>527</v>
      </c>
      <c r="E37">
        <v>41328</v>
      </c>
    </row>
    <row r="38" spans="1:5">
      <c r="A38" s="50">
        <v>44932</v>
      </c>
      <c r="B38">
        <f>VLOOKUP(A38,reach!A38:B694,2,FALSE)</f>
        <v>31635</v>
      </c>
      <c r="C38" s="41">
        <v>816</v>
      </c>
      <c r="D38">
        <f>IFERROR(VLOOKUP(A38,new_followers!A37:B377,2,FALSE),0)</f>
        <v>465</v>
      </c>
      <c r="E38">
        <v>41855</v>
      </c>
    </row>
    <row r="39" spans="1:5">
      <c r="A39" s="50">
        <v>44933</v>
      </c>
      <c r="B39">
        <f>VLOOKUP(A39,reach!A39:B695,2,FALSE)</f>
        <v>31593</v>
      </c>
      <c r="C39" s="41">
        <v>875</v>
      </c>
      <c r="D39">
        <f>IFERROR(VLOOKUP(A39,new_followers!A38:B378,2,FALSE),0)</f>
        <v>484</v>
      </c>
      <c r="E39">
        <v>42320</v>
      </c>
    </row>
    <row r="40" spans="1:5">
      <c r="A40" s="50">
        <v>44934</v>
      </c>
      <c r="B40">
        <f>VLOOKUP(A40,reach!A40:B696,2,FALSE)</f>
        <v>25577</v>
      </c>
      <c r="C40" s="41">
        <v>720</v>
      </c>
      <c r="D40">
        <f>IFERROR(VLOOKUP(A40,new_followers!A39:B379,2,FALSE),0)</f>
        <v>428</v>
      </c>
      <c r="E40">
        <v>42804</v>
      </c>
    </row>
    <row r="41" spans="1:5">
      <c r="A41" s="50">
        <v>44935</v>
      </c>
      <c r="B41">
        <f>VLOOKUP(A41,reach!A41:B697,2,FALSE)</f>
        <v>22213</v>
      </c>
      <c r="C41" s="41">
        <v>658</v>
      </c>
      <c r="D41">
        <f>IFERROR(VLOOKUP(A41,new_followers!A40:B380,2,FALSE),0)</f>
        <v>340</v>
      </c>
      <c r="E41">
        <v>43232</v>
      </c>
    </row>
    <row r="42" spans="1:5">
      <c r="A42" s="50">
        <v>44936</v>
      </c>
      <c r="B42">
        <f>VLOOKUP(A42,reach!A42:B698,2,FALSE)</f>
        <v>22909</v>
      </c>
      <c r="C42" s="41">
        <v>624</v>
      </c>
      <c r="D42">
        <f>IFERROR(VLOOKUP(A42,new_followers!A41:B381,2,FALSE),0)</f>
        <v>355</v>
      </c>
      <c r="E42">
        <v>43572</v>
      </c>
    </row>
    <row r="43" spans="1:5">
      <c r="A43" s="50">
        <v>44937</v>
      </c>
      <c r="B43">
        <f>VLOOKUP(A43,reach!A43:B699,2,FALSE)</f>
        <v>19496</v>
      </c>
      <c r="C43" s="41">
        <v>634</v>
      </c>
      <c r="D43">
        <f>IFERROR(VLOOKUP(A43,new_followers!A42:B382,2,FALSE),0)</f>
        <v>361</v>
      </c>
      <c r="E43">
        <v>43927</v>
      </c>
    </row>
    <row r="44" spans="1:5">
      <c r="A44" s="50">
        <v>44938</v>
      </c>
      <c r="B44">
        <f>VLOOKUP(A44,reach!A44:B700,2,FALSE)</f>
        <v>20459</v>
      </c>
      <c r="C44" s="41">
        <v>588</v>
      </c>
      <c r="D44">
        <f>IFERROR(VLOOKUP(A44,new_followers!A43:B383,2,FALSE),0)</f>
        <v>348</v>
      </c>
      <c r="E44">
        <v>44288</v>
      </c>
    </row>
    <row r="45" spans="1:5">
      <c r="A45" s="50">
        <v>44939</v>
      </c>
      <c r="B45">
        <f>VLOOKUP(A45,reach!A45:B701,2,FALSE)</f>
        <v>18941</v>
      </c>
      <c r="C45" s="41">
        <v>538</v>
      </c>
      <c r="D45">
        <f>IFERROR(VLOOKUP(A45,new_followers!A44:B384,2,FALSE),0)</f>
        <v>303</v>
      </c>
      <c r="E45">
        <v>44636</v>
      </c>
    </row>
    <row r="46" spans="1:5">
      <c r="A46" s="50">
        <v>44940</v>
      </c>
      <c r="B46">
        <f>VLOOKUP(A46,reach!A46:B702,2,FALSE)</f>
        <v>17122</v>
      </c>
      <c r="C46" s="41">
        <v>474</v>
      </c>
      <c r="D46">
        <f>IFERROR(VLOOKUP(A46,new_followers!A45:B385,2,FALSE),0)</f>
        <v>327</v>
      </c>
      <c r="E46">
        <v>44939</v>
      </c>
    </row>
    <row r="47" spans="1:5">
      <c r="A47" s="50">
        <v>44941</v>
      </c>
      <c r="B47">
        <f>VLOOKUP(A47,reach!A47:B703,2,FALSE)</f>
        <v>15259</v>
      </c>
      <c r="C47" s="41">
        <v>564</v>
      </c>
      <c r="D47">
        <f>IFERROR(VLOOKUP(A47,new_followers!A46:B386,2,FALSE),0)</f>
        <v>264</v>
      </c>
      <c r="E47">
        <v>45266</v>
      </c>
    </row>
    <row r="48" spans="1:5">
      <c r="A48" s="50">
        <v>44942</v>
      </c>
      <c r="B48">
        <f>VLOOKUP(A48,reach!A48:B704,2,FALSE)</f>
        <v>30096</v>
      </c>
      <c r="C48" s="41">
        <v>842</v>
      </c>
      <c r="D48">
        <f>IFERROR(VLOOKUP(A48,new_followers!A47:B387,2,FALSE),0)</f>
        <v>276</v>
      </c>
      <c r="E48">
        <v>45530</v>
      </c>
    </row>
    <row r="49" spans="1:5">
      <c r="A49" s="50">
        <v>44943</v>
      </c>
      <c r="B49">
        <f>VLOOKUP(A49,reach!A49:B705,2,FALSE)</f>
        <v>16417</v>
      </c>
      <c r="C49" s="41">
        <v>519</v>
      </c>
      <c r="D49">
        <f>IFERROR(VLOOKUP(A49,new_followers!A48:B388,2,FALSE),0)</f>
        <v>153</v>
      </c>
      <c r="E49">
        <v>45806</v>
      </c>
    </row>
    <row r="50" spans="1:5">
      <c r="A50" s="50">
        <v>44944</v>
      </c>
      <c r="B50">
        <f>VLOOKUP(A50,reach!A50:B706,2,FALSE)</f>
        <v>35283</v>
      </c>
      <c r="C50" s="41">
        <v>601</v>
      </c>
      <c r="D50">
        <f>IFERROR(VLOOKUP(A50,new_followers!A49:B389,2,FALSE),0)</f>
        <v>171</v>
      </c>
      <c r="E50">
        <v>45959</v>
      </c>
    </row>
    <row r="51" spans="1:5">
      <c r="A51" s="50">
        <v>44945</v>
      </c>
      <c r="B51">
        <f>VLOOKUP(A51,reach!A51:B707,2,FALSE)</f>
        <v>14660</v>
      </c>
      <c r="C51" s="41">
        <v>436</v>
      </c>
      <c r="D51">
        <f>IFERROR(VLOOKUP(A51,new_followers!A50:B390,2,FALSE),0)</f>
        <v>146</v>
      </c>
      <c r="E51">
        <v>46130</v>
      </c>
    </row>
    <row r="52" spans="1:5">
      <c r="A52" s="50">
        <v>44946</v>
      </c>
      <c r="B52">
        <f>VLOOKUP(A52,reach!A52:B708,2,FALSE)</f>
        <v>23009</v>
      </c>
      <c r="C52" s="41">
        <v>597</v>
      </c>
      <c r="D52">
        <f>IFERROR(VLOOKUP(A52,new_followers!A51:B391,2,FALSE),0)</f>
        <v>178</v>
      </c>
      <c r="E52">
        <v>46276</v>
      </c>
    </row>
    <row r="53" spans="1:5">
      <c r="A53" s="50">
        <v>44947</v>
      </c>
      <c r="B53">
        <f>VLOOKUP(A53,reach!A53:B709,2,FALSE)</f>
        <v>26388</v>
      </c>
      <c r="C53" s="41">
        <v>609</v>
      </c>
      <c r="D53">
        <f>IFERROR(VLOOKUP(A53,new_followers!A52:B392,2,FALSE),0)</f>
        <v>173</v>
      </c>
      <c r="E53">
        <v>46454</v>
      </c>
    </row>
    <row r="54" spans="1:5">
      <c r="A54" s="50">
        <v>44948</v>
      </c>
      <c r="B54">
        <f>VLOOKUP(A54,reach!A54:B710,2,FALSE)</f>
        <v>41960</v>
      </c>
      <c r="C54" s="41">
        <v>928</v>
      </c>
      <c r="D54">
        <f>IFERROR(VLOOKUP(A54,new_followers!A53:B393,2,FALSE),0)</f>
        <v>211</v>
      </c>
      <c r="E54">
        <v>46627</v>
      </c>
    </row>
    <row r="55" spans="1:5">
      <c r="A55" s="50">
        <v>44949</v>
      </c>
      <c r="B55">
        <f>VLOOKUP(A55,reach!A55:B711,2,FALSE)</f>
        <v>18761</v>
      </c>
      <c r="C55" s="41">
        <v>577</v>
      </c>
      <c r="D55">
        <f>IFERROR(VLOOKUP(A55,new_followers!A54:B394,2,FALSE),0)</f>
        <v>210</v>
      </c>
      <c r="E55">
        <v>46838</v>
      </c>
    </row>
    <row r="56" spans="1:5">
      <c r="A56" s="50">
        <v>44950</v>
      </c>
      <c r="B56">
        <f>VLOOKUP(A56,reach!A56:B712,2,FALSE)</f>
        <v>47536</v>
      </c>
      <c r="C56" s="41">
        <v>855</v>
      </c>
      <c r="D56">
        <f>IFERROR(VLOOKUP(A56,new_followers!A55:B395,2,FALSE),0)</f>
        <v>265</v>
      </c>
      <c r="E56">
        <v>47048</v>
      </c>
    </row>
    <row r="57" spans="1:5">
      <c r="A57" s="50">
        <v>44951</v>
      </c>
      <c r="B57">
        <f>VLOOKUP(A57,reach!A57:B713,2,FALSE)</f>
        <v>22538</v>
      </c>
      <c r="C57" s="41">
        <v>558</v>
      </c>
      <c r="D57">
        <f>IFERROR(VLOOKUP(A57,new_followers!A56:B396,2,FALSE),0)</f>
        <v>178</v>
      </c>
      <c r="E57">
        <v>47313</v>
      </c>
    </row>
    <row r="58" spans="1:5">
      <c r="A58" s="50">
        <v>44952</v>
      </c>
      <c r="B58">
        <f>VLOOKUP(A58,reach!A58:B714,2,FALSE)</f>
        <v>32494</v>
      </c>
      <c r="C58" s="41">
        <v>628</v>
      </c>
      <c r="D58">
        <f>IFERROR(VLOOKUP(A58,new_followers!A57:B397,2,FALSE),0)</f>
        <v>177</v>
      </c>
      <c r="E58">
        <v>47491</v>
      </c>
    </row>
    <row r="59" spans="1:5">
      <c r="A59" s="50">
        <v>44953</v>
      </c>
      <c r="B59">
        <f>VLOOKUP(A59,reach!A59:B715,2,FALSE)</f>
        <v>16880</v>
      </c>
      <c r="C59" s="41">
        <v>436</v>
      </c>
      <c r="D59">
        <f>IFERROR(VLOOKUP(A59,new_followers!A58:B398,2,FALSE),0)</f>
        <v>144</v>
      </c>
      <c r="E59">
        <v>47668</v>
      </c>
    </row>
    <row r="60" spans="1:5">
      <c r="A60" s="50">
        <v>44954</v>
      </c>
      <c r="B60">
        <f>VLOOKUP(A60,reach!A60:B716,2,FALSE)</f>
        <v>27016</v>
      </c>
      <c r="C60" s="41">
        <v>533</v>
      </c>
      <c r="D60">
        <f>IFERROR(VLOOKUP(A60,new_followers!A59:B399,2,FALSE),0)</f>
        <v>176</v>
      </c>
      <c r="E60">
        <v>47812</v>
      </c>
    </row>
    <row r="61" spans="1:5">
      <c r="A61" s="50">
        <v>44955</v>
      </c>
      <c r="B61">
        <f>VLOOKUP(A61,reach!A61:B717,2,FALSE)</f>
        <v>17937</v>
      </c>
      <c r="C61" s="41">
        <v>503</v>
      </c>
      <c r="D61">
        <f>IFERROR(VLOOKUP(A61,new_followers!A60:B400,2,FALSE),0)</f>
        <v>187</v>
      </c>
      <c r="E61">
        <v>47988</v>
      </c>
    </row>
    <row r="62" spans="1:5">
      <c r="A62" s="50">
        <v>44956</v>
      </c>
      <c r="B62">
        <f>VLOOKUP(A62,reach!A62:B718,2,FALSE)</f>
        <v>36689</v>
      </c>
      <c r="C62" s="41">
        <v>738</v>
      </c>
      <c r="D62">
        <f>IFERROR(VLOOKUP(A62,new_followers!A61:B401,2,FALSE),0)</f>
        <v>218</v>
      </c>
      <c r="E62">
        <v>48175</v>
      </c>
    </row>
    <row r="63" spans="1:5">
      <c r="A63" s="50">
        <v>44957</v>
      </c>
      <c r="B63">
        <f>VLOOKUP(A63,reach!A63:B719,2,FALSE)</f>
        <v>14542</v>
      </c>
      <c r="C63" s="41">
        <v>441</v>
      </c>
      <c r="D63">
        <f>IFERROR(VLOOKUP(A63,new_followers!A62:B402,2,FALSE),0)</f>
        <v>174</v>
      </c>
      <c r="E63">
        <v>48393</v>
      </c>
    </row>
    <row r="64" spans="1:5">
      <c r="A64" s="50">
        <v>44958</v>
      </c>
      <c r="B64">
        <f>VLOOKUP(A64,reach!A64:B720,2,FALSE)</f>
        <v>18567</v>
      </c>
      <c r="C64" s="41">
        <v>492</v>
      </c>
      <c r="D64">
        <f>IFERROR(VLOOKUP(A64,new_followers!A63:B403,2,FALSE),0)</f>
        <v>165</v>
      </c>
      <c r="E64">
        <v>48567</v>
      </c>
    </row>
    <row r="65" spans="1:5">
      <c r="A65" s="50">
        <v>44959</v>
      </c>
      <c r="B65">
        <f>VLOOKUP(A65,reach!A65:B721,2,FALSE)</f>
        <v>14265</v>
      </c>
      <c r="C65" s="41">
        <v>469</v>
      </c>
      <c r="D65">
        <f>IFERROR(VLOOKUP(A65,new_followers!A64:B404,2,FALSE),0)</f>
        <v>184</v>
      </c>
      <c r="E65">
        <v>48732</v>
      </c>
    </row>
    <row r="66" spans="1:5">
      <c r="A66" s="50">
        <v>44960</v>
      </c>
      <c r="B66">
        <f>VLOOKUP(A66,reach!A66:B722,2,FALSE)</f>
        <v>16450</v>
      </c>
      <c r="C66" s="41">
        <v>433</v>
      </c>
      <c r="D66">
        <f>IFERROR(VLOOKUP(A66,new_followers!A65:B405,2,FALSE),0)</f>
        <v>155</v>
      </c>
      <c r="E66">
        <v>48916</v>
      </c>
    </row>
    <row r="67" spans="1:5">
      <c r="A67" s="50">
        <v>44961</v>
      </c>
      <c r="B67">
        <f>VLOOKUP(A67,reach!A67:B723,2,FALSE)</f>
        <v>16016</v>
      </c>
      <c r="C67" s="41">
        <v>426</v>
      </c>
      <c r="D67">
        <f>IFERROR(VLOOKUP(A67,new_followers!A66:B406,2,FALSE),0)</f>
        <v>170</v>
      </c>
      <c r="E67">
        <v>49071</v>
      </c>
    </row>
    <row r="68" spans="1:5">
      <c r="A68" s="50">
        <v>44962</v>
      </c>
      <c r="B68">
        <f>VLOOKUP(A68,reach!A68:B724,2,FALSE)</f>
        <v>15320</v>
      </c>
      <c r="C68" s="41">
        <v>435</v>
      </c>
      <c r="D68">
        <f>IFERROR(VLOOKUP(A68,new_followers!A67:B407,2,FALSE),0)</f>
        <v>162</v>
      </c>
      <c r="E68">
        <v>49241</v>
      </c>
    </row>
    <row r="69" spans="1:5">
      <c r="A69" s="50">
        <v>44963</v>
      </c>
      <c r="B69">
        <f>VLOOKUP(A69,reach!A69:B725,2,FALSE)</f>
        <v>13084</v>
      </c>
      <c r="C69" s="41">
        <v>399</v>
      </c>
      <c r="D69">
        <f>IFERROR(VLOOKUP(A69,new_followers!A68:B408,2,FALSE),0)</f>
        <v>153</v>
      </c>
      <c r="E69">
        <v>49403</v>
      </c>
    </row>
    <row r="70" spans="1:5">
      <c r="A70" s="50">
        <v>44964</v>
      </c>
      <c r="B70">
        <f>VLOOKUP(A70,reach!A70:B726,2,FALSE)</f>
        <v>12947</v>
      </c>
      <c r="C70" s="41">
        <v>378</v>
      </c>
      <c r="D70">
        <f>IFERROR(VLOOKUP(A70,new_followers!A69:B409,2,FALSE),0)</f>
        <v>152</v>
      </c>
      <c r="E70">
        <v>49556</v>
      </c>
    </row>
    <row r="71" spans="1:5">
      <c r="A71" s="50">
        <v>44965</v>
      </c>
      <c r="B71">
        <f>VLOOKUP(A71,reach!A71:B727,2,FALSE)</f>
        <v>24953</v>
      </c>
      <c r="C71" s="41">
        <v>497</v>
      </c>
      <c r="D71">
        <f>IFERROR(VLOOKUP(A71,new_followers!A70:B410,2,FALSE),0)</f>
        <v>185</v>
      </c>
      <c r="E71">
        <v>49708</v>
      </c>
    </row>
    <row r="72" spans="1:5">
      <c r="A72" s="50">
        <v>44966</v>
      </c>
      <c r="B72">
        <f>VLOOKUP(A72,reach!A72:B728,2,FALSE)</f>
        <v>14073</v>
      </c>
      <c r="C72" s="41">
        <v>356</v>
      </c>
      <c r="D72">
        <f>IFERROR(VLOOKUP(A72,new_followers!A71:B411,2,FALSE),0)</f>
        <v>148</v>
      </c>
      <c r="E72">
        <v>49893</v>
      </c>
    </row>
    <row r="73" spans="1:5">
      <c r="A73" s="50">
        <v>44967</v>
      </c>
      <c r="B73">
        <f>VLOOKUP(A73,reach!A73:B729,2,FALSE)</f>
        <v>5135</v>
      </c>
      <c r="C73" s="41">
        <v>272</v>
      </c>
      <c r="D73">
        <f>IFERROR(VLOOKUP(A73,new_followers!A72:B412,2,FALSE),0)</f>
        <v>113</v>
      </c>
      <c r="E73">
        <v>50041</v>
      </c>
    </row>
    <row r="74" spans="1:5">
      <c r="A74" s="50">
        <v>44968</v>
      </c>
      <c r="B74">
        <f>VLOOKUP(A74,reach!A74:B730,2,FALSE)</f>
        <v>10927</v>
      </c>
      <c r="C74" s="41">
        <v>370</v>
      </c>
      <c r="D74">
        <f>IFERROR(VLOOKUP(A74,new_followers!A73:B413,2,FALSE),0)</f>
        <v>122</v>
      </c>
      <c r="E74">
        <v>50154</v>
      </c>
    </row>
    <row r="75" spans="1:5">
      <c r="A75" s="50">
        <v>44969</v>
      </c>
      <c r="B75">
        <f>VLOOKUP(A75,reach!A75:B731,2,FALSE)</f>
        <v>13279</v>
      </c>
      <c r="C75" s="41">
        <v>464</v>
      </c>
      <c r="D75">
        <f>IFERROR(VLOOKUP(A75,new_followers!A74:B414,2,FALSE),0)</f>
        <v>123</v>
      </c>
      <c r="E75">
        <v>50276</v>
      </c>
    </row>
    <row r="76" spans="1:5">
      <c r="A76" s="50">
        <v>44970</v>
      </c>
      <c r="B76">
        <f>VLOOKUP(A76,reach!A76:B732,2,FALSE)</f>
        <v>7768</v>
      </c>
      <c r="C76" s="41">
        <v>339</v>
      </c>
      <c r="D76">
        <f>IFERROR(VLOOKUP(A76,new_followers!A75:B415,2,FALSE),0)</f>
        <v>124</v>
      </c>
      <c r="E76">
        <v>50399</v>
      </c>
    </row>
    <row r="77" spans="1:5">
      <c r="A77" s="50">
        <v>44971</v>
      </c>
      <c r="B77">
        <f>VLOOKUP(A77,reach!A77:B733,2,FALSE)</f>
        <v>9803</v>
      </c>
      <c r="C77" s="41">
        <v>338</v>
      </c>
      <c r="D77">
        <f>IFERROR(VLOOKUP(A77,new_followers!A76:B416,2,FALSE),0)</f>
        <v>114</v>
      </c>
      <c r="E77">
        <v>50523</v>
      </c>
    </row>
    <row r="78" spans="1:5">
      <c r="A78" s="50">
        <v>44972</v>
      </c>
      <c r="B78">
        <f>VLOOKUP(A78,reach!A78:B734,2,FALSE)</f>
        <v>14248</v>
      </c>
      <c r="C78" s="41">
        <v>446</v>
      </c>
      <c r="D78">
        <f>IFERROR(VLOOKUP(A78,new_followers!A77:B417,2,FALSE),0)</f>
        <v>119</v>
      </c>
      <c r="E78">
        <v>50637</v>
      </c>
    </row>
    <row r="79" spans="1:5">
      <c r="A79" s="50">
        <v>44973</v>
      </c>
      <c r="B79">
        <f>VLOOKUP(A79,reach!A79:B735,2,FALSE)</f>
        <v>11959</v>
      </c>
      <c r="C79" s="41">
        <v>446</v>
      </c>
      <c r="D79">
        <f>IFERROR(VLOOKUP(A79,new_followers!A78:B418,2,FALSE),0)</f>
        <v>147</v>
      </c>
      <c r="E79">
        <v>50756</v>
      </c>
    </row>
    <row r="80" spans="1:5">
      <c r="A80" s="50">
        <v>44974</v>
      </c>
      <c r="B80">
        <f>VLOOKUP(A80,reach!A80:B736,2,FALSE)</f>
        <v>7123</v>
      </c>
      <c r="C80" s="41">
        <v>318</v>
      </c>
      <c r="D80">
        <f>IFERROR(VLOOKUP(A80,new_followers!A79:B419,2,FALSE),0)</f>
        <v>130</v>
      </c>
      <c r="E80">
        <v>50903</v>
      </c>
    </row>
    <row r="81" spans="1:5">
      <c r="A81" s="50">
        <v>44975</v>
      </c>
      <c r="B81">
        <f>VLOOKUP(A81,reach!A81:B737,2,FALSE)</f>
        <v>8088</v>
      </c>
      <c r="C81" s="41">
        <v>313</v>
      </c>
      <c r="D81">
        <f>IFERROR(VLOOKUP(A81,new_followers!A80:B420,2,FALSE),0)</f>
        <v>103</v>
      </c>
      <c r="E81">
        <v>51033</v>
      </c>
    </row>
    <row r="82" spans="1:5">
      <c r="A82" s="50">
        <v>44976</v>
      </c>
      <c r="B82">
        <f>VLOOKUP(A82,reach!A82:B738,2,FALSE)</f>
        <v>6175</v>
      </c>
      <c r="C82" s="41">
        <v>283</v>
      </c>
      <c r="D82">
        <f>IFERROR(VLOOKUP(A82,new_followers!A81:B421,2,FALSE),0)</f>
        <v>113</v>
      </c>
      <c r="E82">
        <v>51136</v>
      </c>
    </row>
    <row r="83" spans="1:5">
      <c r="A83" s="50">
        <v>44977</v>
      </c>
      <c r="B83">
        <f>VLOOKUP(A83,reach!A83:B739,2,FALSE)</f>
        <v>8274</v>
      </c>
      <c r="C83" s="41">
        <v>317</v>
      </c>
      <c r="D83">
        <f>IFERROR(VLOOKUP(A83,new_followers!A82:B422,2,FALSE),0)</f>
        <v>123</v>
      </c>
      <c r="E83">
        <v>51249</v>
      </c>
    </row>
    <row r="84" spans="1:5">
      <c r="A84" s="50">
        <v>44978</v>
      </c>
      <c r="B84">
        <f>VLOOKUP(A84,reach!A84:B740,2,FALSE)</f>
        <v>8569</v>
      </c>
      <c r="C84" s="41">
        <v>354</v>
      </c>
      <c r="D84">
        <f>IFERROR(VLOOKUP(A84,new_followers!A83:B423,2,FALSE),0)</f>
        <v>136</v>
      </c>
      <c r="E84">
        <v>51372</v>
      </c>
    </row>
    <row r="85" spans="1:5">
      <c r="A85" s="50">
        <v>44979</v>
      </c>
      <c r="B85">
        <f>VLOOKUP(A85,reach!A85:B741,2,FALSE)</f>
        <v>14626</v>
      </c>
      <c r="C85" s="41">
        <v>462</v>
      </c>
      <c r="D85">
        <f>IFERROR(VLOOKUP(A85,new_followers!A84:B424,2,FALSE),0)</f>
        <v>197</v>
      </c>
      <c r="E85">
        <v>51508</v>
      </c>
    </row>
    <row r="86" spans="1:5">
      <c r="A86" s="50">
        <v>44980</v>
      </c>
      <c r="B86">
        <f>VLOOKUP(A86,reach!A86:B742,2,FALSE)</f>
        <v>12427</v>
      </c>
      <c r="C86" s="41">
        <v>375</v>
      </c>
      <c r="D86">
        <f>IFERROR(VLOOKUP(A86,new_followers!A85:B425,2,FALSE),0)</f>
        <v>167</v>
      </c>
      <c r="E86">
        <v>51705</v>
      </c>
    </row>
    <row r="87" spans="1:5">
      <c r="A87" s="50">
        <v>44981</v>
      </c>
      <c r="B87">
        <f>VLOOKUP(A87,reach!A87:B743,2,FALSE)</f>
        <v>5799</v>
      </c>
      <c r="C87" s="41">
        <v>258</v>
      </c>
      <c r="D87">
        <f>IFERROR(VLOOKUP(A87,new_followers!A86:B426,2,FALSE),0)</f>
        <v>118</v>
      </c>
      <c r="E87">
        <v>51872</v>
      </c>
    </row>
    <row r="88" spans="1:5">
      <c r="A88" s="50">
        <v>44982</v>
      </c>
      <c r="B88">
        <f>VLOOKUP(A88,reach!A88:B744,2,FALSE)</f>
        <v>14537</v>
      </c>
      <c r="C88" s="41">
        <v>444</v>
      </c>
      <c r="D88">
        <f>IFERROR(VLOOKUP(A88,new_followers!A87:B427,2,FALSE),0)</f>
        <v>143</v>
      </c>
      <c r="E88">
        <v>51990</v>
      </c>
    </row>
    <row r="89" spans="1:5">
      <c r="A89" s="50">
        <v>44983</v>
      </c>
      <c r="B89">
        <f>VLOOKUP(A89,reach!A89:B745,2,FALSE)</f>
        <v>13187</v>
      </c>
      <c r="C89" s="41">
        <v>627</v>
      </c>
      <c r="D89">
        <f>IFERROR(VLOOKUP(A89,new_followers!A88:B428,2,FALSE),0)</f>
        <v>157</v>
      </c>
      <c r="E89">
        <v>52133</v>
      </c>
    </row>
    <row r="90" spans="1:5">
      <c r="A90" s="50">
        <v>44984</v>
      </c>
      <c r="B90">
        <f>VLOOKUP(A90,reach!A90:B746,2,FALSE)</f>
        <v>12025</v>
      </c>
      <c r="C90" s="41">
        <v>465</v>
      </c>
      <c r="D90">
        <f>IFERROR(VLOOKUP(A90,new_followers!A89:B429,2,FALSE),0)</f>
        <v>125</v>
      </c>
      <c r="E90">
        <v>52290</v>
      </c>
    </row>
    <row r="91" spans="1:5">
      <c r="A91" s="50">
        <v>44985</v>
      </c>
      <c r="B91">
        <f>VLOOKUP(A91,reach!A91:B747,2,FALSE)</f>
        <v>9454</v>
      </c>
      <c r="C91" s="41">
        <v>406</v>
      </c>
      <c r="D91">
        <f>IFERROR(VLOOKUP(A91,new_followers!A90:B430,2,FALSE),0)</f>
        <v>134</v>
      </c>
      <c r="E91">
        <v>52415</v>
      </c>
    </row>
    <row r="92" spans="1:5">
      <c r="A92" s="50">
        <v>44986</v>
      </c>
      <c r="B92">
        <f>VLOOKUP(A92,reach!A92:B748,2,FALSE)</f>
        <v>45333</v>
      </c>
      <c r="C92" s="41">
        <v>1015</v>
      </c>
      <c r="D92">
        <f>IFERROR(VLOOKUP(A92,new_followers!A91:B431,2,FALSE),0)</f>
        <v>148</v>
      </c>
      <c r="E92">
        <v>52549</v>
      </c>
    </row>
    <row r="93" spans="1:5">
      <c r="A93" s="50">
        <v>44987</v>
      </c>
      <c r="B93">
        <f>VLOOKUP(A93,reach!A93:B749,2,FALSE)</f>
        <v>25792</v>
      </c>
      <c r="C93" s="41">
        <v>642</v>
      </c>
      <c r="D93">
        <f>IFERROR(VLOOKUP(A93,new_followers!A92:B432,2,FALSE),0)</f>
        <v>148</v>
      </c>
      <c r="E93">
        <v>52697</v>
      </c>
    </row>
    <row r="94" spans="1:5">
      <c r="A94" s="50">
        <v>44988</v>
      </c>
      <c r="B94">
        <f>VLOOKUP(A94,reach!A94:B750,2,FALSE)</f>
        <v>30247</v>
      </c>
      <c r="C94" s="41">
        <v>630</v>
      </c>
      <c r="D94">
        <f>IFERROR(VLOOKUP(A94,new_followers!A93:B433,2,FALSE),0)</f>
        <v>125</v>
      </c>
      <c r="E94">
        <v>52845</v>
      </c>
    </row>
    <row r="95" spans="1:5">
      <c r="A95" s="50">
        <v>44989</v>
      </c>
      <c r="B95">
        <f>VLOOKUP(A95,reach!A95:B751,2,FALSE)</f>
        <v>21611</v>
      </c>
      <c r="C95" s="41">
        <v>542</v>
      </c>
      <c r="D95">
        <f>IFERROR(VLOOKUP(A95,new_followers!A94:B434,2,FALSE),0)</f>
        <v>115</v>
      </c>
      <c r="E95">
        <v>52970</v>
      </c>
    </row>
    <row r="96" spans="1:5">
      <c r="A96" s="50">
        <v>44990</v>
      </c>
      <c r="B96">
        <f>VLOOKUP(A96,reach!A96:B752,2,FALSE)</f>
        <v>21416</v>
      </c>
      <c r="C96" s="41">
        <v>545</v>
      </c>
      <c r="D96">
        <f>IFERROR(VLOOKUP(A96,new_followers!A95:B435,2,FALSE),0)</f>
        <v>113</v>
      </c>
      <c r="E96">
        <v>53085</v>
      </c>
    </row>
    <row r="97" spans="1:5">
      <c r="A97" s="50">
        <v>44991</v>
      </c>
      <c r="B97">
        <f>VLOOKUP(A97,reach!A97:B753,2,FALSE)</f>
        <v>18954</v>
      </c>
      <c r="C97" s="41">
        <v>491</v>
      </c>
      <c r="D97">
        <f>IFERROR(VLOOKUP(A97,new_followers!A96:B436,2,FALSE),0)</f>
        <v>118</v>
      </c>
      <c r="E97">
        <v>53198</v>
      </c>
    </row>
    <row r="98" spans="1:5">
      <c r="A98" s="50">
        <v>44992</v>
      </c>
      <c r="B98">
        <f>VLOOKUP(A98,reach!A98:B754,2,FALSE)</f>
        <v>19478</v>
      </c>
      <c r="C98" s="41">
        <v>546</v>
      </c>
      <c r="D98">
        <f>IFERROR(VLOOKUP(A98,new_followers!A97:B437,2,FALSE),0)</f>
        <v>145</v>
      </c>
      <c r="E98">
        <v>53316</v>
      </c>
    </row>
    <row r="99" spans="1:5">
      <c r="A99" s="50">
        <v>44993</v>
      </c>
      <c r="B99">
        <f>VLOOKUP(A99,reach!A99:B755,2,FALSE)</f>
        <v>14656</v>
      </c>
      <c r="C99" s="41">
        <v>451</v>
      </c>
      <c r="D99">
        <f>IFERROR(VLOOKUP(A99,new_followers!A98:B438,2,FALSE),0)</f>
        <v>136</v>
      </c>
      <c r="E99">
        <v>53461</v>
      </c>
    </row>
    <row r="100" spans="1:5">
      <c r="A100" s="50">
        <v>44994</v>
      </c>
      <c r="B100">
        <f>VLOOKUP(A100,reach!A100:B756,2,FALSE)</f>
        <v>17568</v>
      </c>
      <c r="C100" s="41">
        <v>650</v>
      </c>
      <c r="D100">
        <f>IFERROR(VLOOKUP(A100,new_followers!A99:B439,2,FALSE),0)</f>
        <v>144</v>
      </c>
      <c r="E100">
        <v>53597</v>
      </c>
    </row>
    <row r="101" spans="1:5">
      <c r="A101" s="50">
        <v>44995</v>
      </c>
      <c r="B101">
        <f>VLOOKUP(A101,reach!A101:B757,2,FALSE)</f>
        <v>31855</v>
      </c>
      <c r="C101" s="41">
        <v>637</v>
      </c>
      <c r="D101">
        <f>IFERROR(VLOOKUP(A101,new_followers!A100:B440,2,FALSE),0)</f>
        <v>185</v>
      </c>
      <c r="E101">
        <v>53741</v>
      </c>
    </row>
    <row r="102" spans="1:5">
      <c r="A102" s="50">
        <v>44996</v>
      </c>
      <c r="B102">
        <f>VLOOKUP(A102,reach!A102:B758,2,FALSE)</f>
        <v>22575</v>
      </c>
      <c r="C102" s="41">
        <v>488</v>
      </c>
      <c r="D102">
        <f>IFERROR(VLOOKUP(A102,new_followers!A101:B441,2,FALSE),0)</f>
        <v>158</v>
      </c>
      <c r="E102">
        <v>53926</v>
      </c>
    </row>
    <row r="103" spans="1:5">
      <c r="A103" s="50">
        <v>44997</v>
      </c>
      <c r="B103">
        <f>VLOOKUP(A103,reach!A103:B759,2,FALSE)</f>
        <v>9970</v>
      </c>
      <c r="C103" s="41">
        <v>362</v>
      </c>
      <c r="D103">
        <f>IFERROR(VLOOKUP(A103,new_followers!A102:B442,2,FALSE),0)</f>
        <v>134</v>
      </c>
      <c r="E103">
        <v>54084</v>
      </c>
    </row>
    <row r="104" spans="1:5">
      <c r="A104" s="50">
        <v>44998</v>
      </c>
      <c r="B104">
        <f>VLOOKUP(A104,reach!A104:B760,2,FALSE)</f>
        <v>19647</v>
      </c>
      <c r="C104" s="41">
        <v>559</v>
      </c>
      <c r="D104">
        <f>IFERROR(VLOOKUP(A104,new_followers!A103:B443,2,FALSE),0)</f>
        <v>151</v>
      </c>
      <c r="E104">
        <v>54218</v>
      </c>
    </row>
    <row r="105" spans="1:5">
      <c r="A105" s="50">
        <v>44999</v>
      </c>
      <c r="B105">
        <f>VLOOKUP(A105,reach!A105:B761,2,FALSE)</f>
        <v>11301</v>
      </c>
      <c r="C105" s="41">
        <v>536</v>
      </c>
      <c r="D105">
        <f>IFERROR(VLOOKUP(A105,new_followers!A104:B444,2,FALSE),0)</f>
        <v>135</v>
      </c>
      <c r="E105">
        <v>54369</v>
      </c>
    </row>
    <row r="106" spans="1:5">
      <c r="A106" s="50">
        <v>45000</v>
      </c>
      <c r="B106">
        <f>VLOOKUP(A106,reach!A106:B762,2,FALSE)</f>
        <v>39830</v>
      </c>
      <c r="C106" s="41">
        <v>921</v>
      </c>
      <c r="D106">
        <f>IFERROR(VLOOKUP(A106,new_followers!A105:B445,2,FALSE),0)</f>
        <v>177</v>
      </c>
      <c r="E106">
        <v>54504</v>
      </c>
    </row>
    <row r="107" spans="1:5">
      <c r="A107" s="50">
        <v>45001</v>
      </c>
      <c r="B107">
        <f>VLOOKUP(A107,reach!A107:B763,2,FALSE)</f>
        <v>30813</v>
      </c>
      <c r="C107" s="41">
        <v>912</v>
      </c>
      <c r="D107">
        <f>IFERROR(VLOOKUP(A107,new_followers!A106:B446,2,FALSE),0)</f>
        <v>193</v>
      </c>
      <c r="E107">
        <v>54681</v>
      </c>
    </row>
    <row r="108" spans="1:5">
      <c r="A108" s="50">
        <v>45002</v>
      </c>
      <c r="B108">
        <f>VLOOKUP(A108,reach!A108:B764,2,FALSE)</f>
        <v>24163</v>
      </c>
      <c r="C108" s="41">
        <v>544</v>
      </c>
      <c r="D108">
        <f>IFERROR(VLOOKUP(A108,new_followers!A107:B447,2,FALSE),0)</f>
        <v>151</v>
      </c>
      <c r="E108">
        <v>54874</v>
      </c>
    </row>
    <row r="109" spans="1:5">
      <c r="A109" s="50">
        <v>45003</v>
      </c>
      <c r="B109">
        <f>VLOOKUP(A109,reach!A109:B765,2,FALSE)</f>
        <v>21989</v>
      </c>
      <c r="C109" s="41">
        <v>543</v>
      </c>
      <c r="D109">
        <f>IFERROR(VLOOKUP(A109,new_followers!A108:B448,2,FALSE),0)</f>
        <v>152</v>
      </c>
      <c r="E109">
        <v>55025</v>
      </c>
    </row>
    <row r="110" spans="1:5">
      <c r="A110" s="50">
        <v>45004</v>
      </c>
      <c r="B110">
        <f>VLOOKUP(A110,reach!A110:B766,2,FALSE)</f>
        <v>11606</v>
      </c>
      <c r="C110" s="41">
        <v>460</v>
      </c>
      <c r="D110">
        <f>IFERROR(VLOOKUP(A110,new_followers!A109:B449,2,FALSE),0)</f>
        <v>158</v>
      </c>
      <c r="E110">
        <v>55177</v>
      </c>
    </row>
    <row r="111" spans="1:5">
      <c r="A111" s="50">
        <v>45005</v>
      </c>
      <c r="B111">
        <f>VLOOKUP(A111,reach!A111:B767,2,FALSE)</f>
        <v>24835</v>
      </c>
      <c r="C111" s="41">
        <v>854</v>
      </c>
      <c r="D111">
        <f>IFERROR(VLOOKUP(A111,new_followers!A110:B450,2,FALSE),0)</f>
        <v>141</v>
      </c>
      <c r="E111">
        <v>55335</v>
      </c>
    </row>
    <row r="112" spans="1:5">
      <c r="A112" s="50">
        <v>45006</v>
      </c>
      <c r="B112">
        <f>VLOOKUP(A112,reach!A112:B768,2,FALSE)</f>
        <v>29430</v>
      </c>
      <c r="C112" s="41">
        <v>912</v>
      </c>
      <c r="D112">
        <f>IFERROR(VLOOKUP(A112,new_followers!A111:B451,2,FALSE),0)</f>
        <v>156</v>
      </c>
      <c r="E112">
        <v>55476</v>
      </c>
    </row>
    <row r="113" spans="1:5">
      <c r="A113" s="50">
        <v>45007</v>
      </c>
      <c r="B113">
        <f>VLOOKUP(A113,reach!A113:B769,2,FALSE)</f>
        <v>12958</v>
      </c>
      <c r="C113" s="41">
        <v>382</v>
      </c>
      <c r="D113">
        <f>IFERROR(VLOOKUP(A113,new_followers!A112:B452,2,FALSE),0)</f>
        <v>104</v>
      </c>
      <c r="E113">
        <v>55632</v>
      </c>
    </row>
    <row r="114" spans="1:5">
      <c r="A114" s="50">
        <v>45008</v>
      </c>
      <c r="B114">
        <f>VLOOKUP(A114,reach!A114:B770,2,FALSE)</f>
        <v>15583</v>
      </c>
      <c r="C114" s="41">
        <v>480</v>
      </c>
      <c r="D114">
        <f>IFERROR(VLOOKUP(A114,new_followers!A113:B453,2,FALSE),0)</f>
        <v>99</v>
      </c>
      <c r="E114">
        <v>55736</v>
      </c>
    </row>
    <row r="115" spans="1:5">
      <c r="A115" s="50">
        <v>45009</v>
      </c>
      <c r="B115">
        <f>VLOOKUP(A115,reach!A115:B771,2,FALSE)</f>
        <v>13152</v>
      </c>
      <c r="C115" s="41">
        <v>407</v>
      </c>
      <c r="D115">
        <f>IFERROR(VLOOKUP(A115,new_followers!A114:B454,2,FALSE),0)</f>
        <v>115</v>
      </c>
      <c r="E115">
        <v>55835</v>
      </c>
    </row>
    <row r="116" spans="1:5">
      <c r="A116" s="50">
        <v>45010</v>
      </c>
      <c r="B116">
        <f>VLOOKUP(A116,reach!A116:B772,2,FALSE)</f>
        <v>13969</v>
      </c>
      <c r="C116" s="41">
        <v>458</v>
      </c>
      <c r="D116">
        <f>IFERROR(VLOOKUP(A116,new_followers!A115:B455,2,FALSE),0)</f>
        <v>100</v>
      </c>
      <c r="E116">
        <v>55950</v>
      </c>
    </row>
    <row r="117" spans="1:5">
      <c r="A117" s="50">
        <v>45011</v>
      </c>
      <c r="B117">
        <f>VLOOKUP(A117,reach!A117:B773,2,FALSE)</f>
        <v>8820</v>
      </c>
      <c r="C117" s="41">
        <v>341</v>
      </c>
      <c r="D117">
        <f>IFERROR(VLOOKUP(A117,new_followers!A116:B456,2,FALSE),0)</f>
        <v>103</v>
      </c>
      <c r="E117">
        <v>56050</v>
      </c>
    </row>
    <row r="118" spans="1:5">
      <c r="A118" s="50">
        <v>45012</v>
      </c>
      <c r="B118">
        <f>VLOOKUP(A118,reach!A118:B774,2,FALSE)</f>
        <v>19409</v>
      </c>
      <c r="C118" s="41">
        <v>637</v>
      </c>
      <c r="D118">
        <f>IFERROR(VLOOKUP(A118,new_followers!A117:B457,2,FALSE),0)</f>
        <v>117</v>
      </c>
      <c r="E118">
        <v>56153</v>
      </c>
    </row>
    <row r="119" spans="1:5">
      <c r="A119" s="50">
        <v>45013</v>
      </c>
      <c r="B119">
        <f>VLOOKUP(A119,reach!A119:B775,2,FALSE)</f>
        <v>13453</v>
      </c>
      <c r="C119" s="41">
        <v>572</v>
      </c>
      <c r="D119">
        <f>IFERROR(VLOOKUP(A119,new_followers!A118:B458,2,FALSE),0)</f>
        <v>139</v>
      </c>
      <c r="E119">
        <v>56270</v>
      </c>
    </row>
    <row r="120" spans="1:5">
      <c r="A120" s="50">
        <v>45014</v>
      </c>
      <c r="B120">
        <f>VLOOKUP(A120,reach!A120:B776,2,FALSE)</f>
        <v>15033</v>
      </c>
      <c r="C120" s="41">
        <v>643</v>
      </c>
      <c r="D120">
        <f>IFERROR(VLOOKUP(A120,new_followers!A119:B459,2,FALSE),0)</f>
        <v>111</v>
      </c>
      <c r="E120">
        <v>56409</v>
      </c>
    </row>
    <row r="121" spans="1:5">
      <c r="A121" s="50">
        <v>45015</v>
      </c>
      <c r="B121">
        <f>VLOOKUP(A121,reach!A121:B777,2,FALSE)</f>
        <v>11399</v>
      </c>
      <c r="C121" s="41">
        <v>502</v>
      </c>
      <c r="D121">
        <f>IFERROR(VLOOKUP(A121,new_followers!A120:B460,2,FALSE),0)</f>
        <v>164</v>
      </c>
      <c r="E121">
        <v>56520</v>
      </c>
    </row>
    <row r="122" spans="1:5">
      <c r="A122" s="50">
        <v>45016</v>
      </c>
      <c r="B122">
        <f>VLOOKUP(A122,reach!A122:B778,2,FALSE)</f>
        <v>10892</v>
      </c>
      <c r="C122" s="41">
        <v>486</v>
      </c>
      <c r="D122">
        <f>IFERROR(VLOOKUP(A122,new_followers!A121:B461,2,FALSE),0)</f>
        <v>173</v>
      </c>
      <c r="E122">
        <v>56684</v>
      </c>
    </row>
    <row r="123" spans="1:5">
      <c r="A123" s="50">
        <v>45017</v>
      </c>
      <c r="B123">
        <f>VLOOKUP(A123,reach!A123:B779,2,FALSE)</f>
        <v>53287</v>
      </c>
      <c r="C123" s="41">
        <v>1587</v>
      </c>
      <c r="D123">
        <f>IFERROR(VLOOKUP(A123,new_followers!A122:B462,2,FALSE),0)</f>
        <v>192</v>
      </c>
      <c r="E123">
        <v>56857</v>
      </c>
    </row>
    <row r="124" spans="1:5">
      <c r="A124" s="50">
        <v>45018</v>
      </c>
      <c r="B124">
        <f>VLOOKUP(A124,reach!A124:B780,2,FALSE)</f>
        <v>19234</v>
      </c>
      <c r="C124" s="41">
        <v>661</v>
      </c>
      <c r="D124">
        <f>IFERROR(VLOOKUP(A124,new_followers!A123:B463,2,FALSE),0)</f>
        <v>136</v>
      </c>
      <c r="E124">
        <v>57049</v>
      </c>
    </row>
    <row r="125" spans="1:5">
      <c r="A125" s="50">
        <v>45019</v>
      </c>
      <c r="B125">
        <f>VLOOKUP(A125,reach!A125:B781,2,FALSE)</f>
        <v>13231</v>
      </c>
      <c r="C125" s="41">
        <v>570</v>
      </c>
      <c r="D125">
        <f>IFERROR(VLOOKUP(A125,new_followers!A124:B464,2,FALSE),0)</f>
        <v>139</v>
      </c>
      <c r="E125">
        <v>57185</v>
      </c>
    </row>
    <row r="126" spans="1:5">
      <c r="A126" s="50">
        <v>45020</v>
      </c>
      <c r="B126">
        <f>VLOOKUP(A126,reach!A126:B782,2,FALSE)</f>
        <v>10090</v>
      </c>
      <c r="C126" s="41">
        <v>534</v>
      </c>
      <c r="D126">
        <f>IFERROR(VLOOKUP(A126,new_followers!A125:B465,2,FALSE),0)</f>
        <v>128</v>
      </c>
      <c r="E126">
        <v>57324</v>
      </c>
    </row>
    <row r="127" spans="1:5">
      <c r="A127" s="50">
        <v>45021</v>
      </c>
      <c r="B127">
        <f>VLOOKUP(A127,reach!A127:B783,2,FALSE)</f>
        <v>17425</v>
      </c>
      <c r="C127" s="41">
        <v>532</v>
      </c>
      <c r="D127">
        <f>IFERROR(VLOOKUP(A127,new_followers!A126:B466,2,FALSE),0)</f>
        <v>146</v>
      </c>
      <c r="E127">
        <v>57452</v>
      </c>
    </row>
    <row r="128" spans="1:5">
      <c r="A128" s="50">
        <v>45022</v>
      </c>
      <c r="B128">
        <f>VLOOKUP(A128,reach!A128:B784,2,FALSE)</f>
        <v>19269</v>
      </c>
      <c r="C128" s="41">
        <v>565</v>
      </c>
      <c r="D128">
        <f>IFERROR(VLOOKUP(A128,new_followers!A127:B467,2,FALSE),0)</f>
        <v>128</v>
      </c>
      <c r="E128">
        <v>57598</v>
      </c>
    </row>
    <row r="129" spans="1:5">
      <c r="A129" s="50">
        <v>45023</v>
      </c>
      <c r="B129">
        <f>VLOOKUP(A129,reach!A129:B785,2,FALSE)</f>
        <v>14805</v>
      </c>
      <c r="C129" s="41">
        <v>1035</v>
      </c>
      <c r="D129">
        <f>IFERROR(VLOOKUP(A129,new_followers!A128:B468,2,FALSE),0)</f>
        <v>134</v>
      </c>
      <c r="E129">
        <v>57726</v>
      </c>
    </row>
    <row r="130" spans="1:5">
      <c r="A130" s="50">
        <v>45024</v>
      </c>
      <c r="B130">
        <f>VLOOKUP(A130,reach!A130:B786,2,FALSE)</f>
        <v>19689</v>
      </c>
      <c r="C130" s="41">
        <v>984</v>
      </c>
      <c r="D130">
        <f>IFERROR(VLOOKUP(A130,new_followers!A129:B469,2,FALSE),0)</f>
        <v>126</v>
      </c>
      <c r="E130">
        <v>57860</v>
      </c>
    </row>
    <row r="131" spans="1:5">
      <c r="A131" s="50">
        <v>45025</v>
      </c>
      <c r="B131">
        <f>VLOOKUP(A131,reach!A131:B787,2,FALSE)</f>
        <v>20627</v>
      </c>
      <c r="C131" s="41">
        <v>695</v>
      </c>
      <c r="D131">
        <f>IFERROR(VLOOKUP(A131,new_followers!A130:B470,2,FALSE),0)</f>
        <v>160</v>
      </c>
      <c r="E131">
        <v>57986</v>
      </c>
    </row>
    <row r="132" spans="1:5">
      <c r="A132" s="50">
        <v>45026</v>
      </c>
      <c r="B132">
        <f>VLOOKUP(A132,reach!A132:B788,2,FALSE)</f>
        <v>10261</v>
      </c>
      <c r="C132" s="41">
        <v>587</v>
      </c>
      <c r="D132">
        <f>IFERROR(VLOOKUP(A132,new_followers!A131:B471,2,FALSE),0)</f>
        <v>175</v>
      </c>
      <c r="E132">
        <v>58146</v>
      </c>
    </row>
    <row r="133" spans="1:5">
      <c r="A133" s="50">
        <v>45027</v>
      </c>
      <c r="B133">
        <f>VLOOKUP(A133,reach!A133:B789,2,FALSE)</f>
        <v>9437</v>
      </c>
      <c r="C133" s="41">
        <v>583</v>
      </c>
      <c r="D133">
        <f>IFERROR(VLOOKUP(A133,new_followers!A132:B472,2,FALSE),0)</f>
        <v>156</v>
      </c>
      <c r="E133">
        <v>58321</v>
      </c>
    </row>
    <row r="134" spans="1:5">
      <c r="A134" s="50">
        <v>45028</v>
      </c>
      <c r="B134">
        <f>VLOOKUP(A134,reach!A134:B790,2,FALSE)</f>
        <v>16290</v>
      </c>
      <c r="C134" s="41">
        <v>529</v>
      </c>
      <c r="D134">
        <f>IFERROR(VLOOKUP(A134,new_followers!A133:B473,2,FALSE),0)</f>
        <v>119</v>
      </c>
      <c r="E134">
        <v>58477</v>
      </c>
    </row>
    <row r="135" spans="1:5">
      <c r="A135" s="50">
        <v>45029</v>
      </c>
      <c r="B135">
        <f>VLOOKUP(A135,reach!A135:B791,2,FALSE)</f>
        <v>13132</v>
      </c>
      <c r="C135" s="41">
        <v>494</v>
      </c>
      <c r="D135">
        <f>IFERROR(VLOOKUP(A135,new_followers!A134:B474,2,FALSE),0)</f>
        <v>116</v>
      </c>
      <c r="E135">
        <v>58596</v>
      </c>
    </row>
    <row r="136" spans="1:5">
      <c r="A136" s="50">
        <v>45030</v>
      </c>
      <c r="B136">
        <f>VLOOKUP(A136,reach!A136:B792,2,FALSE)</f>
        <v>7681</v>
      </c>
      <c r="C136" s="41">
        <v>459</v>
      </c>
      <c r="D136">
        <f>IFERROR(VLOOKUP(A136,new_followers!A135:B475,2,FALSE),0)</f>
        <v>87</v>
      </c>
      <c r="E136">
        <v>58712</v>
      </c>
    </row>
    <row r="137" spans="1:5">
      <c r="A137" s="50">
        <v>45031</v>
      </c>
      <c r="B137">
        <f>VLOOKUP(A137,reach!A137:B793,2,FALSE)</f>
        <v>7970</v>
      </c>
      <c r="C137" s="41">
        <v>318</v>
      </c>
      <c r="D137">
        <f>IFERROR(VLOOKUP(A137,new_followers!A136:B476,2,FALSE),0)</f>
        <v>97</v>
      </c>
      <c r="E137">
        <v>58799</v>
      </c>
    </row>
    <row r="138" spans="1:5">
      <c r="A138" s="50">
        <v>45032</v>
      </c>
      <c r="B138">
        <f>VLOOKUP(A138,reach!A138:B794,2,FALSE)</f>
        <v>11249</v>
      </c>
      <c r="C138" s="41">
        <v>604</v>
      </c>
      <c r="D138">
        <f>IFERROR(VLOOKUP(A138,new_followers!A137:B477,2,FALSE),0)</f>
        <v>112</v>
      </c>
      <c r="E138">
        <v>58896</v>
      </c>
    </row>
    <row r="139" spans="1:5">
      <c r="A139" s="50">
        <v>45033</v>
      </c>
      <c r="B139">
        <f>VLOOKUP(A139,reach!A139:B795,2,FALSE)</f>
        <v>8920</v>
      </c>
      <c r="C139" s="41">
        <v>455</v>
      </c>
      <c r="D139">
        <f>IFERROR(VLOOKUP(A139,new_followers!A138:B478,2,FALSE),0)</f>
        <v>93</v>
      </c>
      <c r="E139">
        <v>59008</v>
      </c>
    </row>
    <row r="140" spans="1:5">
      <c r="A140" s="50">
        <v>45034</v>
      </c>
      <c r="B140">
        <f>VLOOKUP(A140,reach!A140:B796,2,FALSE)</f>
        <v>15262</v>
      </c>
      <c r="C140" s="41">
        <v>396</v>
      </c>
      <c r="D140">
        <f>IFERROR(VLOOKUP(A140,new_followers!A139:B479,2,FALSE),0)</f>
        <v>88</v>
      </c>
      <c r="E140">
        <v>59101</v>
      </c>
    </row>
    <row r="141" spans="1:5">
      <c r="A141" s="50">
        <v>45035</v>
      </c>
      <c r="B141">
        <f>VLOOKUP(A141,reach!A141:B797,2,FALSE)</f>
        <v>16960</v>
      </c>
      <c r="C141" s="41">
        <v>432</v>
      </c>
      <c r="D141">
        <f>IFERROR(VLOOKUP(A141,new_followers!A140:B480,2,FALSE),0)</f>
        <v>81</v>
      </c>
      <c r="E141">
        <v>59189</v>
      </c>
    </row>
    <row r="142" spans="1:5">
      <c r="A142" s="50">
        <v>45036</v>
      </c>
      <c r="B142">
        <f>VLOOKUP(A142,reach!A142:B798,2,FALSE)</f>
        <v>15615</v>
      </c>
      <c r="C142" s="41">
        <v>370</v>
      </c>
      <c r="D142">
        <f>IFERROR(VLOOKUP(A142,new_followers!A141:B481,2,FALSE),0)</f>
        <v>61</v>
      </c>
      <c r="E142">
        <v>59270</v>
      </c>
    </row>
    <row r="143" spans="1:5">
      <c r="A143" s="50">
        <v>45037</v>
      </c>
      <c r="B143">
        <f>VLOOKUP(A143,reach!A143:B799,2,FALSE)</f>
        <v>6747</v>
      </c>
      <c r="C143" s="41">
        <v>260</v>
      </c>
      <c r="D143">
        <f>IFERROR(VLOOKUP(A143,new_followers!A142:B482,2,FALSE),0)</f>
        <v>81</v>
      </c>
      <c r="E143">
        <v>59331</v>
      </c>
    </row>
    <row r="144" spans="1:5">
      <c r="A144" s="50">
        <v>45038</v>
      </c>
      <c r="B144">
        <f>VLOOKUP(A144,reach!A144:B800,2,FALSE)</f>
        <v>8060</v>
      </c>
      <c r="C144" s="41">
        <v>216</v>
      </c>
      <c r="D144">
        <f>IFERROR(VLOOKUP(A144,new_followers!A143:B483,2,FALSE),0)</f>
        <v>67</v>
      </c>
      <c r="E144">
        <v>59412</v>
      </c>
    </row>
    <row r="145" spans="1:5">
      <c r="A145" s="50">
        <v>45039</v>
      </c>
      <c r="B145">
        <f>VLOOKUP(A145,reach!A145:B801,2,FALSE)</f>
        <v>8212</v>
      </c>
      <c r="C145" s="41">
        <v>327</v>
      </c>
      <c r="D145">
        <f>IFERROR(VLOOKUP(A145,new_followers!A144:B484,2,FALSE),0)</f>
        <v>78</v>
      </c>
      <c r="E145">
        <v>59479</v>
      </c>
    </row>
    <row r="146" spans="1:5">
      <c r="A146" s="50">
        <v>45040</v>
      </c>
      <c r="B146">
        <f>VLOOKUP(A146,reach!A146:B802,2,FALSE)</f>
        <v>15545</v>
      </c>
      <c r="C146" s="41">
        <v>465</v>
      </c>
      <c r="D146">
        <f>IFERROR(VLOOKUP(A146,new_followers!A145:B485,2,FALSE),0)</f>
        <v>87</v>
      </c>
      <c r="E146">
        <v>59557</v>
      </c>
    </row>
    <row r="147" spans="1:5">
      <c r="A147" s="50">
        <v>45041</v>
      </c>
      <c r="B147">
        <f>VLOOKUP(A147,reach!A147:B803,2,FALSE)</f>
        <v>31035</v>
      </c>
      <c r="C147" s="41">
        <v>866</v>
      </c>
      <c r="D147">
        <f>IFERROR(VLOOKUP(A147,new_followers!A146:B486,2,FALSE),0)</f>
        <v>91</v>
      </c>
      <c r="E147">
        <v>59644</v>
      </c>
    </row>
    <row r="148" spans="1:5">
      <c r="A148" s="50">
        <v>45042</v>
      </c>
      <c r="B148">
        <f>VLOOKUP(A148,reach!A148:B804,2,FALSE)</f>
        <v>32378</v>
      </c>
      <c r="C148" s="41">
        <v>447</v>
      </c>
      <c r="D148">
        <f>IFERROR(VLOOKUP(A148,new_followers!A147:B487,2,FALSE),0)</f>
        <v>89</v>
      </c>
      <c r="E148">
        <v>59735</v>
      </c>
    </row>
    <row r="149" spans="1:5">
      <c r="A149" s="50">
        <v>45043</v>
      </c>
      <c r="B149">
        <f>VLOOKUP(A149,reach!A149:B805,2,FALSE)</f>
        <v>31429</v>
      </c>
      <c r="C149" s="41">
        <v>475</v>
      </c>
      <c r="D149">
        <f>IFERROR(VLOOKUP(A149,new_followers!A148:B488,2,FALSE),0)</f>
        <v>128</v>
      </c>
      <c r="E149">
        <v>59824</v>
      </c>
    </row>
    <row r="150" spans="1:5">
      <c r="A150" s="50">
        <v>45044</v>
      </c>
      <c r="B150">
        <f>VLOOKUP(A150,reach!A150:B806,2,FALSE)</f>
        <v>20506</v>
      </c>
      <c r="C150" s="41">
        <v>363</v>
      </c>
      <c r="D150">
        <f>IFERROR(VLOOKUP(A150,new_followers!A149:B489,2,FALSE),0)</f>
        <v>89</v>
      </c>
      <c r="E150">
        <v>59952</v>
      </c>
    </row>
    <row r="151" spans="1:5">
      <c r="A151" s="50">
        <v>45045</v>
      </c>
      <c r="B151">
        <f>VLOOKUP(A151,reach!A151:B807,2,FALSE)</f>
        <v>13472</v>
      </c>
      <c r="C151" s="41">
        <v>345</v>
      </c>
      <c r="D151">
        <f>IFERROR(VLOOKUP(A151,new_followers!A150:B490,2,FALSE),0)</f>
        <v>78</v>
      </c>
      <c r="E151">
        <v>60041</v>
      </c>
    </row>
    <row r="152" spans="1:5">
      <c r="A152" s="50">
        <v>45046</v>
      </c>
      <c r="B152">
        <f>VLOOKUP(A152,reach!A152:B808,2,FALSE)</f>
        <v>27194</v>
      </c>
      <c r="C152" s="41">
        <v>671</v>
      </c>
      <c r="D152">
        <f>IFERROR(VLOOKUP(A152,new_followers!A151:B491,2,FALSE),0)</f>
        <v>59</v>
      </c>
      <c r="E152">
        <v>60119</v>
      </c>
    </row>
    <row r="153" spans="1:5">
      <c r="A153" s="50">
        <v>45047</v>
      </c>
      <c r="B153">
        <f>VLOOKUP(A153,reach!A153:B809,2,FALSE)</f>
        <v>34448</v>
      </c>
      <c r="C153" s="41">
        <v>627</v>
      </c>
      <c r="D153">
        <f>IFERROR(VLOOKUP(A153,new_followers!A152:B492,2,FALSE),0)</f>
        <v>119</v>
      </c>
      <c r="E153">
        <v>60178</v>
      </c>
    </row>
    <row r="154" spans="1:5">
      <c r="A154" s="50">
        <v>45048</v>
      </c>
      <c r="B154">
        <f>VLOOKUP(A154,reach!A154:B810,2,FALSE)</f>
        <v>36602</v>
      </c>
      <c r="C154" s="41">
        <v>578</v>
      </c>
      <c r="D154">
        <f>IFERROR(VLOOKUP(A154,new_followers!A153:B493,2,FALSE),0)</f>
        <v>88</v>
      </c>
      <c r="E154">
        <v>60297</v>
      </c>
    </row>
    <row r="155" spans="1:5">
      <c r="A155" s="50">
        <v>45049</v>
      </c>
      <c r="B155">
        <f>VLOOKUP(A155,reach!A155:B811,2,FALSE)</f>
        <v>38631</v>
      </c>
      <c r="C155" s="41">
        <v>756</v>
      </c>
      <c r="D155">
        <f>IFERROR(VLOOKUP(A155,new_followers!A154:B494,2,FALSE),0)</f>
        <v>96</v>
      </c>
      <c r="E155">
        <v>60385</v>
      </c>
    </row>
    <row r="156" spans="1:5">
      <c r="A156" s="50">
        <v>45050</v>
      </c>
      <c r="B156">
        <f>VLOOKUP(A156,reach!A156:B812,2,FALSE)</f>
        <v>33286</v>
      </c>
      <c r="C156" s="41">
        <v>662</v>
      </c>
      <c r="D156">
        <f>IFERROR(VLOOKUP(A156,new_followers!A155:B495,2,FALSE),0)</f>
        <v>115</v>
      </c>
      <c r="E156">
        <v>60481</v>
      </c>
    </row>
    <row r="157" spans="1:5">
      <c r="A157" s="50">
        <v>45051</v>
      </c>
      <c r="B157">
        <f>VLOOKUP(A157,reach!A157:B813,2,FALSE)</f>
        <v>30533</v>
      </c>
      <c r="C157" s="41">
        <v>697</v>
      </c>
      <c r="D157">
        <f>IFERROR(VLOOKUP(A157,new_followers!A156:B496,2,FALSE),0)</f>
        <v>177</v>
      </c>
      <c r="E157">
        <v>60596</v>
      </c>
    </row>
    <row r="158" spans="1:5">
      <c r="A158" s="50">
        <v>45052</v>
      </c>
      <c r="B158">
        <f>VLOOKUP(A158,reach!A158:B814,2,FALSE)</f>
        <v>30105</v>
      </c>
      <c r="C158" s="41">
        <v>686</v>
      </c>
      <c r="D158">
        <f>IFERROR(VLOOKUP(A158,new_followers!A157:B497,2,FALSE),0)</f>
        <v>191</v>
      </c>
      <c r="E158">
        <v>60773</v>
      </c>
    </row>
    <row r="159" spans="1:5">
      <c r="A159" s="50">
        <v>45053</v>
      </c>
      <c r="B159">
        <f>VLOOKUP(A159,reach!A159:B815,2,FALSE)</f>
        <v>52220</v>
      </c>
      <c r="C159" s="41">
        <v>879</v>
      </c>
      <c r="D159">
        <f>IFERROR(VLOOKUP(A159,new_followers!A158:B498,2,FALSE),0)</f>
        <v>216</v>
      </c>
      <c r="E159">
        <v>60964</v>
      </c>
    </row>
    <row r="160" spans="1:5">
      <c r="A160" s="50">
        <v>45054</v>
      </c>
      <c r="B160">
        <f>VLOOKUP(A160,reach!A160:B816,2,FALSE)</f>
        <v>44324</v>
      </c>
      <c r="C160" s="41">
        <v>780</v>
      </c>
      <c r="D160">
        <f>IFERROR(VLOOKUP(A160,new_followers!A159:B499,2,FALSE),0)</f>
        <v>183</v>
      </c>
      <c r="E160">
        <v>61180</v>
      </c>
    </row>
    <row r="161" spans="1:5">
      <c r="A161" s="50">
        <v>45055</v>
      </c>
      <c r="B161">
        <f>VLOOKUP(A161,reach!A161:B817,2,FALSE)</f>
        <v>33778</v>
      </c>
      <c r="C161" s="41">
        <v>642</v>
      </c>
      <c r="D161">
        <f>IFERROR(VLOOKUP(A161,new_followers!A160:B500,2,FALSE),0)</f>
        <v>198</v>
      </c>
      <c r="E161">
        <v>61363</v>
      </c>
    </row>
    <row r="162" spans="1:5">
      <c r="A162" s="50">
        <v>45056</v>
      </c>
      <c r="B162">
        <f>VLOOKUP(A162,reach!A162:B818,2,FALSE)</f>
        <v>56328</v>
      </c>
      <c r="C162" s="41">
        <v>1007</v>
      </c>
      <c r="D162">
        <f>IFERROR(VLOOKUP(A162,new_followers!A161:B501,2,FALSE),0)</f>
        <v>236</v>
      </c>
      <c r="E162">
        <v>61561</v>
      </c>
    </row>
    <row r="163" spans="1:5">
      <c r="A163" s="50">
        <v>45057</v>
      </c>
      <c r="B163">
        <f>VLOOKUP(A163,reach!A163:B819,2,FALSE)</f>
        <v>71004</v>
      </c>
      <c r="C163" s="41">
        <v>1349</v>
      </c>
      <c r="D163">
        <f>IFERROR(VLOOKUP(A163,new_followers!A162:B502,2,FALSE),0)</f>
        <v>329</v>
      </c>
      <c r="E163">
        <v>61797</v>
      </c>
    </row>
    <row r="164" spans="1:5">
      <c r="A164" s="50">
        <v>45058</v>
      </c>
      <c r="B164">
        <f>VLOOKUP(A164,reach!A164:B820,2,FALSE)</f>
        <v>122326</v>
      </c>
      <c r="C164" s="41">
        <v>1884</v>
      </c>
      <c r="D164">
        <f>IFERROR(VLOOKUP(A164,new_followers!A163:B503,2,FALSE),0)</f>
        <v>470</v>
      </c>
      <c r="E164">
        <v>62126</v>
      </c>
    </row>
    <row r="165" spans="1:5">
      <c r="A165" s="50">
        <v>45059</v>
      </c>
      <c r="B165">
        <f>VLOOKUP(A165,reach!A165:B821,2,FALSE)</f>
        <v>136843</v>
      </c>
      <c r="C165" s="41">
        <v>1806</v>
      </c>
      <c r="D165">
        <f>IFERROR(VLOOKUP(A165,new_followers!A164:B504,2,FALSE),0)</f>
        <v>637</v>
      </c>
      <c r="E165">
        <v>62596</v>
      </c>
    </row>
    <row r="166" spans="1:5">
      <c r="A166" s="50">
        <v>45060</v>
      </c>
      <c r="B166">
        <f>VLOOKUP(A166,reach!A166:B822,2,FALSE)</f>
        <v>111135</v>
      </c>
      <c r="C166" s="41">
        <v>1815</v>
      </c>
      <c r="D166">
        <f>IFERROR(VLOOKUP(A166,new_followers!A165:B505,2,FALSE),0)</f>
        <v>554</v>
      </c>
      <c r="E166">
        <v>63233</v>
      </c>
    </row>
    <row r="167" spans="1:5">
      <c r="A167" s="50">
        <v>45061</v>
      </c>
      <c r="B167">
        <f>VLOOKUP(A167,reach!A167:B823,2,FALSE)</f>
        <v>113277</v>
      </c>
      <c r="C167" s="41">
        <v>2736</v>
      </c>
      <c r="D167">
        <f>IFERROR(VLOOKUP(A167,new_followers!A166:B506,2,FALSE),0)</f>
        <v>741</v>
      </c>
      <c r="E167">
        <v>63787</v>
      </c>
    </row>
    <row r="168" spans="1:5">
      <c r="A168" s="50">
        <v>45062</v>
      </c>
      <c r="B168">
        <f>VLOOKUP(A168,reach!A168:B824,2,FALSE)</f>
        <v>145184</v>
      </c>
      <c r="C168" s="41">
        <v>3521</v>
      </c>
      <c r="D168">
        <f>IFERROR(VLOOKUP(A168,new_followers!A167:B507,2,FALSE),0)</f>
        <v>1026</v>
      </c>
      <c r="E168">
        <v>64528</v>
      </c>
    </row>
    <row r="169" spans="1:5">
      <c r="A169" s="50">
        <v>45063</v>
      </c>
      <c r="B169">
        <f>VLOOKUP(A169,reach!A169:B825,2,FALSE)</f>
        <v>149297</v>
      </c>
      <c r="C169" s="41">
        <v>6819</v>
      </c>
      <c r="D169">
        <f>IFERROR(VLOOKUP(A169,new_followers!A168:B508,2,FALSE),0)</f>
        <v>1006</v>
      </c>
      <c r="E169">
        <v>65554</v>
      </c>
    </row>
    <row r="170" spans="1:5">
      <c r="A170" s="50">
        <v>45064</v>
      </c>
      <c r="B170">
        <f>VLOOKUP(A170,reach!A170:B826,2,FALSE)</f>
        <v>111666</v>
      </c>
      <c r="C170" s="41">
        <v>2498</v>
      </c>
      <c r="D170">
        <f>IFERROR(VLOOKUP(A170,new_followers!A169:B509,2,FALSE),0)</f>
        <v>714</v>
      </c>
      <c r="E170">
        <v>66560</v>
      </c>
    </row>
    <row r="171" spans="1:5">
      <c r="A171" s="50">
        <v>45065</v>
      </c>
      <c r="B171">
        <f>VLOOKUP(A171,reach!A171:B827,2,FALSE)</f>
        <v>89277</v>
      </c>
      <c r="C171" s="41">
        <v>1856</v>
      </c>
      <c r="D171">
        <f>IFERROR(VLOOKUP(A171,new_followers!A170:B510,2,FALSE),0)</f>
        <v>583</v>
      </c>
      <c r="E171">
        <v>67274</v>
      </c>
    </row>
    <row r="172" spans="1:5">
      <c r="A172" s="50">
        <v>45066</v>
      </c>
      <c r="B172">
        <f>VLOOKUP(A172,reach!A172:B828,2,FALSE)</f>
        <v>88908</v>
      </c>
      <c r="C172" s="41">
        <v>1891</v>
      </c>
      <c r="D172">
        <f>IFERROR(VLOOKUP(A172,new_followers!A171:B511,2,FALSE),0)</f>
        <v>574</v>
      </c>
      <c r="E172">
        <v>67857</v>
      </c>
    </row>
    <row r="173" spans="1:5">
      <c r="A173" s="50">
        <v>45067</v>
      </c>
      <c r="B173">
        <f>VLOOKUP(A173,reach!A173:B829,2,FALSE)</f>
        <v>77750</v>
      </c>
      <c r="C173" s="41">
        <v>1635</v>
      </c>
      <c r="D173">
        <f>IFERROR(VLOOKUP(A173,new_followers!A172:B512,2,FALSE),0)</f>
        <v>425</v>
      </c>
      <c r="E173">
        <v>68431</v>
      </c>
    </row>
    <row r="174" spans="1:5">
      <c r="A174" s="50">
        <v>45068</v>
      </c>
      <c r="B174">
        <f>VLOOKUP(A174,reach!A174:B830,2,FALSE)</f>
        <v>61852</v>
      </c>
      <c r="C174" s="41">
        <v>1514</v>
      </c>
      <c r="D174">
        <f>IFERROR(VLOOKUP(A174,new_followers!A173:B513,2,FALSE),0)</f>
        <v>417</v>
      </c>
      <c r="E174">
        <v>68856</v>
      </c>
    </row>
    <row r="175" spans="1:5">
      <c r="A175" s="50">
        <v>45069</v>
      </c>
      <c r="B175">
        <f>VLOOKUP(A175,reach!A175:B831,2,FALSE)</f>
        <v>86286</v>
      </c>
      <c r="C175" s="41">
        <v>1832</v>
      </c>
      <c r="D175">
        <f>IFERROR(VLOOKUP(A175,new_followers!A174:B514,2,FALSE),0)</f>
        <v>431</v>
      </c>
      <c r="E175">
        <v>69273</v>
      </c>
    </row>
    <row r="176" spans="1:5">
      <c r="A176" s="50">
        <v>45070</v>
      </c>
      <c r="B176">
        <f>VLOOKUP(A176,reach!A176:B832,2,FALSE)</f>
        <v>72052</v>
      </c>
      <c r="C176" s="41">
        <v>1522</v>
      </c>
      <c r="D176">
        <f>IFERROR(VLOOKUP(A176,new_followers!A175:B515,2,FALSE),0)</f>
        <v>381</v>
      </c>
      <c r="E176">
        <v>69704</v>
      </c>
    </row>
    <row r="177" spans="1:5">
      <c r="A177" s="50">
        <v>45071</v>
      </c>
      <c r="B177">
        <f>VLOOKUP(A177,reach!A177:B833,2,FALSE)</f>
        <v>65697</v>
      </c>
      <c r="C177" s="41">
        <v>1755</v>
      </c>
      <c r="D177">
        <f>IFERROR(VLOOKUP(A177,new_followers!A176:B516,2,FALSE),0)</f>
        <v>330</v>
      </c>
      <c r="E177">
        <v>70085</v>
      </c>
    </row>
    <row r="178" spans="1:5">
      <c r="A178" s="50">
        <v>45072</v>
      </c>
      <c r="B178">
        <f>VLOOKUP(A178,reach!A178:B834,2,FALSE)</f>
        <v>55178</v>
      </c>
      <c r="C178" s="41">
        <v>1412</v>
      </c>
      <c r="D178">
        <f>IFERROR(VLOOKUP(A178,new_followers!A177:B517,2,FALSE),0)</f>
        <v>258</v>
      </c>
      <c r="E178">
        <v>70415</v>
      </c>
    </row>
    <row r="179" spans="1:5">
      <c r="A179" s="50">
        <v>45073</v>
      </c>
      <c r="B179">
        <f>VLOOKUP(A179,reach!A179:B835,2,FALSE)</f>
        <v>57814</v>
      </c>
      <c r="C179" s="41">
        <v>1362</v>
      </c>
      <c r="D179">
        <f>IFERROR(VLOOKUP(A179,new_followers!A178:B518,2,FALSE),0)</f>
        <v>258</v>
      </c>
      <c r="E179">
        <v>70673</v>
      </c>
    </row>
    <row r="180" spans="1:5">
      <c r="A180" s="50">
        <v>45074</v>
      </c>
      <c r="B180">
        <f>VLOOKUP(A180,reach!A180:B836,2,FALSE)</f>
        <v>57986</v>
      </c>
      <c r="C180" s="41">
        <v>1370</v>
      </c>
      <c r="D180">
        <f>IFERROR(VLOOKUP(A180,new_followers!A179:B519,2,FALSE),0)</f>
        <v>309</v>
      </c>
      <c r="E180">
        <v>70931</v>
      </c>
    </row>
    <row r="181" spans="1:5">
      <c r="A181" s="50">
        <v>45075</v>
      </c>
      <c r="B181">
        <f>VLOOKUP(A181,reach!A181:B837,2,FALSE)</f>
        <v>61982</v>
      </c>
      <c r="C181" s="41">
        <v>1417</v>
      </c>
      <c r="D181">
        <f>IFERROR(VLOOKUP(A181,new_followers!A180:B520,2,FALSE),0)</f>
        <v>417</v>
      </c>
      <c r="E181">
        <v>71240</v>
      </c>
    </row>
    <row r="182" spans="1:5">
      <c r="A182" s="50">
        <v>45076</v>
      </c>
      <c r="B182">
        <f>VLOOKUP(A182,reach!A182:B838,2,FALSE)</f>
        <v>65789</v>
      </c>
      <c r="C182" s="41">
        <v>1513</v>
      </c>
      <c r="D182">
        <f>IFERROR(VLOOKUP(A182,new_followers!A181:B521,2,FALSE),0)</f>
        <v>489</v>
      </c>
      <c r="E182">
        <v>71657</v>
      </c>
    </row>
    <row r="183" spans="1:5">
      <c r="A183" s="50">
        <v>45077</v>
      </c>
      <c r="B183">
        <f>VLOOKUP(A183,reach!A183:B839,2,FALSE)</f>
        <v>62652</v>
      </c>
      <c r="C183" s="41">
        <v>1424</v>
      </c>
      <c r="D183">
        <f>IFERROR(VLOOKUP(A183,new_followers!A182:B522,2,FALSE),0)</f>
        <v>427</v>
      </c>
      <c r="E183">
        <v>72146</v>
      </c>
    </row>
    <row r="184" spans="1:5">
      <c r="A184" s="50">
        <v>45078</v>
      </c>
      <c r="B184">
        <f>VLOOKUP(A184,reach!A184:B840,2,FALSE)</f>
        <v>55588</v>
      </c>
      <c r="C184" s="41">
        <v>1282</v>
      </c>
      <c r="D184">
        <f>IFERROR(VLOOKUP(A184,new_followers!A183:B523,2,FALSE),0)</f>
        <v>353</v>
      </c>
      <c r="E184">
        <v>72573</v>
      </c>
    </row>
    <row r="185" spans="1:5">
      <c r="A185" s="50">
        <v>45079</v>
      </c>
      <c r="B185">
        <f>VLOOKUP(A185,reach!A185:B841,2,FALSE)</f>
        <v>76732</v>
      </c>
      <c r="C185" s="41">
        <v>2708</v>
      </c>
      <c r="D185">
        <f>IFERROR(VLOOKUP(A185,new_followers!A184:B524,2,FALSE),0)</f>
        <v>410</v>
      </c>
      <c r="E185">
        <v>72926</v>
      </c>
    </row>
    <row r="186" spans="1:5">
      <c r="A186" s="50">
        <v>45080</v>
      </c>
      <c r="B186">
        <f>VLOOKUP(A186,reach!A186:B842,2,FALSE)</f>
        <v>68820</v>
      </c>
      <c r="C186" s="41">
        <v>1904</v>
      </c>
      <c r="D186">
        <f>IFERROR(VLOOKUP(A186,new_followers!A185:B525,2,FALSE),0)</f>
        <v>481</v>
      </c>
      <c r="E186">
        <v>73336</v>
      </c>
    </row>
    <row r="187" spans="1:5">
      <c r="A187" s="50">
        <v>45081</v>
      </c>
      <c r="B187">
        <f>VLOOKUP(A187,reach!A187:B843,2,FALSE)</f>
        <v>47200</v>
      </c>
      <c r="C187" s="41">
        <v>1537</v>
      </c>
      <c r="D187">
        <f>IFERROR(VLOOKUP(A187,new_followers!A186:B526,2,FALSE),0)</f>
        <v>389</v>
      </c>
      <c r="E187">
        <v>73817</v>
      </c>
    </row>
    <row r="188" spans="1:5">
      <c r="A188" s="50">
        <v>45082</v>
      </c>
      <c r="B188">
        <f>VLOOKUP(A188,reach!A188:B844,2,FALSE)</f>
        <v>67243</v>
      </c>
      <c r="C188" s="41">
        <v>2002</v>
      </c>
      <c r="D188">
        <f>IFERROR(VLOOKUP(A188,new_followers!A187:B527,2,FALSE),0)</f>
        <v>452</v>
      </c>
      <c r="E188">
        <v>74206</v>
      </c>
    </row>
    <row r="189" spans="1:5">
      <c r="A189" s="50">
        <v>45083</v>
      </c>
      <c r="B189">
        <f>VLOOKUP(A189,reach!A189:B845,2,FALSE)</f>
        <v>85915</v>
      </c>
      <c r="C189" s="41">
        <v>2197</v>
      </c>
      <c r="D189">
        <f>IFERROR(VLOOKUP(A189,new_followers!A188:B528,2,FALSE),0)</f>
        <v>602</v>
      </c>
      <c r="E189">
        <v>74658</v>
      </c>
    </row>
    <row r="190" spans="1:5">
      <c r="A190" s="50">
        <v>45084</v>
      </c>
      <c r="B190">
        <f>VLOOKUP(A190,reach!A190:B846,2,FALSE)</f>
        <v>64532</v>
      </c>
      <c r="C190" s="41">
        <v>1487</v>
      </c>
      <c r="D190">
        <f>IFERROR(VLOOKUP(A190,new_followers!A189:B529,2,FALSE),0)</f>
        <v>390</v>
      </c>
      <c r="E190">
        <v>75260</v>
      </c>
    </row>
    <row r="191" spans="1:5">
      <c r="A191" s="50">
        <v>45085</v>
      </c>
      <c r="B191">
        <f>VLOOKUP(A191,reach!A191:B847,2,FALSE)</f>
        <v>50737</v>
      </c>
      <c r="C191" s="41">
        <v>1351</v>
      </c>
      <c r="D191">
        <f>IFERROR(VLOOKUP(A191,new_followers!A190:B530,2,FALSE),0)</f>
        <v>423</v>
      </c>
      <c r="E191">
        <v>75650</v>
      </c>
    </row>
    <row r="192" spans="1:5">
      <c r="A192" s="50">
        <v>45086</v>
      </c>
      <c r="B192">
        <f>VLOOKUP(A192,reach!A192:B848,2,FALSE)</f>
        <v>39000</v>
      </c>
      <c r="C192" s="41">
        <v>965</v>
      </c>
      <c r="D192">
        <f>IFERROR(VLOOKUP(A192,new_followers!A191:B531,2,FALSE),0)</f>
        <v>335</v>
      </c>
      <c r="E192">
        <v>76073</v>
      </c>
    </row>
    <row r="193" spans="1:5">
      <c r="A193" s="50">
        <v>45087</v>
      </c>
      <c r="B193">
        <f>VLOOKUP(A193,reach!A193:B849,2,FALSE)</f>
        <v>34812</v>
      </c>
      <c r="C193" s="41">
        <v>1063</v>
      </c>
      <c r="D193">
        <f>IFERROR(VLOOKUP(A193,new_followers!A192:B532,2,FALSE),0)</f>
        <v>233</v>
      </c>
      <c r="E193">
        <v>76408</v>
      </c>
    </row>
    <row r="194" spans="1:5">
      <c r="A194" s="50">
        <v>45088</v>
      </c>
      <c r="B194">
        <f>VLOOKUP(A194,reach!A194:B850,2,FALSE)</f>
        <v>30806</v>
      </c>
      <c r="C194" s="41">
        <v>875</v>
      </c>
      <c r="D194">
        <f>IFERROR(VLOOKUP(A194,new_followers!A193:B533,2,FALSE),0)</f>
        <v>265</v>
      </c>
      <c r="E194">
        <v>76641</v>
      </c>
    </row>
    <row r="195" spans="1:5">
      <c r="A195" s="50">
        <v>45089</v>
      </c>
      <c r="B195">
        <f>VLOOKUP(A195,reach!A195:B851,2,FALSE)</f>
        <v>45574</v>
      </c>
      <c r="C195" s="41">
        <v>1061</v>
      </c>
      <c r="D195">
        <f>IFERROR(VLOOKUP(A195,new_followers!A194:B534,2,FALSE),0)</f>
        <v>310</v>
      </c>
      <c r="E195">
        <v>76906</v>
      </c>
    </row>
    <row r="196" spans="1:5">
      <c r="A196" s="50">
        <v>45090</v>
      </c>
      <c r="B196">
        <f>VLOOKUP(A196,reach!A196:B852,2,FALSE)</f>
        <v>43369</v>
      </c>
      <c r="C196" s="41">
        <v>1077</v>
      </c>
      <c r="D196">
        <f>IFERROR(VLOOKUP(A196,new_followers!A195:B535,2,FALSE),0)</f>
        <v>244</v>
      </c>
      <c r="E196">
        <v>77216</v>
      </c>
    </row>
    <row r="197" spans="1:5">
      <c r="A197" s="50">
        <v>45091</v>
      </c>
      <c r="B197">
        <f>VLOOKUP(A197,reach!A197:B853,2,FALSE)</f>
        <v>33570</v>
      </c>
      <c r="C197" s="41">
        <v>895</v>
      </c>
      <c r="D197">
        <f>IFERROR(VLOOKUP(A197,new_followers!A196:B536,2,FALSE),0)</f>
        <v>258</v>
      </c>
      <c r="E197">
        <v>77460</v>
      </c>
    </row>
    <row r="198" spans="1:5">
      <c r="A198" s="50">
        <v>45092</v>
      </c>
      <c r="B198">
        <f>VLOOKUP(A198,reach!A198:B854,2,FALSE)</f>
        <v>25482</v>
      </c>
      <c r="C198" s="41">
        <v>797</v>
      </c>
      <c r="D198">
        <f>IFERROR(VLOOKUP(A198,new_followers!A197:B537,2,FALSE),0)</f>
        <v>273</v>
      </c>
      <c r="E198">
        <v>77718</v>
      </c>
    </row>
    <row r="199" spans="1:5">
      <c r="A199" s="50">
        <v>45093</v>
      </c>
      <c r="B199">
        <f>VLOOKUP(A199,reach!A199:B855,2,FALSE)</f>
        <v>21212</v>
      </c>
      <c r="C199" s="41">
        <v>718</v>
      </c>
      <c r="D199">
        <f>IFERROR(VLOOKUP(A199,new_followers!A198:B538,2,FALSE),0)</f>
        <v>274</v>
      </c>
      <c r="E199">
        <v>77991</v>
      </c>
    </row>
    <row r="200" spans="1:5">
      <c r="A200" s="50">
        <v>45094</v>
      </c>
      <c r="B200">
        <f>VLOOKUP(A200,reach!A200:B856,2,FALSE)</f>
        <v>20688</v>
      </c>
      <c r="C200" s="41">
        <v>794</v>
      </c>
      <c r="D200">
        <f>IFERROR(VLOOKUP(A200,new_followers!A199:B539,2,FALSE),0)</f>
        <v>255</v>
      </c>
      <c r="E200">
        <v>78265</v>
      </c>
    </row>
    <row r="201" spans="1:5">
      <c r="A201" s="50">
        <v>45095</v>
      </c>
      <c r="B201">
        <f>VLOOKUP(A201,reach!A201:B857,2,FALSE)</f>
        <v>17429</v>
      </c>
      <c r="C201" s="41">
        <v>619</v>
      </c>
      <c r="D201">
        <f>IFERROR(VLOOKUP(A201,new_followers!A200:B540,2,FALSE),0)</f>
        <v>217</v>
      </c>
      <c r="E201">
        <v>78520</v>
      </c>
    </row>
    <row r="202" spans="1:5">
      <c r="A202" s="50">
        <v>45096</v>
      </c>
      <c r="B202">
        <f>VLOOKUP(A202,reach!A202:B858,2,FALSE)</f>
        <v>29480</v>
      </c>
      <c r="C202" s="41">
        <v>910</v>
      </c>
      <c r="D202">
        <f>IFERROR(VLOOKUP(A202,new_followers!A201:B541,2,FALSE),0)</f>
        <v>264</v>
      </c>
      <c r="E202">
        <v>78737</v>
      </c>
    </row>
    <row r="203" spans="1:5">
      <c r="A203" s="50">
        <v>45097</v>
      </c>
      <c r="B203">
        <f>VLOOKUP(A203,reach!A203:B859,2,FALSE)</f>
        <v>25027</v>
      </c>
      <c r="C203" s="41">
        <v>835</v>
      </c>
      <c r="D203">
        <f>IFERROR(VLOOKUP(A203,new_followers!A202:B542,2,FALSE),0)</f>
        <v>258</v>
      </c>
      <c r="E203">
        <v>79001</v>
      </c>
    </row>
    <row r="204" spans="1:5">
      <c r="A204" s="50">
        <v>45098</v>
      </c>
      <c r="B204">
        <f>VLOOKUP(A204,reach!A204:B860,2,FALSE)</f>
        <v>24432</v>
      </c>
      <c r="C204" s="41">
        <v>662</v>
      </c>
      <c r="D204">
        <f>IFERROR(VLOOKUP(A204,new_followers!A203:B543,2,FALSE),0)</f>
        <v>186</v>
      </c>
      <c r="E204">
        <v>79259</v>
      </c>
    </row>
    <row r="205" spans="1:5">
      <c r="A205" s="50">
        <v>45099</v>
      </c>
      <c r="B205">
        <f>VLOOKUP(A205,reach!A205:B861,2,FALSE)</f>
        <v>29089</v>
      </c>
      <c r="C205" s="41">
        <v>749</v>
      </c>
      <c r="D205">
        <f>IFERROR(VLOOKUP(A205,new_followers!A204:B544,2,FALSE),0)</f>
        <v>244</v>
      </c>
      <c r="E205">
        <v>79445</v>
      </c>
    </row>
    <row r="206" spans="1:5">
      <c r="A206" s="50">
        <v>45100</v>
      </c>
      <c r="B206">
        <f>VLOOKUP(A206,reach!A206:B862,2,FALSE)</f>
        <v>54387</v>
      </c>
      <c r="C206" s="41">
        <v>1197</v>
      </c>
      <c r="D206">
        <f>IFERROR(VLOOKUP(A206,new_followers!A205:B545,2,FALSE),0)</f>
        <v>257</v>
      </c>
      <c r="E206">
        <v>79689</v>
      </c>
    </row>
    <row r="207" spans="1:5">
      <c r="A207" s="50">
        <v>45101</v>
      </c>
      <c r="B207">
        <f>VLOOKUP(A207,reach!A207:B863,2,FALSE)</f>
        <v>36281</v>
      </c>
      <c r="C207" s="41">
        <v>1156</v>
      </c>
      <c r="D207">
        <f>IFERROR(VLOOKUP(A207,new_followers!A206:B546,2,FALSE),0)</f>
        <v>240</v>
      </c>
      <c r="E207">
        <v>79946</v>
      </c>
    </row>
    <row r="208" spans="1:5">
      <c r="A208" s="50">
        <v>45102</v>
      </c>
      <c r="B208">
        <f>VLOOKUP(A208,reach!A208:B864,2,FALSE)</f>
        <v>40275</v>
      </c>
      <c r="C208" s="41">
        <v>1152</v>
      </c>
      <c r="D208">
        <f>IFERROR(VLOOKUP(A208,new_followers!A207:B547,2,FALSE),0)</f>
        <v>291</v>
      </c>
      <c r="E208">
        <v>80186</v>
      </c>
    </row>
    <row r="209" spans="1:5">
      <c r="A209" s="50">
        <v>45103</v>
      </c>
      <c r="B209">
        <f>VLOOKUP(A209,reach!A209:B865,2,FALSE)</f>
        <v>28641</v>
      </c>
      <c r="C209" s="41">
        <v>739</v>
      </c>
      <c r="D209">
        <f>IFERROR(VLOOKUP(A209,new_followers!A208:B548,2,FALSE),0)</f>
        <v>190</v>
      </c>
      <c r="E209">
        <v>80477</v>
      </c>
    </row>
    <row r="210" spans="1:5">
      <c r="A210" s="50">
        <v>45104</v>
      </c>
      <c r="B210">
        <f>VLOOKUP(A210,reach!A210:B866,2,FALSE)</f>
        <v>51944</v>
      </c>
      <c r="C210" s="41">
        <v>2123</v>
      </c>
      <c r="D210">
        <f>IFERROR(VLOOKUP(A210,new_followers!A209:B549,2,FALSE),0)</f>
        <v>310</v>
      </c>
      <c r="E210">
        <v>80667</v>
      </c>
    </row>
    <row r="211" spans="1:5">
      <c r="A211" s="50">
        <v>45105</v>
      </c>
      <c r="B211">
        <f>VLOOKUP(A211,reach!A211:B867,2,FALSE)</f>
        <v>38020</v>
      </c>
      <c r="C211" s="41">
        <v>979</v>
      </c>
      <c r="D211">
        <f>IFERROR(VLOOKUP(A211,new_followers!A210:B550,2,FALSE),0)</f>
        <v>332</v>
      </c>
      <c r="E211">
        <v>80977</v>
      </c>
    </row>
    <row r="212" spans="1:5">
      <c r="A212" s="50">
        <v>45106</v>
      </c>
      <c r="B212">
        <f>VLOOKUP(A212,reach!A212:B868,2,FALSE)</f>
        <v>32260</v>
      </c>
      <c r="C212" s="41">
        <v>1026</v>
      </c>
      <c r="D212">
        <f>IFERROR(VLOOKUP(A212,new_followers!A211:B551,2,FALSE),0)</f>
        <v>289</v>
      </c>
      <c r="E212">
        <v>81309</v>
      </c>
    </row>
    <row r="213" spans="1:5">
      <c r="A213" s="50">
        <v>45107</v>
      </c>
      <c r="B213">
        <f>VLOOKUP(A213,reach!A213:B869,2,FALSE)</f>
        <v>51256</v>
      </c>
      <c r="C213" s="41">
        <v>1369</v>
      </c>
      <c r="D213">
        <f>IFERROR(VLOOKUP(A213,new_followers!A212:B552,2,FALSE),0)</f>
        <v>418</v>
      </c>
      <c r="E213">
        <v>81598</v>
      </c>
    </row>
    <row r="214" spans="1:5">
      <c r="A214" s="50">
        <v>45108</v>
      </c>
      <c r="B214">
        <f>VLOOKUP(A214,reach!A214:B870,2,FALSE)</f>
        <v>42683</v>
      </c>
      <c r="C214" s="41">
        <v>1158</v>
      </c>
      <c r="D214">
        <f>IFERROR(VLOOKUP(A214,new_followers!A213:B553,2,FALSE),0)</f>
        <v>418</v>
      </c>
      <c r="E214">
        <v>82016</v>
      </c>
    </row>
    <row r="215" spans="1:5">
      <c r="A215" s="50">
        <v>45109</v>
      </c>
      <c r="B215">
        <f>VLOOKUP(A215,reach!A215:B871,2,FALSE)</f>
        <v>33826</v>
      </c>
      <c r="C215" s="41">
        <v>982</v>
      </c>
      <c r="D215">
        <f>IFERROR(VLOOKUP(A215,new_followers!A214:B554,2,FALSE),0)</f>
        <v>393</v>
      </c>
      <c r="E215">
        <v>82434</v>
      </c>
    </row>
    <row r="216" spans="1:5">
      <c r="A216" s="50">
        <v>45110</v>
      </c>
      <c r="B216">
        <f>VLOOKUP(A216,reach!A216:B872,2,FALSE)</f>
        <v>29306</v>
      </c>
      <c r="C216" s="41">
        <v>851</v>
      </c>
      <c r="D216">
        <f>IFERROR(VLOOKUP(A216,new_followers!A215:B555,2,FALSE),0)</f>
        <v>292</v>
      </c>
      <c r="E216">
        <v>82827</v>
      </c>
    </row>
    <row r="217" spans="1:5">
      <c r="A217" s="50">
        <v>45111</v>
      </c>
      <c r="B217">
        <f>VLOOKUP(A217,reach!A217:B873,2,FALSE)</f>
        <v>30808</v>
      </c>
      <c r="C217" s="41">
        <v>969</v>
      </c>
      <c r="D217">
        <f>IFERROR(VLOOKUP(A217,new_followers!A216:B556,2,FALSE),0)</f>
        <v>373</v>
      </c>
      <c r="E217">
        <v>83119</v>
      </c>
    </row>
    <row r="218" spans="1:5">
      <c r="A218" s="50">
        <v>45112</v>
      </c>
      <c r="B218">
        <f>VLOOKUP(A218,reach!A218:B874,2,FALSE)</f>
        <v>31820</v>
      </c>
      <c r="C218" s="41">
        <v>921</v>
      </c>
      <c r="D218">
        <f>IFERROR(VLOOKUP(A218,new_followers!A217:B557,2,FALSE),0)</f>
        <v>383</v>
      </c>
      <c r="E218">
        <v>83492</v>
      </c>
    </row>
    <row r="219" spans="1:5">
      <c r="A219" s="50">
        <v>45113</v>
      </c>
      <c r="B219">
        <f>VLOOKUP(A219,reach!A219:B875,2,FALSE)</f>
        <v>40212</v>
      </c>
      <c r="C219" s="41">
        <v>1131</v>
      </c>
      <c r="D219">
        <f>IFERROR(VLOOKUP(A219,new_followers!A218:B558,2,FALSE),0)</f>
        <v>282</v>
      </c>
      <c r="E219">
        <v>83875</v>
      </c>
    </row>
    <row r="220" spans="1:5">
      <c r="A220" s="50">
        <v>45114</v>
      </c>
      <c r="B220">
        <f>VLOOKUP(A220,reach!A220:B876,2,FALSE)</f>
        <v>30461</v>
      </c>
      <c r="C220" s="41">
        <v>900</v>
      </c>
      <c r="D220">
        <f>IFERROR(VLOOKUP(A220,new_followers!A219:B559,2,FALSE),0)</f>
        <v>287</v>
      </c>
      <c r="E220">
        <v>84157</v>
      </c>
    </row>
    <row r="221" spans="1:5">
      <c r="A221" s="50">
        <v>45115</v>
      </c>
      <c r="B221">
        <f>VLOOKUP(A221,reach!A221:B877,2,FALSE)</f>
        <v>26904</v>
      </c>
      <c r="C221" s="41">
        <v>757</v>
      </c>
      <c r="D221">
        <f>IFERROR(VLOOKUP(A221,new_followers!A220:B560,2,FALSE),0)</f>
        <v>257</v>
      </c>
      <c r="E221">
        <v>84444</v>
      </c>
    </row>
    <row r="222" spans="1:5">
      <c r="A222" s="50">
        <v>45116</v>
      </c>
      <c r="B222">
        <f>VLOOKUP(A222,reach!A222:B878,2,FALSE)</f>
        <v>20941</v>
      </c>
      <c r="C222" s="41">
        <v>785</v>
      </c>
      <c r="D222">
        <f>IFERROR(VLOOKUP(A222,new_followers!A221:B561,2,FALSE),0)</f>
        <v>268</v>
      </c>
      <c r="E222">
        <v>84701</v>
      </c>
    </row>
    <row r="223" spans="1:5">
      <c r="A223" s="50">
        <v>45117</v>
      </c>
      <c r="B223">
        <f>VLOOKUP(A223,reach!A223:B879,2,FALSE)</f>
        <v>19903</v>
      </c>
      <c r="C223" s="41">
        <v>715</v>
      </c>
      <c r="D223">
        <f>IFERROR(VLOOKUP(A223,new_followers!A222:B562,2,FALSE),0)</f>
        <v>263</v>
      </c>
      <c r="E223">
        <v>84969</v>
      </c>
    </row>
    <row r="224" spans="1:5">
      <c r="A224" s="50">
        <v>45118</v>
      </c>
      <c r="B224">
        <f>VLOOKUP(A224,reach!A224:B880,2,FALSE)</f>
        <v>17637</v>
      </c>
      <c r="C224" s="41">
        <v>688</v>
      </c>
      <c r="D224">
        <f>IFERROR(VLOOKUP(A224,new_followers!A223:B563,2,FALSE),0)</f>
        <v>272</v>
      </c>
      <c r="E224">
        <v>85232</v>
      </c>
    </row>
    <row r="225" spans="1:5">
      <c r="A225" s="50">
        <v>45119</v>
      </c>
      <c r="B225">
        <f>VLOOKUP(A225,reach!A225:B881,2,FALSE)</f>
        <v>22851</v>
      </c>
      <c r="C225" s="41">
        <v>781</v>
      </c>
      <c r="D225">
        <f>IFERROR(VLOOKUP(A225,new_followers!A224:B564,2,FALSE),0)</f>
        <v>258</v>
      </c>
      <c r="E225">
        <v>85504</v>
      </c>
    </row>
    <row r="226" spans="1:5">
      <c r="A226" s="50">
        <v>45120</v>
      </c>
      <c r="B226">
        <f>VLOOKUP(A226,reach!A226:B882,2,FALSE)</f>
        <v>32651</v>
      </c>
      <c r="C226" s="41">
        <v>863</v>
      </c>
      <c r="D226">
        <f>IFERROR(VLOOKUP(A226,new_followers!A225:B565,2,FALSE),0)</f>
        <v>236</v>
      </c>
      <c r="E226">
        <v>85762</v>
      </c>
    </row>
    <row r="227" spans="1:5">
      <c r="A227" s="50">
        <v>45121</v>
      </c>
      <c r="B227">
        <f>VLOOKUP(A227,reach!A227:B883,2,FALSE)</f>
        <v>42303</v>
      </c>
      <c r="C227" s="41">
        <v>999</v>
      </c>
      <c r="D227">
        <f>IFERROR(VLOOKUP(A227,new_followers!A226:B566,2,FALSE),0)</f>
        <v>248</v>
      </c>
      <c r="E227">
        <v>85998</v>
      </c>
    </row>
    <row r="228" spans="1:5">
      <c r="A228" s="50">
        <v>45122</v>
      </c>
      <c r="B228">
        <f>VLOOKUP(A228,reach!A228:B884,2,FALSE)</f>
        <v>56211</v>
      </c>
      <c r="C228" s="41">
        <v>1204</v>
      </c>
      <c r="D228">
        <f>IFERROR(VLOOKUP(A228,new_followers!A227:B567,2,FALSE),0)</f>
        <v>406</v>
      </c>
      <c r="E228">
        <v>86246</v>
      </c>
    </row>
    <row r="229" spans="1:5">
      <c r="A229" s="50">
        <v>45123</v>
      </c>
      <c r="B229">
        <f>VLOOKUP(A229,reach!A229:B885,2,FALSE)</f>
        <v>63221</v>
      </c>
      <c r="C229" s="41">
        <v>1286</v>
      </c>
      <c r="D229">
        <f>IFERROR(VLOOKUP(A229,new_followers!A228:B568,2,FALSE),0)</f>
        <v>500</v>
      </c>
      <c r="E229">
        <v>86652</v>
      </c>
    </row>
    <row r="230" spans="1:5">
      <c r="A230" s="50">
        <v>45124</v>
      </c>
      <c r="B230">
        <f>VLOOKUP(A230,reach!A230:B886,2,FALSE)</f>
        <v>56787</v>
      </c>
      <c r="C230" s="41">
        <v>1114</v>
      </c>
      <c r="D230">
        <f>IFERROR(VLOOKUP(A230,new_followers!A229:B569,2,FALSE),0)</f>
        <v>451</v>
      </c>
      <c r="E230">
        <v>87152</v>
      </c>
    </row>
    <row r="231" spans="1:5">
      <c r="A231" s="50">
        <v>45125</v>
      </c>
      <c r="B231">
        <f>VLOOKUP(A231,reach!A231:B887,2,FALSE)</f>
        <v>55747</v>
      </c>
      <c r="C231" s="41">
        <v>1248</v>
      </c>
      <c r="D231">
        <f>IFERROR(VLOOKUP(A231,new_followers!A230:B570,2,FALSE),0)</f>
        <v>480</v>
      </c>
      <c r="E231">
        <v>87603</v>
      </c>
    </row>
    <row r="232" spans="1:5">
      <c r="A232" s="50">
        <v>45126</v>
      </c>
      <c r="B232">
        <f>VLOOKUP(A232,reach!A232:B888,2,FALSE)</f>
        <v>63188</v>
      </c>
      <c r="C232" s="41">
        <v>1305</v>
      </c>
      <c r="D232">
        <f>IFERROR(VLOOKUP(A232,new_followers!A231:B571,2,FALSE),0)</f>
        <v>484</v>
      </c>
      <c r="E232">
        <v>88083</v>
      </c>
    </row>
    <row r="233" spans="1:5">
      <c r="A233" s="50">
        <v>45127</v>
      </c>
      <c r="B233">
        <f>VLOOKUP(A233,reach!A233:B889,2,FALSE)</f>
        <v>63648</v>
      </c>
      <c r="C233" s="41">
        <v>1335</v>
      </c>
      <c r="D233">
        <f>IFERROR(VLOOKUP(A233,new_followers!A232:B572,2,FALSE),0)</f>
        <v>507</v>
      </c>
      <c r="E233">
        <v>88567</v>
      </c>
    </row>
    <row r="234" spans="1:5">
      <c r="A234" s="50">
        <v>45128</v>
      </c>
      <c r="B234">
        <f>VLOOKUP(A234,reach!A234:B890,2,FALSE)</f>
        <v>46059</v>
      </c>
      <c r="C234" s="41">
        <v>1187</v>
      </c>
      <c r="D234">
        <f>IFERROR(VLOOKUP(A234,new_followers!A233:B573,2,FALSE),0)</f>
        <v>446</v>
      </c>
      <c r="E234">
        <v>89074</v>
      </c>
    </row>
    <row r="235" spans="1:5">
      <c r="A235" s="50">
        <v>45129</v>
      </c>
      <c r="B235">
        <f>VLOOKUP(A235,reach!A235:B891,2,FALSE)</f>
        <v>43595</v>
      </c>
      <c r="C235" s="41">
        <v>1474</v>
      </c>
      <c r="D235">
        <f>IFERROR(VLOOKUP(A235,new_followers!A234:B574,2,FALSE),0)</f>
        <v>380</v>
      </c>
      <c r="E235">
        <v>89520</v>
      </c>
    </row>
    <row r="236" spans="1:5">
      <c r="A236" s="50">
        <v>45130</v>
      </c>
      <c r="B236">
        <f>VLOOKUP(A236,reach!A236:B892,2,FALSE)</f>
        <v>42336</v>
      </c>
      <c r="C236" s="41">
        <v>1914</v>
      </c>
      <c r="D236">
        <f>IFERROR(VLOOKUP(A236,new_followers!A235:B575,2,FALSE),0)</f>
        <v>407</v>
      </c>
      <c r="E236">
        <v>89900</v>
      </c>
    </row>
    <row r="237" spans="1:5">
      <c r="A237" s="50">
        <v>45131</v>
      </c>
      <c r="B237">
        <f>VLOOKUP(A237,reach!A237:B893,2,FALSE)</f>
        <v>35546</v>
      </c>
      <c r="C237" s="41">
        <v>891</v>
      </c>
      <c r="D237">
        <f>IFERROR(VLOOKUP(A237,new_followers!A236:B576,2,FALSE),0)</f>
        <v>353</v>
      </c>
      <c r="E237">
        <v>90307</v>
      </c>
    </row>
    <row r="238" spans="1:5">
      <c r="A238" s="50">
        <v>45132</v>
      </c>
      <c r="B238">
        <f>VLOOKUP(A238,reach!A238:B894,2,FALSE)</f>
        <v>40656</v>
      </c>
      <c r="C238" s="41">
        <v>951</v>
      </c>
      <c r="D238">
        <f>IFERROR(VLOOKUP(A238,new_followers!A237:B577,2,FALSE),0)</f>
        <v>370</v>
      </c>
      <c r="E238">
        <v>90660</v>
      </c>
    </row>
    <row r="239" spans="1:5">
      <c r="A239" s="50">
        <v>45133</v>
      </c>
      <c r="B239">
        <f>VLOOKUP(A239,reach!A239:B895,2,FALSE)</f>
        <v>32341</v>
      </c>
      <c r="C239" s="41">
        <v>848</v>
      </c>
      <c r="D239">
        <f>IFERROR(VLOOKUP(A239,new_followers!A238:B578,2,FALSE),0)</f>
        <v>321</v>
      </c>
      <c r="E239">
        <v>91030</v>
      </c>
    </row>
    <row r="240" spans="1:5">
      <c r="A240" s="50">
        <v>45134</v>
      </c>
      <c r="B240">
        <f>VLOOKUP(A240,reach!A240:B896,2,FALSE)</f>
        <v>36382</v>
      </c>
      <c r="C240" s="41">
        <v>1023</v>
      </c>
      <c r="D240">
        <f>IFERROR(VLOOKUP(A240,new_followers!A239:B579,2,FALSE),0)</f>
        <v>316</v>
      </c>
      <c r="E240">
        <v>91351</v>
      </c>
    </row>
    <row r="241" spans="1:5">
      <c r="A241" s="50">
        <v>45135</v>
      </c>
      <c r="B241">
        <f>VLOOKUP(A241,reach!A241:B897,2,FALSE)</f>
        <v>18998</v>
      </c>
      <c r="C241" s="41">
        <v>598</v>
      </c>
      <c r="D241">
        <f>IFERROR(VLOOKUP(A241,new_followers!A240:B580,2,FALSE),0)</f>
        <v>240</v>
      </c>
      <c r="E241">
        <v>91667</v>
      </c>
    </row>
    <row r="242" spans="1:5">
      <c r="A242" s="50">
        <v>45136</v>
      </c>
      <c r="B242">
        <f>VLOOKUP(A242,reach!A242:B898,2,FALSE)</f>
        <v>17594</v>
      </c>
      <c r="C242" s="41">
        <v>546</v>
      </c>
      <c r="D242">
        <f>IFERROR(VLOOKUP(A242,new_followers!A241:B581,2,FALSE),0)</f>
        <v>236</v>
      </c>
      <c r="E242">
        <v>91907</v>
      </c>
    </row>
    <row r="243" spans="1:5">
      <c r="A243" s="50">
        <v>45137</v>
      </c>
      <c r="B243">
        <f>VLOOKUP(A243,reach!A243:B899,2,FALSE)</f>
        <v>25899</v>
      </c>
      <c r="C243" s="41">
        <v>604</v>
      </c>
      <c r="D243">
        <f>IFERROR(VLOOKUP(A243,new_followers!A242:B582,2,FALSE),0)</f>
        <v>207</v>
      </c>
      <c r="E243">
        <v>92143</v>
      </c>
    </row>
    <row r="244" spans="1:5">
      <c r="A244" s="50">
        <v>45138</v>
      </c>
      <c r="B244">
        <f>VLOOKUP(A244,reach!A244:B900,2,FALSE)</f>
        <v>17090</v>
      </c>
      <c r="C244" s="41">
        <v>512</v>
      </c>
      <c r="D244">
        <f>IFERROR(VLOOKUP(A244,new_followers!A243:B583,2,FALSE),0)</f>
        <v>173</v>
      </c>
      <c r="E244">
        <v>92350</v>
      </c>
    </row>
    <row r="245" spans="1:5">
      <c r="A245" s="50">
        <v>45139</v>
      </c>
      <c r="B245">
        <f>VLOOKUP(A245,reach!A245:B901,2,FALSE)</f>
        <v>32754</v>
      </c>
      <c r="C245" s="41">
        <v>730</v>
      </c>
      <c r="D245">
        <f>IFERROR(VLOOKUP(A245,new_followers!A244:B584,2,FALSE),0)</f>
        <v>195</v>
      </c>
      <c r="E245">
        <v>92523</v>
      </c>
    </row>
    <row r="246" spans="1:5">
      <c r="A246" s="50">
        <v>45140</v>
      </c>
      <c r="B246">
        <f>VLOOKUP(A246,reach!A246:B902,2,FALSE)</f>
        <v>22673</v>
      </c>
      <c r="C246" s="41">
        <v>606</v>
      </c>
      <c r="D246">
        <f>IFERROR(VLOOKUP(A246,new_followers!A245:B585,2,FALSE),0)</f>
        <v>183</v>
      </c>
      <c r="E246">
        <v>92718</v>
      </c>
    </row>
    <row r="247" spans="1:5">
      <c r="A247" s="50">
        <v>45141</v>
      </c>
      <c r="B247">
        <f>VLOOKUP(A247,reach!A247:B903,2,FALSE)</f>
        <v>26812</v>
      </c>
      <c r="C247" s="41">
        <v>645</v>
      </c>
      <c r="D247">
        <f>IFERROR(VLOOKUP(A247,new_followers!A246:B586,2,FALSE),0)</f>
        <v>207</v>
      </c>
      <c r="E247">
        <v>92901</v>
      </c>
    </row>
    <row r="248" spans="1:5">
      <c r="A248" s="50">
        <v>45142</v>
      </c>
      <c r="B248">
        <f>VLOOKUP(A248,reach!A248:B904,2,FALSE)</f>
        <v>24858</v>
      </c>
      <c r="C248" s="41">
        <v>600</v>
      </c>
      <c r="D248">
        <f>IFERROR(VLOOKUP(A248,new_followers!A247:B587,2,FALSE),0)</f>
        <v>185</v>
      </c>
      <c r="E248">
        <v>93108</v>
      </c>
    </row>
    <row r="249" spans="1:5">
      <c r="A249" s="50">
        <v>45143</v>
      </c>
      <c r="B249">
        <f>VLOOKUP(A249,reach!A249:B905,2,FALSE)</f>
        <v>22806</v>
      </c>
      <c r="C249" s="41">
        <v>567</v>
      </c>
      <c r="D249">
        <f>IFERROR(VLOOKUP(A249,new_followers!A248:B588,2,FALSE),0)</f>
        <v>149</v>
      </c>
      <c r="E249">
        <v>93293</v>
      </c>
    </row>
    <row r="250" spans="1:5">
      <c r="A250" s="50">
        <v>45144</v>
      </c>
      <c r="B250">
        <f>VLOOKUP(A250,reach!A250:B906,2,FALSE)</f>
        <v>15137</v>
      </c>
      <c r="C250" s="41">
        <v>509</v>
      </c>
      <c r="D250">
        <f>IFERROR(VLOOKUP(A250,new_followers!A249:B589,2,FALSE),0)</f>
        <v>144</v>
      </c>
      <c r="E250">
        <v>93442</v>
      </c>
    </row>
    <row r="251" spans="1:5">
      <c r="A251" s="50">
        <v>45145</v>
      </c>
      <c r="B251">
        <f>VLOOKUP(A251,reach!A251:B907,2,FALSE)</f>
        <v>30244</v>
      </c>
      <c r="C251" s="41">
        <v>641</v>
      </c>
      <c r="D251">
        <f>IFERROR(VLOOKUP(A251,new_followers!A250:B590,2,FALSE),0)</f>
        <v>197</v>
      </c>
      <c r="E251">
        <v>93586</v>
      </c>
    </row>
    <row r="252" spans="1:5">
      <c r="A252" s="50">
        <v>45146</v>
      </c>
      <c r="B252">
        <f>VLOOKUP(A252,reach!A252:B908,2,FALSE)</f>
        <v>21086</v>
      </c>
      <c r="C252" s="41">
        <v>525</v>
      </c>
      <c r="D252">
        <f>IFERROR(VLOOKUP(A252,new_followers!A251:B591,2,FALSE),0)</f>
        <v>154</v>
      </c>
      <c r="E252">
        <v>93783</v>
      </c>
    </row>
    <row r="253" spans="1:5">
      <c r="A253" s="50">
        <v>45147</v>
      </c>
      <c r="B253">
        <f>VLOOKUP(A253,reach!A253:B909,2,FALSE)</f>
        <v>16546</v>
      </c>
      <c r="C253" s="41">
        <v>534</v>
      </c>
      <c r="D253">
        <f>IFERROR(VLOOKUP(A253,new_followers!A252:B592,2,FALSE),0)</f>
        <v>161</v>
      </c>
      <c r="E253">
        <v>93937</v>
      </c>
    </row>
    <row r="254" spans="1:5">
      <c r="A254" s="50">
        <v>45148</v>
      </c>
      <c r="B254">
        <f>VLOOKUP(A254,reach!A254:B910,2,FALSE)</f>
        <v>13998</v>
      </c>
      <c r="C254" s="41">
        <v>442</v>
      </c>
      <c r="D254">
        <f>IFERROR(VLOOKUP(A254,new_followers!A253:B593,2,FALSE),0)</f>
        <v>179</v>
      </c>
      <c r="E254">
        <v>94098</v>
      </c>
    </row>
    <row r="255" spans="1:5">
      <c r="A255" s="50">
        <v>45149</v>
      </c>
      <c r="B255">
        <f>VLOOKUP(A255,reach!A255:B911,2,FALSE)</f>
        <v>10048</v>
      </c>
      <c r="C255" s="41">
        <v>366</v>
      </c>
      <c r="D255">
        <f>IFERROR(VLOOKUP(A255,new_followers!A254:B594,2,FALSE),0)</f>
        <v>146</v>
      </c>
      <c r="E255">
        <v>94277</v>
      </c>
    </row>
    <row r="256" spans="1:5">
      <c r="A256" s="50">
        <v>45150</v>
      </c>
      <c r="B256">
        <f>VLOOKUP(A256,reach!A256:B912,2,FALSE)</f>
        <v>9056</v>
      </c>
      <c r="C256" s="41">
        <v>330</v>
      </c>
      <c r="D256">
        <f>IFERROR(VLOOKUP(A256,new_followers!A255:B595,2,FALSE),0)</f>
        <v>115</v>
      </c>
      <c r="E256">
        <v>94423</v>
      </c>
    </row>
    <row r="257" spans="1:5">
      <c r="A257" s="50">
        <v>45151</v>
      </c>
      <c r="B257">
        <f>VLOOKUP(A257,reach!A257:B913,2,FALSE)</f>
        <v>24522</v>
      </c>
      <c r="C257" s="41">
        <v>469</v>
      </c>
      <c r="D257">
        <f>IFERROR(VLOOKUP(A257,new_followers!A256:B596,2,FALSE),0)</f>
        <v>133</v>
      </c>
      <c r="E257">
        <v>94538</v>
      </c>
    </row>
    <row r="258" spans="1:5">
      <c r="A258" s="50">
        <v>45152</v>
      </c>
      <c r="B258">
        <f>VLOOKUP(A258,reach!A258:B914,2,FALSE)</f>
        <v>12135</v>
      </c>
      <c r="C258" s="41">
        <v>327</v>
      </c>
      <c r="D258">
        <f>IFERROR(VLOOKUP(A258,new_followers!A257:B597,2,FALSE),0)</f>
        <v>109</v>
      </c>
      <c r="E258">
        <v>94671</v>
      </c>
    </row>
    <row r="259" spans="1:5">
      <c r="A259" s="50">
        <v>45153</v>
      </c>
      <c r="B259">
        <f>VLOOKUP(A259,reach!A259:B915,2,FALSE)</f>
        <v>12081</v>
      </c>
      <c r="C259" s="41">
        <v>460</v>
      </c>
      <c r="D259">
        <f>IFERROR(VLOOKUP(A259,new_followers!A258:B598,2,FALSE),0)</f>
        <v>129</v>
      </c>
      <c r="E259">
        <v>94780</v>
      </c>
    </row>
    <row r="260" spans="1:5">
      <c r="A260" s="50">
        <v>45154</v>
      </c>
      <c r="B260">
        <f>VLOOKUP(A260,reach!A260:B916,2,FALSE)</f>
        <v>29039</v>
      </c>
      <c r="C260" s="41">
        <v>799</v>
      </c>
      <c r="D260">
        <f>IFERROR(VLOOKUP(A260,new_followers!A259:B599,2,FALSE),0)</f>
        <v>141</v>
      </c>
      <c r="E260">
        <v>94909</v>
      </c>
    </row>
    <row r="261" spans="1:5">
      <c r="A261" s="50">
        <v>45155</v>
      </c>
      <c r="B261">
        <f>VLOOKUP(A261,reach!A261:B917,2,FALSE)</f>
        <v>33961</v>
      </c>
      <c r="C261" s="41">
        <v>1370</v>
      </c>
      <c r="D261">
        <f>IFERROR(VLOOKUP(A261,new_followers!A260:B600,2,FALSE),0)</f>
        <v>505</v>
      </c>
      <c r="E261">
        <v>95050</v>
      </c>
    </row>
    <row r="262" spans="1:5">
      <c r="A262" s="50">
        <v>45156</v>
      </c>
      <c r="B262">
        <f>VLOOKUP(A262,reach!A262:B918,2,FALSE)</f>
        <v>67344</v>
      </c>
      <c r="C262" s="41">
        <v>2084</v>
      </c>
      <c r="D262">
        <f>IFERROR(VLOOKUP(A262,new_followers!A261:B601,2,FALSE),0)</f>
        <v>906</v>
      </c>
      <c r="E262">
        <v>95555</v>
      </c>
    </row>
    <row r="263" spans="1:5">
      <c r="A263" s="50">
        <v>45157</v>
      </c>
      <c r="B263">
        <f>VLOOKUP(A263,reach!A263:B919,2,FALSE)</f>
        <v>29297</v>
      </c>
      <c r="C263" s="41">
        <v>857</v>
      </c>
      <c r="D263">
        <f>IFERROR(VLOOKUP(A263,new_followers!A262:B602,2,FALSE),0)</f>
        <v>248</v>
      </c>
      <c r="E263">
        <v>96461</v>
      </c>
    </row>
    <row r="264" spans="1:5">
      <c r="A264" s="50">
        <v>45158</v>
      </c>
      <c r="B264">
        <f>VLOOKUP(A264,reach!A264:B920,2,FALSE)</f>
        <v>37633</v>
      </c>
      <c r="C264" s="41">
        <v>797</v>
      </c>
      <c r="D264">
        <f>IFERROR(VLOOKUP(A264,new_followers!A263:B603,2,FALSE),0)</f>
        <v>260</v>
      </c>
      <c r="E264">
        <v>96709</v>
      </c>
    </row>
    <row r="265" spans="1:5">
      <c r="A265" s="50">
        <v>45159</v>
      </c>
      <c r="B265">
        <f>VLOOKUP(A265,reach!A265:B921,2,FALSE)</f>
        <v>29320</v>
      </c>
      <c r="C265" s="41">
        <v>664</v>
      </c>
      <c r="D265">
        <f>IFERROR(VLOOKUP(A265,new_followers!A264:B604,2,FALSE),0)</f>
        <v>234</v>
      </c>
      <c r="E265">
        <v>96969</v>
      </c>
    </row>
    <row r="266" spans="1:5">
      <c r="A266" s="50">
        <v>45160</v>
      </c>
      <c r="B266">
        <f>VLOOKUP(A266,reach!A266:B922,2,FALSE)</f>
        <v>40166</v>
      </c>
      <c r="C266" s="41">
        <v>993</v>
      </c>
      <c r="D266">
        <f>IFERROR(VLOOKUP(A266,new_followers!A265:B605,2,FALSE),0)</f>
        <v>335</v>
      </c>
      <c r="E266">
        <v>97203</v>
      </c>
    </row>
    <row r="267" spans="1:5">
      <c r="A267" s="50">
        <v>45161</v>
      </c>
      <c r="B267">
        <f>VLOOKUP(A267,reach!A267:B923,2,FALSE)</f>
        <v>23411</v>
      </c>
      <c r="C267" s="41">
        <v>660</v>
      </c>
      <c r="D267">
        <f>IFERROR(VLOOKUP(A267,new_followers!A266:B606,2,FALSE),0)</f>
        <v>242</v>
      </c>
      <c r="E267">
        <v>97538</v>
      </c>
    </row>
    <row r="268" spans="1:5">
      <c r="A268" s="50">
        <v>45162</v>
      </c>
      <c r="B268">
        <f>VLOOKUP(A268,reach!A268:B924,2,FALSE)</f>
        <v>26870</v>
      </c>
      <c r="C268" s="41">
        <v>648</v>
      </c>
      <c r="D268">
        <f>IFERROR(VLOOKUP(A268,new_followers!A267:B607,2,FALSE),0)</f>
        <v>164</v>
      </c>
      <c r="E268">
        <v>97780</v>
      </c>
    </row>
    <row r="269" spans="1:5">
      <c r="A269" s="50">
        <v>45163</v>
      </c>
      <c r="B269">
        <f>VLOOKUP(A269,reach!A269:B925,2,FALSE)</f>
        <v>21009</v>
      </c>
      <c r="C269" s="41">
        <v>546</v>
      </c>
      <c r="D269">
        <f>IFERROR(VLOOKUP(A269,new_followers!A268:B608,2,FALSE),0)</f>
        <v>201</v>
      </c>
      <c r="E269">
        <v>97944</v>
      </c>
    </row>
    <row r="270" spans="1:5">
      <c r="A270" s="50">
        <v>45164</v>
      </c>
      <c r="B270">
        <f>VLOOKUP(A270,reach!A270:B926,2,FALSE)</f>
        <v>20279</v>
      </c>
      <c r="C270" s="41">
        <v>497</v>
      </c>
      <c r="D270">
        <f>IFERROR(VLOOKUP(A270,new_followers!A269:B609,2,FALSE),0)</f>
        <v>181</v>
      </c>
      <c r="E270">
        <v>98145</v>
      </c>
    </row>
    <row r="271" spans="1:5">
      <c r="A271" s="50">
        <v>45165</v>
      </c>
      <c r="B271">
        <f>VLOOKUP(A271,reach!A271:B927,2,FALSE)</f>
        <v>30034</v>
      </c>
      <c r="C271" s="41">
        <v>703</v>
      </c>
      <c r="D271">
        <f>IFERROR(VLOOKUP(A271,new_followers!A270:B610,2,FALSE),0)</f>
        <v>148</v>
      </c>
      <c r="E271">
        <v>98326</v>
      </c>
    </row>
    <row r="272" spans="1:5">
      <c r="A272" s="50">
        <v>45166</v>
      </c>
      <c r="B272">
        <f>VLOOKUP(A272,reach!A272:B928,2,FALSE)</f>
        <v>24183</v>
      </c>
      <c r="C272" s="41">
        <v>583</v>
      </c>
      <c r="D272">
        <f>IFERROR(VLOOKUP(A272,new_followers!A271:B611,2,FALSE),0)</f>
        <v>135</v>
      </c>
      <c r="E272">
        <v>98474</v>
      </c>
    </row>
    <row r="273" spans="1:5">
      <c r="A273" s="50">
        <v>45167</v>
      </c>
      <c r="B273">
        <f>VLOOKUP(A273,reach!A273:B929,2,FALSE)</f>
        <v>23679</v>
      </c>
      <c r="C273" s="41">
        <v>617</v>
      </c>
      <c r="D273">
        <f>IFERROR(VLOOKUP(A273,new_followers!A272:B612,2,FALSE),0)</f>
        <v>114</v>
      </c>
      <c r="E273">
        <v>98609</v>
      </c>
    </row>
    <row r="274" spans="1:5">
      <c r="A274" s="50">
        <v>45168</v>
      </c>
      <c r="B274">
        <f>VLOOKUP(A274,reach!A274:B930,2,FALSE)</f>
        <v>10308</v>
      </c>
      <c r="C274" s="41">
        <v>340</v>
      </c>
      <c r="D274">
        <f>IFERROR(VLOOKUP(A274,new_followers!A273:B613,2,FALSE),0)</f>
        <v>98</v>
      </c>
      <c r="E274">
        <v>98723</v>
      </c>
    </row>
    <row r="275" spans="1:5">
      <c r="A275" s="50">
        <v>45169</v>
      </c>
      <c r="B275">
        <f>VLOOKUP(A275,reach!A275:B931,2,FALSE)</f>
        <v>39899</v>
      </c>
      <c r="C275" s="41">
        <v>644</v>
      </c>
      <c r="D275">
        <f>IFERROR(VLOOKUP(A275,new_followers!A274:B614,2,FALSE),0)</f>
        <v>110</v>
      </c>
      <c r="E275">
        <v>98821</v>
      </c>
    </row>
    <row r="276" spans="1:5">
      <c r="A276" s="50">
        <v>45170</v>
      </c>
      <c r="B276">
        <f>VLOOKUP(A276,reach!A276:B932,2,FALSE)</f>
        <v>18694</v>
      </c>
      <c r="C276" s="41">
        <v>382</v>
      </c>
      <c r="D276">
        <f>IFERROR(VLOOKUP(A276,new_followers!A275:B615,2,FALSE),0)</f>
        <v>103</v>
      </c>
      <c r="E276">
        <v>98931</v>
      </c>
    </row>
    <row r="277" spans="1:5">
      <c r="A277" s="50">
        <v>45171</v>
      </c>
      <c r="B277">
        <f>VLOOKUP(A277,reach!A277:B933,2,FALSE)</f>
        <v>10932</v>
      </c>
      <c r="C277" s="41">
        <v>312</v>
      </c>
      <c r="D277">
        <f>IFERROR(VLOOKUP(A277,new_followers!A276:B616,2,FALSE),0)</f>
        <v>107</v>
      </c>
      <c r="E277">
        <v>99034</v>
      </c>
    </row>
    <row r="278" spans="1:5">
      <c r="A278" s="50">
        <v>45172</v>
      </c>
      <c r="B278">
        <f>VLOOKUP(A278,reach!A278:B934,2,FALSE)</f>
        <v>13218</v>
      </c>
      <c r="C278" s="41">
        <v>498</v>
      </c>
      <c r="D278">
        <f>IFERROR(VLOOKUP(A278,new_followers!A277:B617,2,FALSE),0)</f>
        <v>159</v>
      </c>
      <c r="E278">
        <v>99141</v>
      </c>
    </row>
    <row r="279" spans="1:5">
      <c r="A279" s="50">
        <v>45173</v>
      </c>
      <c r="B279">
        <f>VLOOKUP(A279,reach!A279:B935,2,FALSE)</f>
        <v>11405</v>
      </c>
      <c r="C279" s="41">
        <v>412</v>
      </c>
      <c r="D279">
        <f>IFERROR(VLOOKUP(A279,new_followers!A278:B618,2,FALSE),0)</f>
        <v>123</v>
      </c>
      <c r="E279">
        <v>99300</v>
      </c>
    </row>
    <row r="280" spans="1:5">
      <c r="A280" s="50">
        <v>45174</v>
      </c>
      <c r="B280">
        <f>VLOOKUP(A280,reach!A280:B936,2,FALSE)</f>
        <v>13906</v>
      </c>
      <c r="C280" s="41">
        <v>422</v>
      </c>
      <c r="D280">
        <f>IFERROR(VLOOKUP(A280,new_followers!A279:B619,2,FALSE),0)</f>
        <v>143</v>
      </c>
      <c r="E280">
        <v>99423</v>
      </c>
    </row>
    <row r="281" spans="1:5">
      <c r="A281" s="50">
        <v>45175</v>
      </c>
      <c r="B281">
        <f>VLOOKUP(A281,reach!A281:B937,2,FALSE)</f>
        <v>11514</v>
      </c>
      <c r="C281" s="41">
        <v>402</v>
      </c>
      <c r="D281">
        <f>IFERROR(VLOOKUP(A281,new_followers!A280:B620,2,FALSE),0)</f>
        <v>124</v>
      </c>
      <c r="E281">
        <v>99566</v>
      </c>
    </row>
    <row r="282" spans="1:5">
      <c r="A282" s="50">
        <v>45176</v>
      </c>
      <c r="B282">
        <f>VLOOKUP(A282,reach!A282:B938,2,FALSE)</f>
        <v>9858</v>
      </c>
      <c r="C282" s="41">
        <v>329</v>
      </c>
      <c r="D282">
        <f>IFERROR(VLOOKUP(A282,new_followers!A281:B621,2,FALSE),0)</f>
        <v>123</v>
      </c>
      <c r="E282">
        <v>99690</v>
      </c>
    </row>
    <row r="283" spans="1:5">
      <c r="A283" s="50">
        <v>45177</v>
      </c>
      <c r="B283">
        <f>VLOOKUP(A283,reach!A283:B939,2,FALSE)</f>
        <v>12009</v>
      </c>
      <c r="C283" s="41">
        <v>302</v>
      </c>
      <c r="D283">
        <f>IFERROR(VLOOKUP(A283,new_followers!A282:B622,2,FALSE),0)</f>
        <v>131</v>
      </c>
      <c r="E283">
        <v>99813</v>
      </c>
    </row>
    <row r="284" spans="1:5">
      <c r="A284" s="50">
        <v>45178</v>
      </c>
      <c r="B284">
        <f>VLOOKUP(A284,reach!A284:B940,2,FALSE)</f>
        <v>8473</v>
      </c>
      <c r="C284" s="41">
        <v>397</v>
      </c>
      <c r="D284">
        <f>IFERROR(VLOOKUP(A284,new_followers!A283:B623,2,FALSE),0)</f>
        <v>117</v>
      </c>
      <c r="E284">
        <v>99944</v>
      </c>
    </row>
    <row r="285" spans="1:5">
      <c r="A285" s="50">
        <v>45179</v>
      </c>
      <c r="B285">
        <f>VLOOKUP(A285,reach!A285:B941,2,FALSE)</f>
        <v>12521</v>
      </c>
      <c r="C285" s="41">
        <v>365</v>
      </c>
      <c r="D285">
        <f>IFERROR(VLOOKUP(A285,new_followers!A284:B624,2,FALSE),0)</f>
        <v>115</v>
      </c>
      <c r="E285">
        <v>100061</v>
      </c>
    </row>
    <row r="286" spans="1:5">
      <c r="A286" s="50">
        <v>45180</v>
      </c>
      <c r="B286">
        <f>VLOOKUP(A286,reach!A286:B942,2,FALSE)</f>
        <v>10587</v>
      </c>
      <c r="C286" s="41">
        <v>318</v>
      </c>
      <c r="D286">
        <f>IFERROR(VLOOKUP(A286,new_followers!A285:B625,2,FALSE),0)</f>
        <v>107</v>
      </c>
      <c r="E286">
        <v>100176</v>
      </c>
    </row>
    <row r="287" spans="1:5">
      <c r="A287" s="50">
        <v>45181</v>
      </c>
      <c r="B287">
        <f>VLOOKUP(A287,reach!A287:B943,2,FALSE)</f>
        <v>13253</v>
      </c>
      <c r="C287" s="41">
        <v>320</v>
      </c>
      <c r="D287">
        <f>IFERROR(VLOOKUP(A287,new_followers!A286:B626,2,FALSE),0)</f>
        <v>121</v>
      </c>
      <c r="E287">
        <v>100283</v>
      </c>
    </row>
    <row r="288" spans="1:5">
      <c r="A288" s="50">
        <v>45182</v>
      </c>
      <c r="B288">
        <f>VLOOKUP(A288,reach!A288:B944,2,FALSE)</f>
        <v>5623</v>
      </c>
      <c r="C288" s="41">
        <v>324</v>
      </c>
      <c r="D288">
        <f>IFERROR(VLOOKUP(A288,new_followers!A287:B627,2,FALSE),0)</f>
        <v>139</v>
      </c>
      <c r="E288">
        <v>100404</v>
      </c>
    </row>
    <row r="289" spans="1:5">
      <c r="A289" s="50">
        <v>45183</v>
      </c>
      <c r="B289">
        <f>VLOOKUP(A289,reach!A289:B945,2,FALSE)</f>
        <v>10955</v>
      </c>
      <c r="C289" s="41">
        <v>346</v>
      </c>
      <c r="D289">
        <f>IFERROR(VLOOKUP(A289,new_followers!A288:B628,2,FALSE),0)</f>
        <v>99</v>
      </c>
      <c r="E289">
        <v>100543</v>
      </c>
    </row>
    <row r="290" spans="1:5">
      <c r="A290" s="50">
        <v>45184</v>
      </c>
      <c r="B290">
        <f>VLOOKUP(A290,reach!A290:B946,2,FALSE)</f>
        <v>8647</v>
      </c>
      <c r="C290" s="41">
        <v>327</v>
      </c>
      <c r="D290">
        <f>IFERROR(VLOOKUP(A290,new_followers!A289:B629,2,FALSE),0)</f>
        <v>124</v>
      </c>
      <c r="E290">
        <v>100642</v>
      </c>
    </row>
    <row r="291" spans="1:5">
      <c r="A291" s="50">
        <v>45185</v>
      </c>
      <c r="B291">
        <f>VLOOKUP(A291,reach!A291:B947,2,FALSE)</f>
        <v>24127</v>
      </c>
      <c r="C291" s="41">
        <v>482</v>
      </c>
      <c r="D291">
        <f>IFERROR(VLOOKUP(A291,new_followers!A290:B630,2,FALSE),0)</f>
        <v>128</v>
      </c>
      <c r="E291">
        <v>100766</v>
      </c>
    </row>
    <row r="292" spans="1:5">
      <c r="A292" s="50">
        <v>45186</v>
      </c>
      <c r="B292">
        <f>VLOOKUP(A292,reach!A292:B948,2,FALSE)</f>
        <v>14249</v>
      </c>
      <c r="C292" s="41">
        <v>327</v>
      </c>
      <c r="D292">
        <f>IFERROR(VLOOKUP(A292,new_followers!A291:B631,2,FALSE),0)</f>
        <v>119</v>
      </c>
      <c r="E292">
        <v>100894</v>
      </c>
    </row>
    <row r="293" spans="1:5">
      <c r="A293" s="50">
        <v>45187</v>
      </c>
      <c r="B293">
        <f>VLOOKUP(A293,reach!A293:B949,2,FALSE)</f>
        <v>18856</v>
      </c>
      <c r="C293" s="41">
        <v>536</v>
      </c>
      <c r="D293">
        <f>IFERROR(VLOOKUP(A293,new_followers!A292:B632,2,FALSE),0)</f>
        <v>110</v>
      </c>
      <c r="E293">
        <v>101013</v>
      </c>
    </row>
    <row r="294" spans="1:5">
      <c r="A294" s="50">
        <v>45188</v>
      </c>
      <c r="B294">
        <f>VLOOKUP(A294,reach!A294:B950,2,FALSE)</f>
        <v>12454</v>
      </c>
      <c r="C294" s="41">
        <v>354</v>
      </c>
      <c r="D294">
        <f>IFERROR(VLOOKUP(A294,new_followers!A293:B633,2,FALSE),0)</f>
        <v>132</v>
      </c>
      <c r="E294">
        <v>101123</v>
      </c>
    </row>
    <row r="295" spans="1:5">
      <c r="A295" s="50">
        <v>45189</v>
      </c>
      <c r="B295">
        <f>VLOOKUP(A295,reach!A295:B951,2,FALSE)</f>
        <v>12272</v>
      </c>
      <c r="C295" s="41">
        <v>317</v>
      </c>
      <c r="D295">
        <f>IFERROR(VLOOKUP(A295,new_followers!A294:B634,2,FALSE),0)</f>
        <v>118</v>
      </c>
      <c r="E295">
        <v>101255</v>
      </c>
    </row>
    <row r="296" spans="1:5">
      <c r="A296" s="50">
        <v>45190</v>
      </c>
      <c r="B296">
        <f>VLOOKUP(A296,reach!A296:B952,2,FALSE)</f>
        <v>7631</v>
      </c>
      <c r="C296" s="41">
        <v>264</v>
      </c>
      <c r="D296">
        <f>IFERROR(VLOOKUP(A296,new_followers!A295:B635,2,FALSE),0)</f>
        <v>95</v>
      </c>
      <c r="E296">
        <v>101373</v>
      </c>
    </row>
    <row r="297" spans="1:5">
      <c r="A297" s="50">
        <v>45191</v>
      </c>
      <c r="B297">
        <f>VLOOKUP(A297,reach!A297:B953,2,FALSE)</f>
        <v>13894</v>
      </c>
      <c r="C297" s="41">
        <v>455</v>
      </c>
      <c r="D297">
        <f>IFERROR(VLOOKUP(A297,new_followers!A296:B636,2,FALSE),0)</f>
        <v>85</v>
      </c>
      <c r="E297">
        <v>101468</v>
      </c>
    </row>
    <row r="298" spans="1:5">
      <c r="A298" s="50">
        <v>45192</v>
      </c>
      <c r="B298">
        <f>VLOOKUP(A298,reach!A298:B954,2,FALSE)</f>
        <v>16117</v>
      </c>
      <c r="C298" s="41">
        <v>608</v>
      </c>
      <c r="D298">
        <f>IFERROR(VLOOKUP(A298,new_followers!A297:B637,2,FALSE),0)</f>
        <v>104</v>
      </c>
      <c r="E298">
        <v>101553</v>
      </c>
    </row>
    <row r="299" spans="1:5">
      <c r="A299" s="50">
        <v>45193</v>
      </c>
      <c r="B299">
        <f>VLOOKUP(A299,reach!A299:B955,2,FALSE)</f>
        <v>9389</v>
      </c>
      <c r="C299" s="41">
        <v>424</v>
      </c>
      <c r="D299">
        <f>IFERROR(VLOOKUP(A299,new_followers!A298:B638,2,FALSE),0)</f>
        <v>102</v>
      </c>
      <c r="E299">
        <v>101657</v>
      </c>
    </row>
    <row r="300" spans="1:5">
      <c r="A300" s="50">
        <v>45194</v>
      </c>
      <c r="B300">
        <f>VLOOKUP(A300,reach!A300:B956,2,FALSE)</f>
        <v>8876</v>
      </c>
      <c r="C300" s="41">
        <v>398</v>
      </c>
      <c r="D300">
        <f>IFERROR(VLOOKUP(A300,new_followers!A299:B639,2,FALSE),0)</f>
        <v>115</v>
      </c>
      <c r="E300">
        <v>101759</v>
      </c>
    </row>
    <row r="301" spans="1:5">
      <c r="A301" s="50">
        <v>45195</v>
      </c>
      <c r="B301">
        <f>VLOOKUP(A301,reach!A301:B957,2,FALSE)</f>
        <v>15398</v>
      </c>
      <c r="C301" s="41">
        <v>370</v>
      </c>
      <c r="D301">
        <f>IFERROR(VLOOKUP(A301,new_followers!A300:B640,2,FALSE),0)</f>
        <v>101</v>
      </c>
      <c r="E301">
        <v>101874</v>
      </c>
    </row>
    <row r="302" spans="1:5">
      <c r="A302" s="50">
        <v>45196</v>
      </c>
      <c r="B302">
        <f>VLOOKUP(A302,reach!A302:B958,2,FALSE)</f>
        <v>11442</v>
      </c>
      <c r="C302" s="41">
        <v>328</v>
      </c>
      <c r="D302">
        <f>IFERROR(VLOOKUP(A302,new_followers!A301:B641,2,FALSE),0)</f>
        <v>105</v>
      </c>
      <c r="E302">
        <v>101975</v>
      </c>
    </row>
    <row r="303" spans="1:5">
      <c r="A303" s="50">
        <v>45197</v>
      </c>
      <c r="B303">
        <f>VLOOKUP(A303,reach!A303:B959,2,FALSE)</f>
        <v>8577</v>
      </c>
      <c r="C303" s="41">
        <v>302</v>
      </c>
      <c r="D303">
        <f>IFERROR(VLOOKUP(A303,new_followers!A302:B642,2,FALSE),0)</f>
        <v>124</v>
      </c>
      <c r="E303">
        <v>102080</v>
      </c>
    </row>
    <row r="304" spans="1:5">
      <c r="A304" s="50">
        <v>45198</v>
      </c>
      <c r="B304">
        <f>VLOOKUP(A304,reach!A304:B960,2,FALSE)</f>
        <v>11137</v>
      </c>
      <c r="C304" s="41">
        <v>326</v>
      </c>
      <c r="D304">
        <f>IFERROR(VLOOKUP(A304,new_followers!A303:B643,2,FALSE),0)</f>
        <v>99</v>
      </c>
      <c r="E304">
        <v>102204</v>
      </c>
    </row>
    <row r="305" spans="1:5">
      <c r="A305" s="50">
        <v>45199</v>
      </c>
      <c r="B305">
        <f>VLOOKUP(A305,reach!A305:B961,2,FALSE)</f>
        <v>36920</v>
      </c>
      <c r="C305" s="41">
        <v>474</v>
      </c>
      <c r="D305">
        <f>IFERROR(VLOOKUP(A305,new_followers!A304:B644,2,FALSE),0)</f>
        <v>96</v>
      </c>
      <c r="E305">
        <v>102303</v>
      </c>
    </row>
    <row r="306" spans="1:5">
      <c r="A306" s="50">
        <v>45200</v>
      </c>
      <c r="B306">
        <f>VLOOKUP(A306,reach!A306:B962,2,FALSE)</f>
        <v>22259</v>
      </c>
      <c r="C306" s="41">
        <v>494</v>
      </c>
      <c r="D306">
        <f>IFERROR(VLOOKUP(A306,new_followers!A305:B645,2,FALSE),0)</f>
        <v>102</v>
      </c>
      <c r="E306">
        <v>102399</v>
      </c>
    </row>
    <row r="307" spans="1:5">
      <c r="A307" s="50">
        <v>45201</v>
      </c>
      <c r="B307">
        <f>VLOOKUP(A307,reach!A307:B963,2,FALSE)</f>
        <v>20191</v>
      </c>
      <c r="C307" s="41">
        <v>521</v>
      </c>
      <c r="D307">
        <f>IFERROR(VLOOKUP(A307,new_followers!A306:B646,2,FALSE),0)</f>
        <v>120</v>
      </c>
      <c r="E307">
        <v>102501</v>
      </c>
    </row>
    <row r="308" spans="1:5">
      <c r="A308" s="50">
        <v>45202</v>
      </c>
      <c r="B308">
        <f>VLOOKUP(A308,reach!A308:B964,2,FALSE)</f>
        <v>14103</v>
      </c>
      <c r="C308" s="41">
        <v>337</v>
      </c>
      <c r="D308">
        <f>IFERROR(VLOOKUP(A308,new_followers!A307:B647,2,FALSE),0)</f>
        <v>114</v>
      </c>
      <c r="E308">
        <v>102621</v>
      </c>
    </row>
    <row r="309" spans="1:5">
      <c r="A309" s="50">
        <v>45203</v>
      </c>
      <c r="B309">
        <f>VLOOKUP(A309,reach!A309:B965,2,FALSE)</f>
        <v>28613</v>
      </c>
      <c r="C309" s="41">
        <v>653</v>
      </c>
      <c r="D309">
        <f>IFERROR(VLOOKUP(A309,new_followers!A308:B648,2,FALSE),0)</f>
        <v>103</v>
      </c>
      <c r="E309">
        <v>102735</v>
      </c>
    </row>
    <row r="310" spans="1:5">
      <c r="A310" s="50">
        <v>45204</v>
      </c>
      <c r="B310">
        <f>VLOOKUP(A310,reach!A310:B966,2,FALSE)</f>
        <v>24945</v>
      </c>
      <c r="C310" s="41">
        <v>547</v>
      </c>
      <c r="D310">
        <f>IFERROR(VLOOKUP(A310,new_followers!A309:B649,2,FALSE),0)</f>
        <v>155</v>
      </c>
      <c r="E310">
        <v>102838</v>
      </c>
    </row>
    <row r="311" spans="1:5">
      <c r="A311" s="50">
        <v>45205</v>
      </c>
      <c r="B311">
        <f>VLOOKUP(A311,reach!A311:B967,2,FALSE)</f>
        <v>22726</v>
      </c>
      <c r="C311" s="41">
        <v>463</v>
      </c>
      <c r="D311">
        <f>IFERROR(VLOOKUP(A311,new_followers!A310:B650,2,FALSE),0)</f>
        <v>160</v>
      </c>
      <c r="E311">
        <v>102993</v>
      </c>
    </row>
    <row r="312" spans="1:5">
      <c r="A312" s="50">
        <v>45206</v>
      </c>
      <c r="B312">
        <f>VLOOKUP(A312,reach!A312:B968,2,FALSE)</f>
        <v>13564</v>
      </c>
      <c r="C312" s="41">
        <v>437</v>
      </c>
      <c r="D312">
        <f>IFERROR(VLOOKUP(A312,new_followers!A311:B651,2,FALSE),0)</f>
        <v>170</v>
      </c>
      <c r="E312">
        <v>103153</v>
      </c>
    </row>
    <row r="313" spans="1:5">
      <c r="A313" s="50">
        <v>45207</v>
      </c>
      <c r="B313">
        <f>VLOOKUP(A313,reach!A313:B969,2,FALSE)</f>
        <v>15087</v>
      </c>
      <c r="C313" s="41">
        <v>448</v>
      </c>
      <c r="D313">
        <f>IFERROR(VLOOKUP(A313,new_followers!A312:B652,2,FALSE),0)</f>
        <v>149</v>
      </c>
      <c r="E313">
        <v>103323</v>
      </c>
    </row>
    <row r="314" spans="1:5">
      <c r="A314" s="50">
        <v>45208</v>
      </c>
      <c r="B314">
        <f>VLOOKUP(A314,reach!A314:B970,2,FALSE)</f>
        <v>30832</v>
      </c>
      <c r="C314" s="41">
        <v>641</v>
      </c>
      <c r="D314">
        <f>IFERROR(VLOOKUP(A314,new_followers!A313:B653,2,FALSE),0)</f>
        <v>195</v>
      </c>
      <c r="E314">
        <v>103472</v>
      </c>
    </row>
    <row r="315" spans="1:5">
      <c r="A315" s="50">
        <v>45209</v>
      </c>
      <c r="B315">
        <f>VLOOKUP(A315,reach!A315:B971,2,FALSE)</f>
        <v>28063</v>
      </c>
      <c r="C315" s="41">
        <v>693</v>
      </c>
      <c r="D315">
        <f>IFERROR(VLOOKUP(A315,new_followers!A314:B654,2,FALSE),0)</f>
        <v>244</v>
      </c>
      <c r="E315">
        <v>103667</v>
      </c>
    </row>
    <row r="316" spans="1:5">
      <c r="A316" s="50">
        <v>45210</v>
      </c>
      <c r="B316">
        <f>VLOOKUP(A316,reach!A316:B972,2,FALSE)</f>
        <v>25559</v>
      </c>
      <c r="C316" s="41">
        <v>657</v>
      </c>
      <c r="D316">
        <f>IFERROR(VLOOKUP(A316,new_followers!A315:B655,2,FALSE),0)</f>
        <v>233</v>
      </c>
      <c r="E316">
        <v>103911</v>
      </c>
    </row>
    <row r="317" spans="1:5">
      <c r="A317" s="50">
        <v>45211</v>
      </c>
      <c r="B317">
        <f>VLOOKUP(A317,reach!A317:B973,2,FALSE)</f>
        <v>23405</v>
      </c>
      <c r="C317" s="41">
        <v>675</v>
      </c>
      <c r="D317">
        <f>IFERROR(VLOOKUP(A317,new_followers!A316:B656,2,FALSE),0)</f>
        <v>264</v>
      </c>
      <c r="E317">
        <v>104144</v>
      </c>
    </row>
    <row r="318" spans="1:5">
      <c r="A318" s="50">
        <v>45212</v>
      </c>
      <c r="B318">
        <f>VLOOKUP(A318,reach!A318:B974,2,FALSE)</f>
        <v>21080</v>
      </c>
      <c r="C318" s="41">
        <v>508</v>
      </c>
      <c r="D318">
        <f>IFERROR(VLOOKUP(A318,new_followers!A317:B657,2,FALSE),0)</f>
        <v>148</v>
      </c>
      <c r="E318">
        <v>104408</v>
      </c>
    </row>
    <row r="319" spans="1:5">
      <c r="A319" s="50">
        <v>45213</v>
      </c>
      <c r="B319">
        <f>VLOOKUP(A319,reach!A319:B975,2,FALSE)</f>
        <v>15354</v>
      </c>
      <c r="C319" s="41">
        <v>429</v>
      </c>
      <c r="D319">
        <f>IFERROR(VLOOKUP(A319,new_followers!A318:B658,2,FALSE),0)</f>
        <v>141</v>
      </c>
      <c r="E319">
        <v>104556</v>
      </c>
    </row>
    <row r="320" spans="1:5">
      <c r="A320" s="50">
        <v>45214</v>
      </c>
      <c r="B320">
        <f>VLOOKUP(A320,reach!A320:B976,2,FALSE)</f>
        <v>14221</v>
      </c>
      <c r="C320" s="41">
        <v>417</v>
      </c>
      <c r="D320">
        <f>IFERROR(VLOOKUP(A320,new_followers!A319:B659,2,FALSE),0)</f>
        <v>101</v>
      </c>
      <c r="E320">
        <v>104697</v>
      </c>
    </row>
    <row r="321" spans="1:5">
      <c r="A321" s="50">
        <v>45215</v>
      </c>
      <c r="B321">
        <f>VLOOKUP(A321,reach!A321:B977,2,FALSE)</f>
        <v>12806</v>
      </c>
      <c r="C321" s="41">
        <v>368</v>
      </c>
      <c r="D321">
        <f>IFERROR(VLOOKUP(A321,new_followers!A320:B660,2,FALSE),0)</f>
        <v>112</v>
      </c>
      <c r="E321">
        <v>104798</v>
      </c>
    </row>
    <row r="322" spans="1:5">
      <c r="A322" s="50">
        <v>45216</v>
      </c>
      <c r="B322">
        <f>VLOOKUP(A322,reach!A322:B978,2,FALSE)</f>
        <v>16433</v>
      </c>
      <c r="C322" s="41">
        <v>445</v>
      </c>
      <c r="D322">
        <f>IFERROR(VLOOKUP(A322,new_followers!A321:B661,2,FALSE),0)</f>
        <v>134</v>
      </c>
      <c r="E322">
        <v>104910</v>
      </c>
    </row>
    <row r="323" spans="1:5">
      <c r="A323" s="50">
        <v>45217</v>
      </c>
      <c r="B323">
        <f>VLOOKUP(A323,reach!A323:B979,2,FALSE)</f>
        <v>13642</v>
      </c>
      <c r="C323" s="41">
        <v>388</v>
      </c>
      <c r="D323">
        <f>IFERROR(VLOOKUP(A323,new_followers!A322:B662,2,FALSE),0)</f>
        <v>127</v>
      </c>
      <c r="E323">
        <v>105044</v>
      </c>
    </row>
    <row r="324" spans="1:5">
      <c r="A324" s="50">
        <v>45218</v>
      </c>
      <c r="B324">
        <f>VLOOKUP(A324,reach!A324:B980,2,FALSE)</f>
        <v>23721</v>
      </c>
      <c r="C324" s="41">
        <v>588</v>
      </c>
      <c r="D324">
        <f>IFERROR(VLOOKUP(A324,new_followers!A323:B663,2,FALSE),0)</f>
        <v>125</v>
      </c>
      <c r="E324">
        <v>105171</v>
      </c>
    </row>
    <row r="325" spans="1:5">
      <c r="A325" s="50">
        <v>45219</v>
      </c>
      <c r="B325">
        <f>VLOOKUP(A325,reach!A325:B981,2,FALSE)</f>
        <v>16616</v>
      </c>
      <c r="C325" s="41">
        <v>306</v>
      </c>
      <c r="D325">
        <f>IFERROR(VLOOKUP(A325,new_followers!A324:B664,2,FALSE),0)</f>
        <v>125</v>
      </c>
      <c r="E325">
        <v>105296</v>
      </c>
    </row>
    <row r="326" spans="1:5">
      <c r="A326" s="50">
        <v>45220</v>
      </c>
      <c r="B326">
        <f>VLOOKUP(A326,reach!A326:B982,2,FALSE)</f>
        <v>17400</v>
      </c>
      <c r="C326" s="41">
        <v>337</v>
      </c>
      <c r="D326">
        <f>IFERROR(VLOOKUP(A326,new_followers!A325:B665,2,FALSE),0)</f>
        <v>129</v>
      </c>
      <c r="E326">
        <v>105421</v>
      </c>
    </row>
    <row r="327" spans="1:5">
      <c r="A327" s="50">
        <v>45221</v>
      </c>
      <c r="B327">
        <f>VLOOKUP(A327,reach!A327:B983,2,FALSE)</f>
        <v>13543</v>
      </c>
      <c r="C327" s="41">
        <v>285</v>
      </c>
      <c r="D327">
        <f>IFERROR(VLOOKUP(A327,new_followers!A326:B666,2,FALSE),0)</f>
        <v>94</v>
      </c>
      <c r="E327">
        <v>105550</v>
      </c>
    </row>
    <row r="328" spans="1:5">
      <c r="A328" s="50">
        <v>45222</v>
      </c>
      <c r="B328">
        <f>VLOOKUP(A328,reach!A328:B984,2,FALSE)</f>
        <v>19379</v>
      </c>
      <c r="C328" s="41">
        <v>315</v>
      </c>
      <c r="D328">
        <f>IFERROR(VLOOKUP(A328,new_followers!A327:B667,2,FALSE),0)</f>
        <v>98</v>
      </c>
      <c r="E328">
        <v>105644</v>
      </c>
    </row>
    <row r="329" spans="1:5">
      <c r="A329" s="50">
        <v>45223</v>
      </c>
      <c r="B329">
        <f>VLOOKUP(A329,reach!A329:B985,2,FALSE)</f>
        <v>24288</v>
      </c>
      <c r="C329" s="41">
        <v>435</v>
      </c>
      <c r="D329">
        <f>IFERROR(VLOOKUP(A329,new_followers!A328:B668,2,FALSE),0)</f>
        <v>145</v>
      </c>
      <c r="E329">
        <v>105742</v>
      </c>
    </row>
    <row r="330" spans="1:5">
      <c r="A330" s="50">
        <v>45224</v>
      </c>
      <c r="B330">
        <f>VLOOKUP(A330,reach!A330:B986,2,FALSE)</f>
        <v>18571</v>
      </c>
      <c r="C330" s="41">
        <v>488</v>
      </c>
      <c r="D330">
        <f>IFERROR(VLOOKUP(A330,new_followers!A329:B669,2,FALSE),0)</f>
        <v>144</v>
      </c>
      <c r="E330">
        <v>105887</v>
      </c>
    </row>
    <row r="331" spans="1:5">
      <c r="A331" s="50">
        <v>45225</v>
      </c>
      <c r="B331">
        <f>VLOOKUP(A331,reach!A331:B987,2,FALSE)</f>
        <v>35736</v>
      </c>
      <c r="C331" s="41">
        <v>789</v>
      </c>
      <c r="D331">
        <f>IFERROR(VLOOKUP(A331,new_followers!A330:B670,2,FALSE),0)</f>
        <v>0</v>
      </c>
      <c r="E331">
        <v>106031</v>
      </c>
    </row>
    <row r="332" spans="1:5">
      <c r="A332" s="50">
        <v>45226</v>
      </c>
      <c r="B332">
        <f>VLOOKUP(A332,reach!A332:B988,2,FALSE)</f>
        <v>18118</v>
      </c>
      <c r="C332" s="41">
        <v>400</v>
      </c>
      <c r="D332">
        <f>IFERROR(VLOOKUP(A332,new_followers!A331:B671,2,FALSE),0)</f>
        <v>0</v>
      </c>
      <c r="E332">
        <v>106031</v>
      </c>
    </row>
  </sheetData>
  <autoFilter ref="A1:E332">
    <extLst/>
  </autoFilter>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4"/>
  <sheetViews>
    <sheetView zoomScale="90" zoomScaleNormal="90" workbookViewId="0">
      <selection activeCell="E15" sqref="E15"/>
    </sheetView>
  </sheetViews>
  <sheetFormatPr defaultColWidth="9" defaultRowHeight="15"/>
  <cols>
    <col min="1" max="1" width="11.5714285714286" customWidth="1"/>
    <col min="2" max="2" width="20.2857142857143" customWidth="1"/>
    <col min="3" max="4" width="24.4285714285714" customWidth="1"/>
    <col min="5" max="5" width="20.8571428571429" customWidth="1"/>
    <col min="6" max="6" width="24.4285714285714" style="39" customWidth="1"/>
    <col min="7" max="7" width="18.2857142857143" customWidth="1"/>
    <col min="8" max="8" width="18" style="33" customWidth="1"/>
    <col min="9" max="9" width="10.2857142857143" customWidth="1"/>
    <col min="10" max="10" width="13.5714285714286" customWidth="1"/>
    <col min="11" max="11" width="11" customWidth="1"/>
    <col min="12" max="12" width="7.85714285714286" customWidth="1"/>
    <col min="13" max="13" width="6.85714285714286" customWidth="1"/>
    <col min="14" max="15" width="10.7142857142857" customWidth="1"/>
    <col min="16" max="16" width="6.71428571428571" customWidth="1"/>
    <col min="17" max="17" width="10.4285714285714" customWidth="1"/>
    <col min="18" max="18" width="12.4285714285714" customWidth="1"/>
    <col min="19" max="19" width="15.8571428571429" style="26" customWidth="1"/>
    <col min="20" max="20" width="11.2857142857143" customWidth="1"/>
    <col min="21" max="21" width="13.2857142857143" customWidth="1"/>
    <col min="22" max="22" width="18.8571428571429" customWidth="1"/>
    <col min="23" max="23" width="19.5714285714286" customWidth="1"/>
  </cols>
  <sheetData>
    <row r="1" spans="1:23">
      <c r="A1" t="s">
        <v>7</v>
      </c>
      <c r="B1" s="40" t="s">
        <v>8</v>
      </c>
      <c r="C1" s="41" t="s">
        <v>27</v>
      </c>
      <c r="D1" s="42" t="s">
        <v>30</v>
      </c>
      <c r="E1" t="s">
        <v>31</v>
      </c>
      <c r="F1" s="43" t="s">
        <v>32</v>
      </c>
      <c r="G1" s="34" t="s">
        <v>33</v>
      </c>
      <c r="H1" s="34" t="s">
        <v>34</v>
      </c>
      <c r="I1" s="34" t="s">
        <v>35</v>
      </c>
      <c r="J1" s="34" t="s">
        <v>36</v>
      </c>
      <c r="K1" s="45" t="s">
        <v>37</v>
      </c>
      <c r="L1" s="45" t="s">
        <v>28</v>
      </c>
      <c r="M1" s="45" t="s">
        <v>38</v>
      </c>
      <c r="N1" s="45" t="s">
        <v>39</v>
      </c>
      <c r="O1" s="46" t="s">
        <v>40</v>
      </c>
      <c r="P1" s="47" t="s">
        <v>41</v>
      </c>
      <c r="Q1" s="47" t="s">
        <v>42</v>
      </c>
      <c r="R1" s="47" t="s">
        <v>43</v>
      </c>
      <c r="S1" s="48" t="s">
        <v>44</v>
      </c>
      <c r="T1" s="49" t="s">
        <v>45</v>
      </c>
      <c r="U1" s="49" t="s">
        <v>46</v>
      </c>
      <c r="V1" s="49" t="s">
        <v>47</v>
      </c>
      <c r="W1" s="49" t="s">
        <v>48</v>
      </c>
    </row>
    <row r="2" spans="1:23">
      <c r="A2" s="44">
        <f>VLOOKUP($H2,'dailystat data'!$A$1:$E$332,1,FALSE)</f>
        <v>44896</v>
      </c>
      <c r="B2">
        <f>VLOOKUP($H2,'dailystat data'!$A$1:$E$332,2,FALSE)</f>
        <v>35414</v>
      </c>
      <c r="C2">
        <f>VLOOKUP($H2,'dailystat data'!$A$1:$E$332,3,FALSE)</f>
        <v>1002</v>
      </c>
      <c r="D2">
        <f>VLOOKUP($H2,'dailystat data'!$A$1:$E$332,4,FALSE)</f>
        <v>568</v>
      </c>
      <c r="E2">
        <v>13845</v>
      </c>
      <c r="F2" s="39">
        <v>17</v>
      </c>
      <c r="G2" s="34" t="s">
        <v>49</v>
      </c>
      <c r="H2" s="36">
        <v>44896</v>
      </c>
      <c r="I2" s="34" t="s">
        <v>50</v>
      </c>
      <c r="J2" s="34">
        <v>46</v>
      </c>
      <c r="K2" s="34">
        <v>18340</v>
      </c>
      <c r="L2" s="34">
        <v>14582</v>
      </c>
      <c r="M2" s="34">
        <v>52</v>
      </c>
      <c r="N2" s="34">
        <v>33</v>
      </c>
      <c r="O2" s="34">
        <v>6634</v>
      </c>
      <c r="P2" s="34">
        <v>658</v>
      </c>
      <c r="Q2" s="34">
        <v>0</v>
      </c>
      <c r="R2" s="34">
        <v>357</v>
      </c>
      <c r="S2" s="10">
        <v>0.0733116648609606</v>
      </c>
      <c r="T2" s="10">
        <v>0</v>
      </c>
      <c r="U2" s="10">
        <f>O2/K2</f>
        <v>0.361723009814613</v>
      </c>
      <c r="V2" t="str">
        <f t="shared" ref="V2:V33" si="0">_xlfn.IFS(J2&lt;=20,"duration below 20s",J2&lt;=30,"duration b/w 20-30s",J2&lt;=40,"duration b/w 30-40s",J2&lt;=50,"duration b/w 40-50s",J2&gt;50,"duration above 50s")</f>
        <v>duration b/w 40-50s</v>
      </c>
      <c r="W2" t="str">
        <f>_xlfn.IFS(K2&lt;=100000,"below 1 Lac",K2&lt;=200000,"b/w 1 -2 Lac",K2&lt;=300000,"b/w 2-3 Lac",K2&lt;=400000,"b/w 3-4 Lac",K2&gt;400000,"above 4 Lac")</f>
        <v>below 1 Lac</v>
      </c>
    </row>
    <row r="3" spans="1:23">
      <c r="A3" s="44">
        <f>VLOOKUP($H3,'dailystat data'!$A$1:$E$332,1,FALSE)</f>
        <v>44897</v>
      </c>
      <c r="B3">
        <f>VLOOKUP($H3,'dailystat data'!$A$1:$E$332,2,FALSE)</f>
        <v>30583</v>
      </c>
      <c r="C3">
        <f>VLOOKUP($H3,'dailystat data'!$A$1:$E$332,3,FALSE)</f>
        <v>1024</v>
      </c>
      <c r="D3">
        <f>VLOOKUP($H3,'dailystat data'!$A$1:$E$332,4,FALSE)</f>
        <v>504</v>
      </c>
      <c r="E3">
        <v>14413</v>
      </c>
      <c r="F3" s="39">
        <v>14</v>
      </c>
      <c r="G3" s="34" t="s">
        <v>51</v>
      </c>
      <c r="H3" s="36">
        <v>44897</v>
      </c>
      <c r="I3" s="34" t="s">
        <v>50</v>
      </c>
      <c r="J3" s="34">
        <v>39</v>
      </c>
      <c r="K3" s="34">
        <v>75594</v>
      </c>
      <c r="L3" s="34">
        <v>67063</v>
      </c>
      <c r="M3" s="34">
        <v>745</v>
      </c>
      <c r="N3" s="34">
        <v>514</v>
      </c>
      <c r="O3" s="34">
        <v>29253</v>
      </c>
      <c r="P3" s="34">
        <v>2779</v>
      </c>
      <c r="Q3" s="34">
        <v>38</v>
      </c>
      <c r="R3" s="34">
        <v>2074</v>
      </c>
      <c r="S3" s="10">
        <v>0.339346423367793</v>
      </c>
      <c r="T3" s="10">
        <f t="shared" ref="T3:T34" si="1">(E3-E2)/E3</f>
        <v>0.0394088669950739</v>
      </c>
      <c r="U3" s="10">
        <f t="shared" ref="U3:U66" si="2">O3/K3</f>
        <v>0.386975156758473</v>
      </c>
      <c r="V3" t="str">
        <f t="shared" si="0"/>
        <v>duration b/w 30-40s</v>
      </c>
      <c r="W3" t="str">
        <f t="shared" ref="W3:W66" si="3">_xlfn.IFS(K3&lt;=100000,"below 1 Lac",K3&lt;=200000,"b/w 1 -2 Lac",K3&lt;=300000,"b/w 2-3 Lac",K3&lt;=400000,"b/w 3-4 Lac",K3&gt;400000,"above 4 Lac")</f>
        <v>below 1 Lac</v>
      </c>
    </row>
    <row r="4" spans="1:23">
      <c r="A4" s="44">
        <f>VLOOKUP($H4,'dailystat data'!$A$1:$E$332,1,FALSE)</f>
        <v>44898</v>
      </c>
      <c r="B4">
        <f>VLOOKUP($H4,'dailystat data'!$A$1:$E$332,2,FALSE)</f>
        <v>32112</v>
      </c>
      <c r="C4">
        <f>VLOOKUP($H4,'dailystat data'!$A$1:$E$332,3,FALSE)</f>
        <v>875</v>
      </c>
      <c r="D4">
        <f>VLOOKUP($H4,'dailystat data'!$A$1:$E$332,4,FALSE)</f>
        <v>421</v>
      </c>
      <c r="E4">
        <v>14917</v>
      </c>
      <c r="F4" s="39">
        <v>20</v>
      </c>
      <c r="G4" s="34" t="s">
        <v>52</v>
      </c>
      <c r="H4" s="36">
        <v>44898</v>
      </c>
      <c r="I4" s="34" t="s">
        <v>50</v>
      </c>
      <c r="J4" s="34">
        <v>36</v>
      </c>
      <c r="K4" s="34">
        <v>11883</v>
      </c>
      <c r="L4" s="34">
        <v>10646</v>
      </c>
      <c r="M4" s="34">
        <v>26</v>
      </c>
      <c r="N4" s="34">
        <v>13</v>
      </c>
      <c r="O4" s="34">
        <v>4620</v>
      </c>
      <c r="P4" s="34">
        <v>453</v>
      </c>
      <c r="Q4" s="34">
        <v>3</v>
      </c>
      <c r="R4" s="34">
        <v>144</v>
      </c>
      <c r="S4" s="10">
        <v>0.0402225648588858</v>
      </c>
      <c r="T4" s="10">
        <f t="shared" si="1"/>
        <v>0.0337869544814641</v>
      </c>
      <c r="U4" s="10">
        <f t="shared" si="2"/>
        <v>0.388790709416814</v>
      </c>
      <c r="V4" t="str">
        <f t="shared" si="0"/>
        <v>duration b/w 30-40s</v>
      </c>
      <c r="W4" t="str">
        <f t="shared" si="3"/>
        <v>below 1 Lac</v>
      </c>
    </row>
    <row r="5" spans="1:23">
      <c r="A5" s="44">
        <f>VLOOKUP($H5,'dailystat data'!$A$1:$E$332,1,FALSE)</f>
        <v>44900</v>
      </c>
      <c r="B5">
        <f>VLOOKUP($H5,'dailystat data'!$A$1:$E$332,2,FALSE)</f>
        <v>39611</v>
      </c>
      <c r="C5">
        <f>VLOOKUP($H5,'dailystat data'!$A$1:$E$332,3,FALSE)</f>
        <v>1069</v>
      </c>
      <c r="D5">
        <f>VLOOKUP($H5,'dailystat data'!$A$1:$E$332,4,FALSE)</f>
        <v>823</v>
      </c>
      <c r="E5">
        <v>15813</v>
      </c>
      <c r="F5" s="39">
        <v>54</v>
      </c>
      <c r="G5" s="34" t="s">
        <v>53</v>
      </c>
      <c r="H5" s="36">
        <v>44900</v>
      </c>
      <c r="I5" s="34" t="s">
        <v>50</v>
      </c>
      <c r="J5" s="34">
        <v>45</v>
      </c>
      <c r="K5" s="34">
        <v>24512</v>
      </c>
      <c r="L5" s="34">
        <v>21258</v>
      </c>
      <c r="M5" s="34">
        <v>273</v>
      </c>
      <c r="N5" s="34">
        <v>45</v>
      </c>
      <c r="O5" s="34">
        <v>10576</v>
      </c>
      <c r="P5" s="34">
        <v>720</v>
      </c>
      <c r="Q5" s="34">
        <v>7</v>
      </c>
      <c r="R5" s="34">
        <v>998</v>
      </c>
      <c r="S5" s="10">
        <v>0.109087459685069</v>
      </c>
      <c r="T5" s="10">
        <f t="shared" si="1"/>
        <v>0.0566622399291722</v>
      </c>
      <c r="U5" s="10">
        <f t="shared" si="2"/>
        <v>0.431462140992167</v>
      </c>
      <c r="V5" t="str">
        <f t="shared" si="0"/>
        <v>duration b/w 40-50s</v>
      </c>
      <c r="W5" t="str">
        <f t="shared" si="3"/>
        <v>below 1 Lac</v>
      </c>
    </row>
    <row r="6" spans="1:23">
      <c r="A6" s="44">
        <f>VLOOKUP($H6,'dailystat data'!$A$1:$E$332,1,FALSE)</f>
        <v>44900</v>
      </c>
      <c r="B6">
        <f>VLOOKUP($H6,'dailystat data'!$A$1:$E$332,2,FALSE)</f>
        <v>39611</v>
      </c>
      <c r="C6">
        <f>VLOOKUP($H6,'dailystat data'!$A$1:$E$332,3,FALSE)</f>
        <v>1069</v>
      </c>
      <c r="D6">
        <f>VLOOKUP($H6,'dailystat data'!$A$1:$E$332,4,FALSE)</f>
        <v>823</v>
      </c>
      <c r="E6">
        <v>15813</v>
      </c>
      <c r="F6" s="39">
        <v>75</v>
      </c>
      <c r="G6" s="34" t="s">
        <v>54</v>
      </c>
      <c r="H6" s="36">
        <v>44900</v>
      </c>
      <c r="I6" s="34" t="s">
        <v>50</v>
      </c>
      <c r="J6" s="34">
        <v>62</v>
      </c>
      <c r="K6" s="34">
        <v>20807</v>
      </c>
      <c r="L6" s="34">
        <v>17167</v>
      </c>
      <c r="M6" s="34">
        <v>50</v>
      </c>
      <c r="N6" s="34">
        <v>34</v>
      </c>
      <c r="O6" s="34">
        <v>7620</v>
      </c>
      <c r="P6" s="34">
        <v>890</v>
      </c>
      <c r="Q6" s="34">
        <v>16</v>
      </c>
      <c r="R6" s="34">
        <v>362</v>
      </c>
      <c r="S6" s="10">
        <v>0.0801871877569089</v>
      </c>
      <c r="T6" s="10">
        <f t="shared" si="1"/>
        <v>0</v>
      </c>
      <c r="U6" s="10">
        <f t="shared" si="2"/>
        <v>0.366222905752872</v>
      </c>
      <c r="V6" t="str">
        <f t="shared" si="0"/>
        <v>duration above 50s</v>
      </c>
      <c r="W6" t="str">
        <f t="shared" si="3"/>
        <v>below 1 Lac</v>
      </c>
    </row>
    <row r="7" spans="1:23">
      <c r="A7" s="44">
        <f>VLOOKUP($H7,'dailystat data'!$A$1:$E$332,1,FALSE)</f>
        <v>44901</v>
      </c>
      <c r="B7">
        <f>VLOOKUP($H7,'dailystat data'!$A$1:$E$332,2,FALSE)</f>
        <v>62370</v>
      </c>
      <c r="C7">
        <f>VLOOKUP($H7,'dailystat data'!$A$1:$E$332,3,FALSE)</f>
        <v>1399</v>
      </c>
      <c r="D7">
        <f>VLOOKUP($H7,'dailystat data'!$A$1:$E$332,4,FALSE)</f>
        <v>1418</v>
      </c>
      <c r="E7">
        <v>16636</v>
      </c>
      <c r="F7" s="39">
        <v>77</v>
      </c>
      <c r="G7" s="34" t="s">
        <v>55</v>
      </c>
      <c r="H7" s="36">
        <v>44901</v>
      </c>
      <c r="I7" s="34" t="s">
        <v>50</v>
      </c>
      <c r="J7" s="34">
        <v>42</v>
      </c>
      <c r="K7" s="34">
        <v>24877</v>
      </c>
      <c r="L7" s="34">
        <v>22810</v>
      </c>
      <c r="M7" s="34">
        <v>211</v>
      </c>
      <c r="N7" s="34">
        <v>19</v>
      </c>
      <c r="O7" s="34">
        <v>11387</v>
      </c>
      <c r="P7" s="34">
        <v>1025</v>
      </c>
      <c r="Q7" s="34">
        <v>21</v>
      </c>
      <c r="R7" s="34">
        <v>883</v>
      </c>
      <c r="S7" s="10">
        <v>0.115953354171676</v>
      </c>
      <c r="T7" s="10">
        <f t="shared" si="1"/>
        <v>0.049471026689108</v>
      </c>
      <c r="U7" s="10">
        <f t="shared" si="2"/>
        <v>0.457732041644893</v>
      </c>
      <c r="V7" t="str">
        <f t="shared" si="0"/>
        <v>duration b/w 40-50s</v>
      </c>
      <c r="W7" t="str">
        <f t="shared" si="3"/>
        <v>below 1 Lac</v>
      </c>
    </row>
    <row r="8" spans="1:23">
      <c r="A8" s="44">
        <f>VLOOKUP($H8,'dailystat data'!$A$1:$E$332,1,FALSE)</f>
        <v>44902</v>
      </c>
      <c r="B8">
        <f>VLOOKUP($H8,'dailystat data'!$A$1:$E$332,2,FALSE)</f>
        <v>66801</v>
      </c>
      <c r="C8">
        <f>VLOOKUP($H8,'dailystat data'!$A$1:$E$332,3,FALSE)</f>
        <v>1482</v>
      </c>
      <c r="D8">
        <f>VLOOKUP($H8,'dailystat data'!$A$1:$E$332,4,FALSE)</f>
        <v>1427</v>
      </c>
      <c r="E8">
        <v>18054</v>
      </c>
      <c r="F8" s="39">
        <v>60</v>
      </c>
      <c r="G8" s="34" t="s">
        <v>56</v>
      </c>
      <c r="H8" s="36">
        <v>44902</v>
      </c>
      <c r="I8" s="34" t="s">
        <v>50</v>
      </c>
      <c r="J8" s="34">
        <v>42</v>
      </c>
      <c r="K8" s="34">
        <v>59832</v>
      </c>
      <c r="L8" s="34">
        <v>54148</v>
      </c>
      <c r="M8" s="34">
        <v>517</v>
      </c>
      <c r="N8" s="34">
        <v>432</v>
      </c>
      <c r="O8" s="34">
        <v>24647</v>
      </c>
      <c r="P8" s="34">
        <v>1939</v>
      </c>
      <c r="Q8" s="34">
        <v>17</v>
      </c>
      <c r="R8" s="34">
        <v>2235</v>
      </c>
      <c r="S8" s="10">
        <v>0.232136922565636</v>
      </c>
      <c r="T8" s="10">
        <f t="shared" si="1"/>
        <v>0.0785421513238064</v>
      </c>
      <c r="U8" s="10">
        <f t="shared" si="2"/>
        <v>0.411936756250836</v>
      </c>
      <c r="V8" t="str">
        <f t="shared" si="0"/>
        <v>duration b/w 40-50s</v>
      </c>
      <c r="W8" t="str">
        <f t="shared" si="3"/>
        <v>below 1 Lac</v>
      </c>
    </row>
    <row r="9" spans="1:23">
      <c r="A9" s="44">
        <f>VLOOKUP($H9,'dailystat data'!$A$1:$E$332,1,FALSE)</f>
        <v>44903</v>
      </c>
      <c r="B9">
        <f>VLOOKUP($H9,'dailystat data'!$A$1:$E$332,2,FALSE)</f>
        <v>51602</v>
      </c>
      <c r="C9">
        <f>VLOOKUP($H9,'dailystat data'!$A$1:$E$332,3,FALSE)</f>
        <v>1287</v>
      </c>
      <c r="D9">
        <f>VLOOKUP($H9,'dailystat data'!$A$1:$E$332,4,FALSE)</f>
        <v>1148</v>
      </c>
      <c r="E9">
        <v>19481</v>
      </c>
      <c r="F9" s="39">
        <v>30</v>
      </c>
      <c r="G9" s="34" t="s">
        <v>57</v>
      </c>
      <c r="H9" s="36">
        <v>44903</v>
      </c>
      <c r="I9" s="34" t="s">
        <v>50</v>
      </c>
      <c r="J9" s="34">
        <v>46</v>
      </c>
      <c r="K9" s="34">
        <v>17541</v>
      </c>
      <c r="L9" s="34">
        <v>13075</v>
      </c>
      <c r="M9" s="34">
        <v>17</v>
      </c>
      <c r="N9" s="34">
        <v>4</v>
      </c>
      <c r="O9" s="34">
        <v>5815</v>
      </c>
      <c r="P9" s="34">
        <v>492</v>
      </c>
      <c r="Q9" s="34">
        <v>17</v>
      </c>
      <c r="R9" s="34">
        <v>142</v>
      </c>
      <c r="S9" s="10">
        <v>0.0334171757096658</v>
      </c>
      <c r="T9" s="10">
        <f t="shared" si="1"/>
        <v>0.0732508598121246</v>
      </c>
      <c r="U9" s="10">
        <f t="shared" si="2"/>
        <v>0.331509035972864</v>
      </c>
      <c r="V9" t="str">
        <f t="shared" si="0"/>
        <v>duration b/w 40-50s</v>
      </c>
      <c r="W9" t="str">
        <f t="shared" si="3"/>
        <v>below 1 Lac</v>
      </c>
    </row>
    <row r="10" spans="1:23">
      <c r="A10" s="44">
        <f>VLOOKUP($H10,'dailystat data'!$A$1:$E$332,1,FALSE)</f>
        <v>44904</v>
      </c>
      <c r="B10">
        <f>VLOOKUP($H10,'dailystat data'!$A$1:$E$332,2,FALSE)</f>
        <v>39309</v>
      </c>
      <c r="C10">
        <f>VLOOKUP($H10,'dailystat data'!$A$1:$E$332,3,FALSE)</f>
        <v>985</v>
      </c>
      <c r="D10">
        <f>VLOOKUP($H10,'dailystat data'!$A$1:$E$332,4,FALSE)</f>
        <v>738</v>
      </c>
      <c r="E10">
        <v>20629</v>
      </c>
      <c r="F10" s="39">
        <v>29</v>
      </c>
      <c r="G10" s="34" t="s">
        <v>58</v>
      </c>
      <c r="H10" s="36">
        <v>44904</v>
      </c>
      <c r="I10" s="34" t="s">
        <v>50</v>
      </c>
      <c r="J10" s="34">
        <v>51</v>
      </c>
      <c r="K10" s="34">
        <v>14610</v>
      </c>
      <c r="L10" s="34">
        <v>11252</v>
      </c>
      <c r="M10" s="34">
        <v>9</v>
      </c>
      <c r="N10" s="34">
        <v>6</v>
      </c>
      <c r="O10" s="34">
        <v>3964</v>
      </c>
      <c r="P10" s="34">
        <v>319</v>
      </c>
      <c r="Q10" s="34">
        <v>7</v>
      </c>
      <c r="R10" s="34">
        <v>61</v>
      </c>
      <c r="S10" s="10">
        <v>0.0187599980609821</v>
      </c>
      <c r="T10" s="10">
        <f t="shared" si="1"/>
        <v>0.0556498133695283</v>
      </c>
      <c r="U10" s="10">
        <f t="shared" si="2"/>
        <v>0.271321013004791</v>
      </c>
      <c r="V10" t="str">
        <f t="shared" si="0"/>
        <v>duration above 50s</v>
      </c>
      <c r="W10" t="str">
        <f t="shared" si="3"/>
        <v>below 1 Lac</v>
      </c>
    </row>
    <row r="11" spans="1:23">
      <c r="A11" s="44">
        <f>VLOOKUP($H11,'dailystat data'!$A$1:$E$332,1,FALSE)</f>
        <v>44905</v>
      </c>
      <c r="B11">
        <f>VLOOKUP($H11,'dailystat data'!$A$1:$E$332,2,FALSE)</f>
        <v>39655</v>
      </c>
      <c r="C11">
        <f>VLOOKUP($H11,'dailystat data'!$A$1:$E$332,3,FALSE)</f>
        <v>933</v>
      </c>
      <c r="D11">
        <f>VLOOKUP($H11,'dailystat data'!$A$1:$E$332,4,FALSE)</f>
        <v>526</v>
      </c>
      <c r="E11">
        <v>21367</v>
      </c>
      <c r="F11" s="39">
        <v>21</v>
      </c>
      <c r="G11" s="34" t="s">
        <v>59</v>
      </c>
      <c r="H11" s="36">
        <v>44905</v>
      </c>
      <c r="I11" s="34" t="s">
        <v>50</v>
      </c>
      <c r="J11" s="34">
        <v>46</v>
      </c>
      <c r="K11" s="34">
        <v>86819</v>
      </c>
      <c r="L11" s="34">
        <v>78856</v>
      </c>
      <c r="M11" s="34">
        <v>954</v>
      </c>
      <c r="N11" s="34">
        <v>646</v>
      </c>
      <c r="O11" s="34">
        <v>34044</v>
      </c>
      <c r="P11" s="34">
        <v>3439</v>
      </c>
      <c r="Q11" s="34">
        <v>28</v>
      </c>
      <c r="R11" s="34">
        <v>3068</v>
      </c>
      <c r="S11" s="10">
        <v>0.305845462629288</v>
      </c>
      <c r="T11" s="10">
        <f t="shared" si="1"/>
        <v>0.0345392427575233</v>
      </c>
      <c r="U11" s="10">
        <f t="shared" si="2"/>
        <v>0.392126147502275</v>
      </c>
      <c r="V11" t="str">
        <f t="shared" si="0"/>
        <v>duration b/w 40-50s</v>
      </c>
      <c r="W11" t="str">
        <f t="shared" si="3"/>
        <v>below 1 Lac</v>
      </c>
    </row>
    <row r="12" spans="1:23">
      <c r="A12" s="44">
        <f>VLOOKUP($H12,'dailystat data'!$A$1:$E$332,1,FALSE)</f>
        <v>44905</v>
      </c>
      <c r="B12">
        <f>VLOOKUP($H12,'dailystat data'!$A$1:$E$332,2,FALSE)</f>
        <v>39655</v>
      </c>
      <c r="C12">
        <f>VLOOKUP($H12,'dailystat data'!$A$1:$E$332,3,FALSE)</f>
        <v>933</v>
      </c>
      <c r="D12">
        <f>VLOOKUP($H12,'dailystat data'!$A$1:$E$332,4,FALSE)</f>
        <v>526</v>
      </c>
      <c r="E12">
        <v>21367</v>
      </c>
      <c r="F12" s="39">
        <v>24</v>
      </c>
      <c r="G12" s="34" t="s">
        <v>60</v>
      </c>
      <c r="H12" s="36">
        <v>44905</v>
      </c>
      <c r="I12" s="34" t="s">
        <v>50</v>
      </c>
      <c r="J12" s="34">
        <v>43</v>
      </c>
      <c r="K12" s="34">
        <v>42772</v>
      </c>
      <c r="L12" s="34">
        <v>39406</v>
      </c>
      <c r="M12" s="34">
        <v>483</v>
      </c>
      <c r="N12" s="34">
        <v>138</v>
      </c>
      <c r="O12" s="34">
        <v>16043</v>
      </c>
      <c r="P12" s="34">
        <v>1879</v>
      </c>
      <c r="Q12" s="34">
        <v>33</v>
      </c>
      <c r="R12" s="34">
        <v>2634</v>
      </c>
      <c r="S12" s="10">
        <v>0.212757991294988</v>
      </c>
      <c r="T12" s="10">
        <f t="shared" si="1"/>
        <v>0</v>
      </c>
      <c r="U12" s="10">
        <f t="shared" si="2"/>
        <v>0.375081829234078</v>
      </c>
      <c r="V12" t="str">
        <f t="shared" si="0"/>
        <v>duration b/w 40-50s</v>
      </c>
      <c r="W12" t="str">
        <f t="shared" si="3"/>
        <v>below 1 Lac</v>
      </c>
    </row>
    <row r="13" spans="1:23">
      <c r="A13" s="44">
        <f>VLOOKUP($H13,'dailystat data'!$A$1:$E$332,1,FALSE)</f>
        <v>44907</v>
      </c>
      <c r="B13">
        <f>VLOOKUP($H13,'dailystat data'!$A$1:$E$332,2,FALSE)</f>
        <v>32650</v>
      </c>
      <c r="C13">
        <f>VLOOKUP($H13,'dailystat data'!$A$1:$E$332,3,FALSE)</f>
        <v>825</v>
      </c>
      <c r="D13">
        <f>VLOOKUP($H13,'dailystat data'!$A$1:$E$332,4,FALSE)</f>
        <v>379</v>
      </c>
      <c r="E13">
        <v>22287</v>
      </c>
      <c r="F13" s="39">
        <v>22</v>
      </c>
      <c r="G13" s="34" t="s">
        <v>61</v>
      </c>
      <c r="H13" s="36">
        <v>44907</v>
      </c>
      <c r="I13" s="34" t="s">
        <v>50</v>
      </c>
      <c r="J13" s="34">
        <v>52</v>
      </c>
      <c r="K13" s="34">
        <v>43838</v>
      </c>
      <c r="L13" s="34">
        <v>37928</v>
      </c>
      <c r="M13" s="34">
        <v>206</v>
      </c>
      <c r="N13" s="34">
        <v>281</v>
      </c>
      <c r="O13" s="34">
        <v>15172</v>
      </c>
      <c r="P13" s="34">
        <v>1666</v>
      </c>
      <c r="Q13" s="34">
        <v>20</v>
      </c>
      <c r="R13" s="34">
        <v>1531</v>
      </c>
      <c r="S13" s="10">
        <v>0.144344236550455</v>
      </c>
      <c r="T13" s="10">
        <f t="shared" si="1"/>
        <v>0.0412796697626419</v>
      </c>
      <c r="U13" s="10">
        <f t="shared" si="2"/>
        <v>0.346092431224052</v>
      </c>
      <c r="V13" t="str">
        <f t="shared" si="0"/>
        <v>duration above 50s</v>
      </c>
      <c r="W13" t="str">
        <f t="shared" si="3"/>
        <v>below 1 Lac</v>
      </c>
    </row>
    <row r="14" spans="1:23">
      <c r="A14" s="44">
        <f>VLOOKUP($H14,'dailystat data'!$A$1:$E$332,1,FALSE)</f>
        <v>44908</v>
      </c>
      <c r="B14">
        <f>VLOOKUP($H14,'dailystat data'!$A$1:$E$332,2,FALSE)</f>
        <v>29979</v>
      </c>
      <c r="C14">
        <f>VLOOKUP($H14,'dailystat data'!$A$1:$E$332,3,FALSE)</f>
        <v>726</v>
      </c>
      <c r="D14">
        <f>VLOOKUP($H14,'dailystat data'!$A$1:$E$332,4,FALSE)</f>
        <v>394</v>
      </c>
      <c r="E14">
        <v>22666</v>
      </c>
      <c r="F14" s="39">
        <v>21</v>
      </c>
      <c r="G14" s="34" t="s">
        <v>62</v>
      </c>
      <c r="H14" s="36">
        <v>44908</v>
      </c>
      <c r="I14" s="34" t="s">
        <v>50</v>
      </c>
      <c r="J14" s="34">
        <v>49</v>
      </c>
      <c r="K14" s="34">
        <v>22953</v>
      </c>
      <c r="L14" s="34">
        <v>20114</v>
      </c>
      <c r="M14" s="34">
        <v>90</v>
      </c>
      <c r="N14" s="34">
        <v>64</v>
      </c>
      <c r="O14" s="34">
        <v>7736</v>
      </c>
      <c r="P14" s="34">
        <v>856</v>
      </c>
      <c r="Q14" s="34">
        <v>29</v>
      </c>
      <c r="R14" s="34">
        <v>519</v>
      </c>
      <c r="S14" s="10">
        <v>0.0619429983234801</v>
      </c>
      <c r="T14" s="10">
        <f t="shared" si="1"/>
        <v>0.0167210800317656</v>
      </c>
      <c r="U14" s="10">
        <f t="shared" si="2"/>
        <v>0.337036552956041</v>
      </c>
      <c r="V14" t="str">
        <f t="shared" si="0"/>
        <v>duration b/w 40-50s</v>
      </c>
      <c r="W14" t="str">
        <f t="shared" si="3"/>
        <v>below 1 Lac</v>
      </c>
    </row>
    <row r="15" spans="1:23">
      <c r="A15" s="44">
        <f>VLOOKUP($H15,'dailystat data'!$A$1:$E$332,1,FALSE)</f>
        <v>44909</v>
      </c>
      <c r="B15">
        <f>VLOOKUP($H15,'dailystat data'!$A$1:$E$332,2,FALSE)</f>
        <v>29539</v>
      </c>
      <c r="C15">
        <f>VLOOKUP($H15,'dailystat data'!$A$1:$E$332,3,FALSE)</f>
        <v>706</v>
      </c>
      <c r="D15">
        <f>VLOOKUP($H15,'dailystat data'!$A$1:$E$332,4,FALSE)</f>
        <v>425</v>
      </c>
      <c r="E15">
        <v>23060</v>
      </c>
      <c r="F15" s="39">
        <v>50</v>
      </c>
      <c r="G15" s="34" t="s">
        <v>63</v>
      </c>
      <c r="H15" s="36">
        <v>44909</v>
      </c>
      <c r="I15" s="34" t="s">
        <v>50</v>
      </c>
      <c r="J15" s="34">
        <v>60</v>
      </c>
      <c r="K15" s="34">
        <v>25279</v>
      </c>
      <c r="L15" s="34">
        <v>21347</v>
      </c>
      <c r="M15" s="34">
        <v>177</v>
      </c>
      <c r="N15" s="34">
        <v>40</v>
      </c>
      <c r="O15" s="34">
        <v>9912</v>
      </c>
      <c r="P15" s="34">
        <v>1029</v>
      </c>
      <c r="Q15" s="34">
        <v>15</v>
      </c>
      <c r="R15" s="34">
        <v>685</v>
      </c>
      <c r="S15" s="10">
        <v>0.074978317432784</v>
      </c>
      <c r="T15" s="10">
        <f t="shared" si="1"/>
        <v>0.0170858629661752</v>
      </c>
      <c r="U15" s="10">
        <f t="shared" si="2"/>
        <v>0.392104118042644</v>
      </c>
      <c r="V15" t="str">
        <f t="shared" si="0"/>
        <v>duration above 50s</v>
      </c>
      <c r="W15" t="str">
        <f t="shared" si="3"/>
        <v>below 1 Lac</v>
      </c>
    </row>
    <row r="16" spans="1:23">
      <c r="A16" s="44">
        <f>VLOOKUP($H16,'dailystat data'!$A$1:$E$332,1,FALSE)</f>
        <v>44910</v>
      </c>
      <c r="B16">
        <f>VLOOKUP($H16,'dailystat data'!$A$1:$E$332,2,FALSE)</f>
        <v>49355</v>
      </c>
      <c r="C16">
        <f>VLOOKUP($H16,'dailystat data'!$A$1:$E$332,3,FALSE)</f>
        <v>1074</v>
      </c>
      <c r="D16">
        <f>VLOOKUP($H16,'dailystat data'!$A$1:$E$332,4,FALSE)</f>
        <v>474</v>
      </c>
      <c r="E16">
        <v>23485</v>
      </c>
      <c r="F16" s="39">
        <v>19</v>
      </c>
      <c r="G16" s="34" t="s">
        <v>64</v>
      </c>
      <c r="H16" s="36">
        <v>44910</v>
      </c>
      <c r="I16" s="34" t="s">
        <v>50</v>
      </c>
      <c r="J16" s="34">
        <v>45</v>
      </c>
      <c r="K16" s="34">
        <v>246432</v>
      </c>
      <c r="L16" s="34">
        <v>223091</v>
      </c>
      <c r="M16" s="34">
        <v>4385</v>
      </c>
      <c r="N16" s="34">
        <v>3253</v>
      </c>
      <c r="O16" s="34">
        <v>120820</v>
      </c>
      <c r="P16" s="34">
        <v>9495</v>
      </c>
      <c r="Q16" s="34">
        <v>126</v>
      </c>
      <c r="R16" s="34">
        <v>12928</v>
      </c>
      <c r="S16" s="10">
        <v>0.960144773259527</v>
      </c>
      <c r="T16" s="10">
        <f t="shared" si="1"/>
        <v>0.0180966574409197</v>
      </c>
      <c r="U16" s="10">
        <f t="shared" si="2"/>
        <v>0.490277236722504</v>
      </c>
      <c r="V16" t="str">
        <f t="shared" si="0"/>
        <v>duration b/w 40-50s</v>
      </c>
      <c r="W16" t="str">
        <f t="shared" si="3"/>
        <v>b/w 2-3 Lac</v>
      </c>
    </row>
    <row r="17" spans="1:23">
      <c r="A17" s="44">
        <f>VLOOKUP($H17,'dailystat data'!$A$1:$E$332,1,FALSE)</f>
        <v>44911</v>
      </c>
      <c r="B17">
        <f>VLOOKUP($H17,'dailystat data'!$A$1:$E$332,2,FALSE)</f>
        <v>48435</v>
      </c>
      <c r="C17">
        <f>VLOOKUP($H17,'dailystat data'!$A$1:$E$332,3,FALSE)</f>
        <v>1215</v>
      </c>
      <c r="D17">
        <f>VLOOKUP($H17,'dailystat data'!$A$1:$E$332,4,FALSE)</f>
        <v>544</v>
      </c>
      <c r="E17">
        <v>23959</v>
      </c>
      <c r="F17" s="39">
        <v>190</v>
      </c>
      <c r="G17" s="34" t="s">
        <v>65</v>
      </c>
      <c r="H17" s="36">
        <v>44911</v>
      </c>
      <c r="I17" s="34" t="s">
        <v>50</v>
      </c>
      <c r="J17" s="34">
        <v>42</v>
      </c>
      <c r="K17" s="34">
        <v>304733</v>
      </c>
      <c r="L17" s="34">
        <v>266752</v>
      </c>
      <c r="M17" s="34">
        <v>8460</v>
      </c>
      <c r="N17" s="34">
        <v>1853</v>
      </c>
      <c r="O17" s="34">
        <v>111966</v>
      </c>
      <c r="P17" s="34">
        <v>6835</v>
      </c>
      <c r="Q17" s="34">
        <v>50</v>
      </c>
      <c r="R17" s="34">
        <v>20551</v>
      </c>
      <c r="S17" s="10">
        <v>1.14512291831879</v>
      </c>
      <c r="T17" s="10">
        <f t="shared" si="1"/>
        <v>0.0197837973204224</v>
      </c>
      <c r="U17" s="10">
        <f t="shared" si="2"/>
        <v>0.367423285302215</v>
      </c>
      <c r="V17" t="str">
        <f t="shared" si="0"/>
        <v>duration b/w 40-50s</v>
      </c>
      <c r="W17" t="str">
        <f t="shared" si="3"/>
        <v>b/w 3-4 Lac</v>
      </c>
    </row>
    <row r="18" spans="1:23">
      <c r="A18" s="44">
        <f>VLOOKUP($H18,'dailystat data'!$A$1:$E$332,1,FALSE)</f>
        <v>44912</v>
      </c>
      <c r="B18">
        <f>VLOOKUP($H18,'dailystat data'!$A$1:$E$332,2,FALSE)</f>
        <v>40130</v>
      </c>
      <c r="C18">
        <f>VLOOKUP($H18,'dailystat data'!$A$1:$E$332,3,FALSE)</f>
        <v>966</v>
      </c>
      <c r="D18">
        <f>VLOOKUP($H18,'dailystat data'!$A$1:$E$332,4,FALSE)</f>
        <v>640</v>
      </c>
      <c r="E18">
        <v>24503</v>
      </c>
      <c r="F18" s="39">
        <v>106</v>
      </c>
      <c r="G18" s="34" t="s">
        <v>66</v>
      </c>
      <c r="H18" s="36">
        <v>44912</v>
      </c>
      <c r="I18" s="34" t="s">
        <v>50</v>
      </c>
      <c r="J18" s="34">
        <v>67</v>
      </c>
      <c r="K18" s="34">
        <v>17149</v>
      </c>
      <c r="L18" s="34">
        <v>13895</v>
      </c>
      <c r="M18" s="34">
        <v>39</v>
      </c>
      <c r="N18" s="34">
        <v>16</v>
      </c>
      <c r="O18" s="34">
        <v>6912</v>
      </c>
      <c r="P18" s="34">
        <v>711</v>
      </c>
      <c r="Q18" s="34">
        <v>15</v>
      </c>
      <c r="R18" s="34">
        <v>243</v>
      </c>
      <c r="S18" s="10">
        <v>0.0395461780190181</v>
      </c>
      <c r="T18" s="10">
        <f t="shared" si="1"/>
        <v>0.0222013630983961</v>
      </c>
      <c r="U18" s="10">
        <f t="shared" si="2"/>
        <v>0.403055571753455</v>
      </c>
      <c r="V18" t="str">
        <f t="shared" si="0"/>
        <v>duration above 50s</v>
      </c>
      <c r="W18" t="str">
        <f t="shared" si="3"/>
        <v>below 1 Lac</v>
      </c>
    </row>
    <row r="19" spans="1:23">
      <c r="A19" s="44">
        <f>VLOOKUP($H19,'dailystat data'!$A$1:$E$332,1,FALSE)</f>
        <v>44913</v>
      </c>
      <c r="B19">
        <f>VLOOKUP($H19,'dailystat data'!$A$1:$E$332,2,FALSE)</f>
        <v>49953</v>
      </c>
      <c r="C19">
        <f>VLOOKUP($H19,'dailystat data'!$A$1:$E$332,3,FALSE)</f>
        <v>1290</v>
      </c>
      <c r="D19">
        <f>VLOOKUP($H19,'dailystat data'!$A$1:$E$332,4,FALSE)</f>
        <v>699</v>
      </c>
      <c r="E19">
        <v>25143</v>
      </c>
      <c r="F19" s="39">
        <v>74</v>
      </c>
      <c r="G19" s="34" t="s">
        <v>67</v>
      </c>
      <c r="H19" s="36">
        <v>44913</v>
      </c>
      <c r="I19" s="34" t="s">
        <v>50</v>
      </c>
      <c r="J19" s="34">
        <v>76</v>
      </c>
      <c r="K19" s="34">
        <v>236463</v>
      </c>
      <c r="L19" s="34">
        <v>204028</v>
      </c>
      <c r="M19" s="34">
        <v>6060</v>
      </c>
      <c r="N19" s="34">
        <v>1636</v>
      </c>
      <c r="O19" s="34">
        <v>89286</v>
      </c>
      <c r="P19" s="34">
        <v>5503</v>
      </c>
      <c r="Q19" s="34">
        <v>42</v>
      </c>
      <c r="R19" s="34">
        <v>15466</v>
      </c>
      <c r="S19" s="10">
        <v>0.835660024658951</v>
      </c>
      <c r="T19" s="10">
        <f t="shared" si="1"/>
        <v>0.025454400827268</v>
      </c>
      <c r="U19" s="10">
        <f t="shared" si="2"/>
        <v>0.37758972862562</v>
      </c>
      <c r="V19" t="str">
        <f t="shared" si="0"/>
        <v>duration above 50s</v>
      </c>
      <c r="W19" t="str">
        <f t="shared" si="3"/>
        <v>b/w 2-3 Lac</v>
      </c>
    </row>
    <row r="20" spans="1:23">
      <c r="A20" s="44">
        <f>VLOOKUP($H20,'dailystat data'!$A$1:$E$332,1,FALSE)</f>
        <v>44914</v>
      </c>
      <c r="B20">
        <f>VLOOKUP($H20,'dailystat data'!$A$1:$E$332,2,FALSE)</f>
        <v>75025</v>
      </c>
      <c r="C20">
        <f>VLOOKUP($H20,'dailystat data'!$A$1:$E$332,3,FALSE)</f>
        <v>1679</v>
      </c>
      <c r="D20">
        <f>VLOOKUP($H20,'dailystat data'!$A$1:$E$332,4,FALSE)</f>
        <v>835</v>
      </c>
      <c r="E20">
        <v>25842</v>
      </c>
      <c r="F20" s="39">
        <v>96</v>
      </c>
      <c r="G20" s="34" t="s">
        <v>68</v>
      </c>
      <c r="H20" s="36">
        <v>44914</v>
      </c>
      <c r="I20" s="34" t="s">
        <v>50</v>
      </c>
      <c r="J20" s="34">
        <v>55</v>
      </c>
      <c r="K20" s="34">
        <v>389084</v>
      </c>
      <c r="L20" s="34">
        <v>359466</v>
      </c>
      <c r="M20" s="34">
        <v>11781</v>
      </c>
      <c r="N20" s="34">
        <v>3830</v>
      </c>
      <c r="O20" s="34">
        <v>220631</v>
      </c>
      <c r="P20" s="34">
        <v>10376</v>
      </c>
      <c r="Q20" s="34">
        <v>76</v>
      </c>
      <c r="R20" s="34">
        <v>24463</v>
      </c>
      <c r="S20" s="10">
        <v>1.35109511647705</v>
      </c>
      <c r="T20" s="10">
        <f t="shared" si="1"/>
        <v>0.0270489900162526</v>
      </c>
      <c r="U20" s="10">
        <f t="shared" si="2"/>
        <v>0.567052358873662</v>
      </c>
      <c r="V20" t="str">
        <f t="shared" si="0"/>
        <v>duration above 50s</v>
      </c>
      <c r="W20" t="str">
        <f t="shared" si="3"/>
        <v>b/w 3-4 Lac</v>
      </c>
    </row>
    <row r="21" spans="1:23">
      <c r="A21" s="44">
        <f>VLOOKUP($H21,'dailystat data'!$A$1:$E$332,1,FALSE)</f>
        <v>44915</v>
      </c>
      <c r="B21">
        <f>VLOOKUP($H21,'dailystat data'!$A$1:$E$332,2,FALSE)</f>
        <v>88250</v>
      </c>
      <c r="C21">
        <f>VLOOKUP($H21,'dailystat data'!$A$1:$E$332,3,FALSE)</f>
        <v>1852</v>
      </c>
      <c r="D21">
        <f>VLOOKUP($H21,'dailystat data'!$A$1:$E$332,4,FALSE)</f>
        <v>1069</v>
      </c>
      <c r="E21">
        <v>26677</v>
      </c>
      <c r="F21" s="39">
        <v>143</v>
      </c>
      <c r="G21" s="34" t="s">
        <v>69</v>
      </c>
      <c r="H21" s="36">
        <v>44915</v>
      </c>
      <c r="I21" s="34" t="s">
        <v>50</v>
      </c>
      <c r="J21" s="34">
        <v>44</v>
      </c>
      <c r="K21" s="34">
        <v>29250</v>
      </c>
      <c r="L21" s="34">
        <v>24338</v>
      </c>
      <c r="M21" s="34">
        <v>146</v>
      </c>
      <c r="N21" s="34">
        <v>113</v>
      </c>
      <c r="O21" s="34">
        <v>13562</v>
      </c>
      <c r="P21" s="34">
        <v>1267</v>
      </c>
      <c r="Q21" s="34">
        <v>25</v>
      </c>
      <c r="R21" s="34">
        <v>682</v>
      </c>
      <c r="S21" s="10">
        <v>0.0739963264235109</v>
      </c>
      <c r="T21" s="10">
        <f t="shared" si="1"/>
        <v>0.0313003711061964</v>
      </c>
      <c r="U21" s="10">
        <f t="shared" si="2"/>
        <v>0.46365811965812</v>
      </c>
      <c r="V21" t="str">
        <f t="shared" si="0"/>
        <v>duration b/w 40-50s</v>
      </c>
      <c r="W21" t="str">
        <f t="shared" si="3"/>
        <v>below 1 Lac</v>
      </c>
    </row>
    <row r="22" spans="1:23">
      <c r="A22" s="44">
        <f>VLOOKUP($H22,'dailystat data'!$A$1:$E$332,1,FALSE)</f>
        <v>44916</v>
      </c>
      <c r="B22">
        <f>VLOOKUP($H22,'dailystat data'!$A$1:$E$332,2,FALSE)</f>
        <v>83710</v>
      </c>
      <c r="C22">
        <f>VLOOKUP($H22,'dailystat data'!$A$1:$E$332,3,FALSE)</f>
        <v>1738</v>
      </c>
      <c r="D22">
        <f>VLOOKUP($H22,'dailystat data'!$A$1:$E$332,4,FALSE)</f>
        <v>1216</v>
      </c>
      <c r="E22">
        <v>27746</v>
      </c>
      <c r="F22" s="39">
        <v>59</v>
      </c>
      <c r="G22" s="34" t="s">
        <v>70</v>
      </c>
      <c r="H22" s="36">
        <v>44916</v>
      </c>
      <c r="I22" s="34" t="s">
        <v>50</v>
      </c>
      <c r="J22" s="34">
        <v>57</v>
      </c>
      <c r="K22" s="34">
        <v>62319</v>
      </c>
      <c r="L22" s="34">
        <v>52756</v>
      </c>
      <c r="M22" s="34">
        <v>595</v>
      </c>
      <c r="N22" s="34">
        <v>380</v>
      </c>
      <c r="O22" s="34">
        <v>25305</v>
      </c>
      <c r="P22" s="34">
        <v>2086</v>
      </c>
      <c r="Q22" s="34">
        <v>42</v>
      </c>
      <c r="R22" s="34">
        <v>2471</v>
      </c>
      <c r="S22" s="10">
        <v>0.165753622143732</v>
      </c>
      <c r="T22" s="10">
        <f t="shared" si="1"/>
        <v>0.0385280761190802</v>
      </c>
      <c r="U22" s="10">
        <f t="shared" si="2"/>
        <v>0.406055937996438</v>
      </c>
      <c r="V22" t="str">
        <f t="shared" si="0"/>
        <v>duration above 50s</v>
      </c>
      <c r="W22" t="str">
        <f t="shared" si="3"/>
        <v>below 1 Lac</v>
      </c>
    </row>
    <row r="23" spans="1:23">
      <c r="A23" s="44">
        <f>VLOOKUP($H23,'dailystat data'!$A$1:$E$332,1,FALSE)</f>
        <v>44917</v>
      </c>
      <c r="B23">
        <f>VLOOKUP($H23,'dailystat data'!$A$1:$E$332,2,FALSE)</f>
        <v>73061</v>
      </c>
      <c r="C23">
        <f>VLOOKUP($H23,'dailystat data'!$A$1:$E$332,3,FALSE)</f>
        <v>1624</v>
      </c>
      <c r="D23">
        <f>VLOOKUP($H23,'dailystat data'!$A$1:$E$332,4,FALSE)</f>
        <v>976</v>
      </c>
      <c r="E23">
        <v>28962</v>
      </c>
      <c r="F23" s="39">
        <v>23</v>
      </c>
      <c r="G23" s="34" t="s">
        <v>71</v>
      </c>
      <c r="H23" s="36">
        <v>44917</v>
      </c>
      <c r="I23" s="34" t="s">
        <v>50</v>
      </c>
      <c r="J23" s="34">
        <v>46</v>
      </c>
      <c r="K23" s="34">
        <v>30114</v>
      </c>
      <c r="L23" s="34">
        <v>24820</v>
      </c>
      <c r="M23" s="34">
        <v>143</v>
      </c>
      <c r="N23" s="34">
        <v>83</v>
      </c>
      <c r="O23" s="34">
        <v>11890</v>
      </c>
      <c r="P23" s="34">
        <v>1408</v>
      </c>
      <c r="Q23" s="34">
        <v>22</v>
      </c>
      <c r="R23" s="34">
        <v>864</v>
      </c>
      <c r="S23" s="10">
        <v>0.0792072370692632</v>
      </c>
      <c r="T23" s="10">
        <f t="shared" si="1"/>
        <v>0.0419860506871072</v>
      </c>
      <c r="U23" s="10">
        <f t="shared" si="2"/>
        <v>0.394832968054725</v>
      </c>
      <c r="V23" t="str">
        <f t="shared" si="0"/>
        <v>duration b/w 40-50s</v>
      </c>
      <c r="W23" t="str">
        <f t="shared" si="3"/>
        <v>below 1 Lac</v>
      </c>
    </row>
    <row r="24" spans="1:23">
      <c r="A24" s="44">
        <f>VLOOKUP($H24,'dailystat data'!$A$1:$E$332,1,FALSE)</f>
        <v>44918</v>
      </c>
      <c r="B24">
        <f>VLOOKUP($H24,'dailystat data'!$A$1:$E$332,2,FALSE)</f>
        <v>79516</v>
      </c>
      <c r="C24">
        <f>VLOOKUP($H24,'dailystat data'!$A$1:$E$332,3,FALSE)</f>
        <v>1342</v>
      </c>
      <c r="D24">
        <f>VLOOKUP($H24,'dailystat data'!$A$1:$E$332,4,FALSE)</f>
        <v>998</v>
      </c>
      <c r="E24">
        <v>29938</v>
      </c>
      <c r="F24" s="39">
        <v>35</v>
      </c>
      <c r="G24" s="34" t="s">
        <v>72</v>
      </c>
      <c r="H24" s="36">
        <v>44918</v>
      </c>
      <c r="I24" s="34" t="s">
        <v>50</v>
      </c>
      <c r="J24" s="34">
        <v>67</v>
      </c>
      <c r="K24" s="34">
        <v>60244</v>
      </c>
      <c r="L24" s="34">
        <v>51654</v>
      </c>
      <c r="M24" s="34">
        <v>264</v>
      </c>
      <c r="N24" s="34">
        <v>475</v>
      </c>
      <c r="O24" s="34">
        <v>22917</v>
      </c>
      <c r="P24" s="34">
        <v>1712</v>
      </c>
      <c r="Q24" s="34">
        <v>4</v>
      </c>
      <c r="R24" s="34">
        <v>1569</v>
      </c>
      <c r="S24" s="10">
        <v>0.109726768655221</v>
      </c>
      <c r="T24" s="10">
        <f t="shared" si="1"/>
        <v>0.0326007081301356</v>
      </c>
      <c r="U24" s="10">
        <f t="shared" si="2"/>
        <v>0.380403027687405</v>
      </c>
      <c r="V24" t="str">
        <f t="shared" si="0"/>
        <v>duration above 50s</v>
      </c>
      <c r="W24" t="str">
        <f t="shared" si="3"/>
        <v>below 1 Lac</v>
      </c>
    </row>
    <row r="25" spans="1:23">
      <c r="A25" s="44">
        <f>VLOOKUP($H25,'dailystat data'!$A$1:$E$332,1,FALSE)</f>
        <v>44919</v>
      </c>
      <c r="B25">
        <f>VLOOKUP($H25,'dailystat data'!$A$1:$E$332,2,FALSE)</f>
        <v>68559</v>
      </c>
      <c r="C25">
        <f>VLOOKUP($H25,'dailystat data'!$A$1:$E$332,3,FALSE)</f>
        <v>1233</v>
      </c>
      <c r="D25">
        <f>VLOOKUP($H25,'dailystat data'!$A$1:$E$332,4,FALSE)</f>
        <v>893</v>
      </c>
      <c r="E25">
        <v>30936</v>
      </c>
      <c r="F25" s="39">
        <v>87</v>
      </c>
      <c r="G25" s="34" t="s">
        <v>73</v>
      </c>
      <c r="H25" s="36">
        <v>44919</v>
      </c>
      <c r="I25" s="34" t="s">
        <v>50</v>
      </c>
      <c r="J25" s="34">
        <v>54</v>
      </c>
      <c r="K25" s="34">
        <v>50652</v>
      </c>
      <c r="L25" s="34">
        <v>43035</v>
      </c>
      <c r="M25" s="34">
        <v>684</v>
      </c>
      <c r="N25" s="34">
        <v>139</v>
      </c>
      <c r="O25" s="34">
        <v>20164</v>
      </c>
      <c r="P25" s="34">
        <v>1720</v>
      </c>
      <c r="Q25" s="34">
        <v>20</v>
      </c>
      <c r="R25" s="34">
        <v>2738</v>
      </c>
      <c r="S25" s="10">
        <v>0.144750452547194</v>
      </c>
      <c r="T25" s="10">
        <f t="shared" si="1"/>
        <v>0.0322601499870701</v>
      </c>
      <c r="U25" s="10">
        <f t="shared" si="2"/>
        <v>0.39808892047698</v>
      </c>
      <c r="V25" t="str">
        <f t="shared" si="0"/>
        <v>duration above 50s</v>
      </c>
      <c r="W25" t="str">
        <f t="shared" si="3"/>
        <v>below 1 Lac</v>
      </c>
    </row>
    <row r="26" spans="1:23">
      <c r="A26" s="44">
        <f>VLOOKUP($H26,'dailystat data'!$A$1:$E$332,1,FALSE)</f>
        <v>44920</v>
      </c>
      <c r="B26">
        <f>VLOOKUP($H26,'dailystat data'!$A$1:$E$332,2,FALSE)</f>
        <v>81265</v>
      </c>
      <c r="C26">
        <f>VLOOKUP($H26,'dailystat data'!$A$1:$E$332,3,FALSE)</f>
        <v>1271</v>
      </c>
      <c r="D26">
        <f>VLOOKUP($H26,'dailystat data'!$A$1:$E$332,4,FALSE)</f>
        <v>964</v>
      </c>
      <c r="E26">
        <v>31829</v>
      </c>
      <c r="F26" s="39">
        <v>24</v>
      </c>
      <c r="G26" s="34" t="s">
        <v>74</v>
      </c>
      <c r="H26" s="36">
        <v>44920</v>
      </c>
      <c r="I26" s="34" t="s">
        <v>50</v>
      </c>
      <c r="J26" s="34">
        <v>67</v>
      </c>
      <c r="K26" s="34">
        <v>74359</v>
      </c>
      <c r="L26" s="34">
        <v>66755</v>
      </c>
      <c r="M26" s="34">
        <v>1016</v>
      </c>
      <c r="N26" s="34">
        <v>317</v>
      </c>
      <c r="O26" s="34">
        <v>29897</v>
      </c>
      <c r="P26" s="34">
        <v>2535</v>
      </c>
      <c r="Q26" s="34">
        <v>21</v>
      </c>
      <c r="R26" s="34">
        <v>4602</v>
      </c>
      <c r="S26" s="10">
        <v>0.224889251940055</v>
      </c>
      <c r="T26" s="10">
        <f t="shared" si="1"/>
        <v>0.028056175186151</v>
      </c>
      <c r="U26" s="10">
        <f t="shared" si="2"/>
        <v>0.402062964805874</v>
      </c>
      <c r="V26" t="str">
        <f t="shared" si="0"/>
        <v>duration above 50s</v>
      </c>
      <c r="W26" t="str">
        <f t="shared" si="3"/>
        <v>below 1 Lac</v>
      </c>
    </row>
    <row r="27" spans="1:23">
      <c r="A27" s="44">
        <f>VLOOKUP($H27,'dailystat data'!$A$1:$E$332,1,FALSE)</f>
        <v>44921</v>
      </c>
      <c r="B27">
        <f>VLOOKUP($H27,'dailystat data'!$A$1:$E$332,2,FALSE)</f>
        <v>87274</v>
      </c>
      <c r="C27">
        <f>VLOOKUP($H27,'dailystat data'!$A$1:$E$332,3,FALSE)</f>
        <v>1874</v>
      </c>
      <c r="D27">
        <f>VLOOKUP($H27,'dailystat data'!$A$1:$E$332,4,FALSE)</f>
        <v>1037</v>
      </c>
      <c r="E27">
        <v>32793</v>
      </c>
      <c r="F27" s="39">
        <v>63</v>
      </c>
      <c r="G27" s="34" t="s">
        <v>75</v>
      </c>
      <c r="H27" s="36">
        <v>44921</v>
      </c>
      <c r="I27" s="34" t="s">
        <v>50</v>
      </c>
      <c r="J27" s="34">
        <v>83</v>
      </c>
      <c r="K27" s="34">
        <v>191103</v>
      </c>
      <c r="L27" s="34">
        <v>182457</v>
      </c>
      <c r="M27" s="34">
        <v>2315</v>
      </c>
      <c r="N27" s="34">
        <v>1763</v>
      </c>
      <c r="O27" s="34">
        <v>95260</v>
      </c>
      <c r="P27" s="34">
        <v>7220</v>
      </c>
      <c r="Q27" s="34">
        <v>109</v>
      </c>
      <c r="R27" s="34">
        <v>5456</v>
      </c>
      <c r="S27" s="10">
        <v>0.389869789284298</v>
      </c>
      <c r="T27" s="10">
        <f t="shared" si="1"/>
        <v>0.029396517549477</v>
      </c>
      <c r="U27" s="10">
        <f t="shared" si="2"/>
        <v>0.498474644563403</v>
      </c>
      <c r="V27" t="str">
        <f t="shared" si="0"/>
        <v>duration above 50s</v>
      </c>
      <c r="W27" t="str">
        <f t="shared" si="3"/>
        <v>b/w 1 -2 Lac</v>
      </c>
    </row>
    <row r="28" spans="1:23">
      <c r="A28" s="44">
        <f>VLOOKUP($H28,'dailystat data'!$A$1:$E$332,1,FALSE)</f>
        <v>44922</v>
      </c>
      <c r="B28">
        <f>VLOOKUP($H28,'dailystat data'!$A$1:$E$332,2,FALSE)</f>
        <v>90302</v>
      </c>
      <c r="C28">
        <f>VLOOKUP($H28,'dailystat data'!$A$1:$E$332,3,FALSE)</f>
        <v>2007</v>
      </c>
      <c r="D28">
        <f>VLOOKUP($H28,'dailystat data'!$A$1:$E$332,4,FALSE)</f>
        <v>1181</v>
      </c>
      <c r="E28">
        <v>33830</v>
      </c>
      <c r="F28" s="39">
        <v>27</v>
      </c>
      <c r="G28" s="34" t="s">
        <v>76</v>
      </c>
      <c r="H28" s="36">
        <v>44922</v>
      </c>
      <c r="I28" s="34" t="s">
        <v>50</v>
      </c>
      <c r="J28" s="34">
        <v>63</v>
      </c>
      <c r="K28" s="34">
        <v>136912</v>
      </c>
      <c r="L28" s="34">
        <v>120145</v>
      </c>
      <c r="M28" s="34">
        <v>1020</v>
      </c>
      <c r="N28" s="34">
        <v>1730</v>
      </c>
      <c r="O28" s="34">
        <v>55118</v>
      </c>
      <c r="P28" s="34">
        <v>5607</v>
      </c>
      <c r="Q28" s="34">
        <v>39</v>
      </c>
      <c r="R28" s="34">
        <v>3834</v>
      </c>
      <c r="S28" s="10">
        <v>0.28022465267514</v>
      </c>
      <c r="T28" s="10">
        <f t="shared" si="1"/>
        <v>0.0306532663316583</v>
      </c>
      <c r="U28" s="10">
        <f t="shared" si="2"/>
        <v>0.402579759261423</v>
      </c>
      <c r="V28" t="str">
        <f t="shared" si="0"/>
        <v>duration above 50s</v>
      </c>
      <c r="W28" t="str">
        <f t="shared" si="3"/>
        <v>b/w 1 -2 Lac</v>
      </c>
    </row>
    <row r="29" spans="1:23">
      <c r="A29" s="44">
        <f>VLOOKUP($H29,'dailystat data'!$A$1:$E$332,1,FALSE)</f>
        <v>44923</v>
      </c>
      <c r="B29">
        <f>VLOOKUP($H29,'dailystat data'!$A$1:$E$332,2,FALSE)</f>
        <v>89972</v>
      </c>
      <c r="C29">
        <f>VLOOKUP($H29,'dailystat data'!$A$1:$E$332,3,FALSE)</f>
        <v>1842</v>
      </c>
      <c r="D29">
        <f>VLOOKUP($H29,'dailystat data'!$A$1:$E$332,4,FALSE)</f>
        <v>1149</v>
      </c>
      <c r="E29">
        <v>35011</v>
      </c>
      <c r="F29" s="39">
        <v>47</v>
      </c>
      <c r="G29" s="34" t="s">
        <v>77</v>
      </c>
      <c r="H29" s="36">
        <v>44923</v>
      </c>
      <c r="I29" s="34" t="s">
        <v>50</v>
      </c>
      <c r="J29" s="34">
        <v>50</v>
      </c>
      <c r="K29" s="34">
        <v>58345</v>
      </c>
      <c r="L29" s="34">
        <v>50029</v>
      </c>
      <c r="M29" s="34">
        <v>480</v>
      </c>
      <c r="N29" s="34">
        <v>118</v>
      </c>
      <c r="O29" s="34">
        <v>24708</v>
      </c>
      <c r="P29" s="34">
        <v>2145</v>
      </c>
      <c r="Q29" s="34">
        <v>10</v>
      </c>
      <c r="R29" s="34">
        <v>1980</v>
      </c>
      <c r="S29" s="10">
        <v>0.118105738196567</v>
      </c>
      <c r="T29" s="10">
        <f t="shared" si="1"/>
        <v>0.0337322555768187</v>
      </c>
      <c r="U29" s="10">
        <f t="shared" si="2"/>
        <v>0.423481018082098</v>
      </c>
      <c r="V29" t="str">
        <f t="shared" si="0"/>
        <v>duration b/w 40-50s</v>
      </c>
      <c r="W29" t="str">
        <f t="shared" si="3"/>
        <v>below 1 Lac</v>
      </c>
    </row>
    <row r="30" spans="1:23">
      <c r="A30" s="44">
        <f>VLOOKUP($H30,'dailystat data'!$A$1:$E$332,1,FALSE)</f>
        <v>44924</v>
      </c>
      <c r="B30">
        <f>VLOOKUP($H30,'dailystat data'!$A$1:$E$332,2,FALSE)</f>
        <v>73967</v>
      </c>
      <c r="C30">
        <f>VLOOKUP($H30,'dailystat data'!$A$1:$E$332,3,FALSE)</f>
        <v>1564</v>
      </c>
      <c r="D30">
        <f>VLOOKUP($H30,'dailystat data'!$A$1:$E$332,4,FALSE)</f>
        <v>1018</v>
      </c>
      <c r="E30">
        <v>36160</v>
      </c>
      <c r="F30" s="39">
        <v>33</v>
      </c>
      <c r="G30" s="34" t="s">
        <v>78</v>
      </c>
      <c r="H30" s="36">
        <v>44924</v>
      </c>
      <c r="I30" s="34" t="s">
        <v>50</v>
      </c>
      <c r="J30" s="34">
        <v>61</v>
      </c>
      <c r="K30" s="34">
        <v>32944</v>
      </c>
      <c r="L30" s="34">
        <v>25794</v>
      </c>
      <c r="M30" s="34">
        <v>196</v>
      </c>
      <c r="N30" s="34">
        <v>42</v>
      </c>
      <c r="O30" s="34">
        <v>13424</v>
      </c>
      <c r="P30" s="34">
        <v>1617</v>
      </c>
      <c r="Q30" s="34">
        <v>45</v>
      </c>
      <c r="R30" s="34">
        <v>693</v>
      </c>
      <c r="S30" s="10">
        <v>0.0651272123893805</v>
      </c>
      <c r="T30" s="10">
        <f t="shared" si="1"/>
        <v>0.0317754424778761</v>
      </c>
      <c r="U30" s="10">
        <f t="shared" si="2"/>
        <v>0.407479358912093</v>
      </c>
      <c r="V30" t="str">
        <f t="shared" si="0"/>
        <v>duration above 50s</v>
      </c>
      <c r="W30" t="str">
        <f t="shared" si="3"/>
        <v>below 1 Lac</v>
      </c>
    </row>
    <row r="31" spans="1:23">
      <c r="A31" s="44">
        <f>VLOOKUP($H31,'dailystat data'!$A$1:$E$332,1,FALSE)</f>
        <v>44925</v>
      </c>
      <c r="B31">
        <f>VLOOKUP($H31,'dailystat data'!$A$1:$E$332,2,FALSE)</f>
        <v>80209</v>
      </c>
      <c r="C31">
        <f>VLOOKUP($H31,'dailystat data'!$A$1:$E$332,3,FALSE)</f>
        <v>1467</v>
      </c>
      <c r="D31">
        <f>VLOOKUP($H31,'dailystat data'!$A$1:$E$332,4,FALSE)</f>
        <v>790</v>
      </c>
      <c r="E31">
        <v>37178</v>
      </c>
      <c r="F31" s="39">
        <v>27</v>
      </c>
      <c r="G31" s="34" t="s">
        <v>79</v>
      </c>
      <c r="H31" s="36">
        <v>44925</v>
      </c>
      <c r="I31" s="34" t="s">
        <v>50</v>
      </c>
      <c r="J31" s="34">
        <v>55</v>
      </c>
      <c r="K31" s="34">
        <v>63899</v>
      </c>
      <c r="L31" s="34">
        <v>57500</v>
      </c>
      <c r="M31" s="34">
        <v>757</v>
      </c>
      <c r="N31" s="34">
        <v>97</v>
      </c>
      <c r="O31" s="34">
        <v>23294</v>
      </c>
      <c r="P31" s="34">
        <v>2093</v>
      </c>
      <c r="Q31" s="34">
        <v>17</v>
      </c>
      <c r="R31" s="34">
        <v>2602</v>
      </c>
      <c r="S31" s="10">
        <v>0.126741621388994</v>
      </c>
      <c r="T31" s="10">
        <f t="shared" si="1"/>
        <v>0.0273817849265695</v>
      </c>
      <c r="U31" s="10">
        <f t="shared" si="2"/>
        <v>0.364544046072709</v>
      </c>
      <c r="V31" t="str">
        <f t="shared" si="0"/>
        <v>duration above 50s</v>
      </c>
      <c r="W31" t="str">
        <f t="shared" si="3"/>
        <v>below 1 Lac</v>
      </c>
    </row>
    <row r="32" spans="1:23">
      <c r="A32" s="44">
        <f>VLOOKUP($H32,'dailystat data'!$A$1:$E$332,1,FALSE)</f>
        <v>44928</v>
      </c>
      <c r="B32">
        <f>VLOOKUP($H32,'dailystat data'!$A$1:$E$332,2,FALSE)</f>
        <v>45428</v>
      </c>
      <c r="C32">
        <f>VLOOKUP($H32,'dailystat data'!$A$1:$E$332,3,FALSE)</f>
        <v>1127</v>
      </c>
      <c r="D32">
        <f>VLOOKUP($H32,'dailystat data'!$A$1:$E$332,4,FALSE)</f>
        <v>707</v>
      </c>
      <c r="E32">
        <v>39263</v>
      </c>
      <c r="F32" s="39">
        <v>91</v>
      </c>
      <c r="G32" s="34" t="s">
        <v>80</v>
      </c>
      <c r="H32" s="36">
        <v>44928</v>
      </c>
      <c r="I32" s="34" t="s">
        <v>50</v>
      </c>
      <c r="J32" s="34">
        <v>82</v>
      </c>
      <c r="K32" s="34">
        <v>18829</v>
      </c>
      <c r="L32" s="34">
        <v>14481</v>
      </c>
      <c r="M32" s="34">
        <v>55</v>
      </c>
      <c r="N32" s="34">
        <v>12</v>
      </c>
      <c r="O32" s="34">
        <v>6312</v>
      </c>
      <c r="P32" s="34">
        <v>658</v>
      </c>
      <c r="Q32" s="34">
        <v>25</v>
      </c>
      <c r="R32" s="34">
        <v>210</v>
      </c>
      <c r="S32" s="10">
        <v>0.0227440592924636</v>
      </c>
      <c r="T32" s="10">
        <f t="shared" si="1"/>
        <v>0.0531034307108474</v>
      </c>
      <c r="U32" s="10">
        <f t="shared" si="2"/>
        <v>0.335227574486165</v>
      </c>
      <c r="V32" t="str">
        <f t="shared" si="0"/>
        <v>duration above 50s</v>
      </c>
      <c r="W32" t="str">
        <f t="shared" si="3"/>
        <v>below 1 Lac</v>
      </c>
    </row>
    <row r="33" spans="1:23">
      <c r="A33" s="44">
        <f>VLOOKUP($H33,'dailystat data'!$A$1:$E$332,1,FALSE)</f>
        <v>44929</v>
      </c>
      <c r="B33">
        <f>VLOOKUP($H33,'dailystat data'!$A$1:$E$332,2,FALSE)</f>
        <v>48226</v>
      </c>
      <c r="C33">
        <f>VLOOKUP($H33,'dailystat data'!$A$1:$E$332,3,FALSE)</f>
        <v>1261</v>
      </c>
      <c r="D33">
        <f>VLOOKUP($H33,'dailystat data'!$A$1:$E$332,4,FALSE)</f>
        <v>721</v>
      </c>
      <c r="E33">
        <v>39970</v>
      </c>
      <c r="F33" s="39">
        <v>24</v>
      </c>
      <c r="G33" s="34" t="s">
        <v>81</v>
      </c>
      <c r="H33" s="36">
        <v>44929</v>
      </c>
      <c r="I33" s="34" t="s">
        <v>82</v>
      </c>
      <c r="J33" s="34">
        <v>0</v>
      </c>
      <c r="K33" s="34">
        <v>88355</v>
      </c>
      <c r="L33" s="34">
        <v>63648</v>
      </c>
      <c r="M33" s="34">
        <v>750</v>
      </c>
      <c r="N33" s="34">
        <v>37</v>
      </c>
      <c r="O33" s="34">
        <v>0</v>
      </c>
      <c r="P33" s="34">
        <v>3770</v>
      </c>
      <c r="Q33" s="34">
        <v>134</v>
      </c>
      <c r="R33" s="34">
        <v>5222</v>
      </c>
      <c r="S33" s="10">
        <v>0.228321240930698</v>
      </c>
      <c r="T33" s="10">
        <f t="shared" si="1"/>
        <v>0.0176882661996497</v>
      </c>
      <c r="U33" s="10">
        <f t="shared" si="2"/>
        <v>0</v>
      </c>
      <c r="V33" t="str">
        <f t="shared" si="0"/>
        <v>duration below 20s</v>
      </c>
      <c r="W33" t="str">
        <f t="shared" si="3"/>
        <v>below 1 Lac</v>
      </c>
    </row>
    <row r="34" spans="1:23">
      <c r="A34" s="44">
        <f>VLOOKUP($H34,'dailystat data'!$A$1:$E$332,1,FALSE)</f>
        <v>44930</v>
      </c>
      <c r="B34">
        <f>VLOOKUP($H34,'dailystat data'!$A$1:$E$332,2,FALSE)</f>
        <v>42266</v>
      </c>
      <c r="C34">
        <f>VLOOKUP($H34,'dailystat data'!$A$1:$E$332,3,FALSE)</f>
        <v>972</v>
      </c>
      <c r="D34">
        <f>VLOOKUP($H34,'dailystat data'!$A$1:$E$332,4,FALSE)</f>
        <v>637</v>
      </c>
      <c r="E34">
        <v>40691</v>
      </c>
      <c r="F34" s="39">
        <v>38</v>
      </c>
      <c r="G34" s="34" t="s">
        <v>83</v>
      </c>
      <c r="H34" s="36">
        <v>44930</v>
      </c>
      <c r="I34" s="34" t="s">
        <v>82</v>
      </c>
      <c r="J34" s="34">
        <v>0</v>
      </c>
      <c r="K34" s="34">
        <v>99797</v>
      </c>
      <c r="L34" s="34">
        <v>65624</v>
      </c>
      <c r="M34" s="34">
        <v>1467</v>
      </c>
      <c r="N34" s="34">
        <v>84</v>
      </c>
      <c r="O34" s="34">
        <v>0</v>
      </c>
      <c r="P34" s="34">
        <v>4655</v>
      </c>
      <c r="Q34" s="34">
        <v>126</v>
      </c>
      <c r="R34" s="34">
        <v>8826</v>
      </c>
      <c r="S34" s="10">
        <v>0.33439826988769</v>
      </c>
      <c r="T34" s="10">
        <f t="shared" si="1"/>
        <v>0.0177189059005677</v>
      </c>
      <c r="U34" s="10">
        <f t="shared" si="2"/>
        <v>0</v>
      </c>
      <c r="V34" t="str">
        <f t="shared" ref="V34:V65" si="4">_xlfn.IFS(J34&lt;=20,"duration below 20s",J34&lt;=30,"duration b/w 20-30s",J34&lt;=40,"duration b/w 30-40s",J34&lt;=50,"duration b/w 40-50s",J34&gt;50,"duration above 50s")</f>
        <v>duration below 20s</v>
      </c>
      <c r="W34" t="str">
        <f t="shared" si="3"/>
        <v>below 1 Lac</v>
      </c>
    </row>
    <row r="35" spans="1:23">
      <c r="A35" s="44">
        <f>VLOOKUP($H35,'dailystat data'!$A$1:$E$332,1,FALSE)</f>
        <v>44931</v>
      </c>
      <c r="B35">
        <f>VLOOKUP($H35,'dailystat data'!$A$1:$E$332,2,FALSE)</f>
        <v>34559</v>
      </c>
      <c r="C35">
        <f>VLOOKUP($H35,'dailystat data'!$A$1:$E$332,3,FALSE)</f>
        <v>885</v>
      </c>
      <c r="D35">
        <f>VLOOKUP($H35,'dailystat data'!$A$1:$E$332,4,FALSE)</f>
        <v>527</v>
      </c>
      <c r="E35">
        <v>41328</v>
      </c>
      <c r="F35" s="39">
        <v>261</v>
      </c>
      <c r="G35" s="34" t="s">
        <v>84</v>
      </c>
      <c r="H35" s="36">
        <v>44931</v>
      </c>
      <c r="I35" s="34" t="s">
        <v>50</v>
      </c>
      <c r="J35" s="34">
        <v>35</v>
      </c>
      <c r="K35" s="34">
        <v>41525</v>
      </c>
      <c r="L35" s="34">
        <v>34632</v>
      </c>
      <c r="M35" s="34">
        <v>121</v>
      </c>
      <c r="N35" s="34">
        <v>51</v>
      </c>
      <c r="O35" s="34">
        <v>19371</v>
      </c>
      <c r="P35" s="34">
        <v>1381</v>
      </c>
      <c r="Q35" s="34">
        <v>16</v>
      </c>
      <c r="R35" s="34">
        <v>805</v>
      </c>
      <c r="S35" s="10">
        <v>0.053281068524971</v>
      </c>
      <c r="T35" s="10">
        <f t="shared" ref="T35:T66" si="5">(E35-E34)/E35</f>
        <v>0.0154132791327913</v>
      </c>
      <c r="U35" s="10">
        <f t="shared" si="2"/>
        <v>0.466490066225166</v>
      </c>
      <c r="V35" t="str">
        <f t="shared" si="4"/>
        <v>duration b/w 30-40s</v>
      </c>
      <c r="W35" t="str">
        <f t="shared" si="3"/>
        <v>below 1 Lac</v>
      </c>
    </row>
    <row r="36" spans="1:23">
      <c r="A36" s="44">
        <f>VLOOKUP($H36,'dailystat data'!$A$1:$E$332,1,FALSE)</f>
        <v>44931</v>
      </c>
      <c r="B36">
        <f>VLOOKUP($H36,'dailystat data'!$A$1:$E$332,2,FALSE)</f>
        <v>34559</v>
      </c>
      <c r="C36">
        <f>VLOOKUP($H36,'dailystat data'!$A$1:$E$332,3,FALSE)</f>
        <v>885</v>
      </c>
      <c r="D36">
        <f>VLOOKUP($H36,'dailystat data'!$A$1:$E$332,4,FALSE)</f>
        <v>527</v>
      </c>
      <c r="E36">
        <v>41328</v>
      </c>
      <c r="F36" s="39">
        <v>259</v>
      </c>
      <c r="G36" s="34" t="s">
        <v>85</v>
      </c>
      <c r="H36" s="36">
        <v>44931</v>
      </c>
      <c r="I36" s="34" t="s">
        <v>50</v>
      </c>
      <c r="J36" s="34">
        <v>8</v>
      </c>
      <c r="K36" s="34">
        <v>148434</v>
      </c>
      <c r="L36" s="34">
        <v>133756</v>
      </c>
      <c r="M36" s="34">
        <v>1739</v>
      </c>
      <c r="N36" s="34">
        <v>393</v>
      </c>
      <c r="O36" s="34">
        <v>93160</v>
      </c>
      <c r="P36" s="34">
        <v>3558</v>
      </c>
      <c r="Q36" s="34">
        <v>28</v>
      </c>
      <c r="R36" s="34">
        <v>5703</v>
      </c>
      <c r="S36" s="10">
        <v>0.224762872628726</v>
      </c>
      <c r="T36" s="10">
        <f t="shared" si="5"/>
        <v>0</v>
      </c>
      <c r="U36" s="10">
        <f t="shared" si="2"/>
        <v>0.627619009121899</v>
      </c>
      <c r="V36" t="str">
        <f t="shared" si="4"/>
        <v>duration below 20s</v>
      </c>
      <c r="W36" t="str">
        <f t="shared" si="3"/>
        <v>b/w 1 -2 Lac</v>
      </c>
    </row>
    <row r="37" spans="1:23">
      <c r="A37" s="44">
        <f>VLOOKUP($H37,'dailystat data'!$A$1:$E$332,1,FALSE)</f>
        <v>44932</v>
      </c>
      <c r="B37">
        <f>VLOOKUP($H37,'dailystat data'!$A$1:$E$332,2,FALSE)</f>
        <v>31635</v>
      </c>
      <c r="C37">
        <f>VLOOKUP($H37,'dailystat data'!$A$1:$E$332,3,FALSE)</f>
        <v>816</v>
      </c>
      <c r="D37">
        <f>VLOOKUP($H37,'dailystat data'!$A$1:$E$332,4,FALSE)</f>
        <v>465</v>
      </c>
      <c r="E37">
        <v>41855</v>
      </c>
      <c r="F37" s="39">
        <v>120</v>
      </c>
      <c r="G37" s="34" t="s">
        <v>86</v>
      </c>
      <c r="H37" s="36">
        <v>44932</v>
      </c>
      <c r="I37" s="34" t="s">
        <v>82</v>
      </c>
      <c r="J37" s="34">
        <v>0</v>
      </c>
      <c r="K37" s="34">
        <v>15085</v>
      </c>
      <c r="L37" s="34">
        <v>11326</v>
      </c>
      <c r="M37" s="34">
        <v>10</v>
      </c>
      <c r="N37" s="34">
        <v>0</v>
      </c>
      <c r="O37" s="34">
        <v>0</v>
      </c>
      <c r="P37" s="34">
        <v>313</v>
      </c>
      <c r="Q37" s="34">
        <v>9</v>
      </c>
      <c r="R37" s="34">
        <v>65</v>
      </c>
      <c r="S37" s="10">
        <v>0.00924620714371043</v>
      </c>
      <c r="T37" s="10">
        <f t="shared" si="5"/>
        <v>0.01259108828097</v>
      </c>
      <c r="U37" s="10">
        <f t="shared" si="2"/>
        <v>0</v>
      </c>
      <c r="V37" t="str">
        <f t="shared" si="4"/>
        <v>duration below 20s</v>
      </c>
      <c r="W37" t="str">
        <f t="shared" si="3"/>
        <v>below 1 Lac</v>
      </c>
    </row>
    <row r="38" spans="1:23">
      <c r="A38" s="44">
        <f>VLOOKUP($H38,'dailystat data'!$A$1:$E$332,1,FALSE)</f>
        <v>44934</v>
      </c>
      <c r="B38">
        <f>VLOOKUP($H38,'dailystat data'!$A$1:$E$332,2,FALSE)</f>
        <v>25577</v>
      </c>
      <c r="C38">
        <f>VLOOKUP($H38,'dailystat data'!$A$1:$E$332,3,FALSE)</f>
        <v>720</v>
      </c>
      <c r="D38">
        <f>VLOOKUP($H38,'dailystat data'!$A$1:$E$332,4,FALSE)</f>
        <v>428</v>
      </c>
      <c r="E38">
        <v>42804</v>
      </c>
      <c r="F38" s="39">
        <v>93</v>
      </c>
      <c r="G38" s="34" t="s">
        <v>87</v>
      </c>
      <c r="H38" s="36">
        <v>44934</v>
      </c>
      <c r="I38" s="34" t="s">
        <v>50</v>
      </c>
      <c r="J38" s="34">
        <v>28</v>
      </c>
      <c r="K38" s="34">
        <v>25040</v>
      </c>
      <c r="L38" s="34">
        <v>20539</v>
      </c>
      <c r="M38" s="34">
        <v>171</v>
      </c>
      <c r="N38" s="34">
        <v>29</v>
      </c>
      <c r="O38" s="34">
        <v>8574</v>
      </c>
      <c r="P38" s="34">
        <v>1190</v>
      </c>
      <c r="Q38" s="34">
        <v>10</v>
      </c>
      <c r="R38" s="34">
        <v>822</v>
      </c>
      <c r="S38" s="10">
        <v>0.0472385758340342</v>
      </c>
      <c r="T38" s="10">
        <f t="shared" si="5"/>
        <v>0.0221708251565274</v>
      </c>
      <c r="U38" s="10">
        <f t="shared" si="2"/>
        <v>0.34241214057508</v>
      </c>
      <c r="V38" t="str">
        <f t="shared" si="4"/>
        <v>duration b/w 20-30s</v>
      </c>
      <c r="W38" t="str">
        <f t="shared" si="3"/>
        <v>below 1 Lac</v>
      </c>
    </row>
    <row r="39" spans="1:23">
      <c r="A39" s="44">
        <f>VLOOKUP($H39,'dailystat data'!$A$1:$E$332,1,FALSE)</f>
        <v>44942</v>
      </c>
      <c r="B39">
        <f>VLOOKUP($H39,'dailystat data'!$A$1:$E$332,2,FALSE)</f>
        <v>30096</v>
      </c>
      <c r="C39">
        <f>VLOOKUP($H39,'dailystat data'!$A$1:$E$332,3,FALSE)</f>
        <v>842</v>
      </c>
      <c r="D39">
        <f>VLOOKUP($H39,'dailystat data'!$A$1:$E$332,4,FALSE)</f>
        <v>276</v>
      </c>
      <c r="E39">
        <v>45530</v>
      </c>
      <c r="F39" s="39">
        <v>99</v>
      </c>
      <c r="G39" s="34" t="s">
        <v>88</v>
      </c>
      <c r="H39" s="36">
        <v>44942</v>
      </c>
      <c r="I39" s="34" t="s">
        <v>50</v>
      </c>
      <c r="J39" s="34">
        <v>62</v>
      </c>
      <c r="K39" s="34">
        <v>29888</v>
      </c>
      <c r="L39" s="34">
        <v>26524</v>
      </c>
      <c r="M39" s="34">
        <v>161</v>
      </c>
      <c r="N39" s="34">
        <v>30</v>
      </c>
      <c r="O39" s="34">
        <v>12895</v>
      </c>
      <c r="P39" s="34">
        <v>1710</v>
      </c>
      <c r="Q39" s="34">
        <v>54</v>
      </c>
      <c r="R39" s="34">
        <v>835</v>
      </c>
      <c r="S39" s="10">
        <v>0.0570832418185812</v>
      </c>
      <c r="T39" s="10">
        <f t="shared" si="5"/>
        <v>0.0598726114649682</v>
      </c>
      <c r="U39" s="10">
        <f t="shared" si="2"/>
        <v>0.431444057815846</v>
      </c>
      <c r="V39" t="str">
        <f t="shared" si="4"/>
        <v>duration above 50s</v>
      </c>
      <c r="W39" t="str">
        <f t="shared" si="3"/>
        <v>below 1 Lac</v>
      </c>
    </row>
    <row r="40" spans="1:23">
      <c r="A40" s="44">
        <f>VLOOKUP($H40,'dailystat data'!$A$1:$E$332,1,FALSE)</f>
        <v>44944</v>
      </c>
      <c r="B40">
        <f>VLOOKUP($H40,'dailystat data'!$A$1:$E$332,2,FALSE)</f>
        <v>35283</v>
      </c>
      <c r="C40">
        <f>VLOOKUP($H40,'dailystat data'!$A$1:$E$332,3,FALSE)</f>
        <v>601</v>
      </c>
      <c r="D40">
        <f>VLOOKUP($H40,'dailystat data'!$A$1:$E$332,4,FALSE)</f>
        <v>171</v>
      </c>
      <c r="E40">
        <v>45959</v>
      </c>
      <c r="F40" s="39">
        <v>31</v>
      </c>
      <c r="G40" s="34" t="s">
        <v>89</v>
      </c>
      <c r="H40" s="36">
        <v>44944</v>
      </c>
      <c r="I40" s="34" t="s">
        <v>50</v>
      </c>
      <c r="J40" s="34">
        <v>65</v>
      </c>
      <c r="K40" s="34">
        <v>43219</v>
      </c>
      <c r="L40" s="34">
        <v>36587</v>
      </c>
      <c r="M40" s="34">
        <v>284</v>
      </c>
      <c r="N40" s="34">
        <v>38</v>
      </c>
      <c r="O40" s="34">
        <v>19977</v>
      </c>
      <c r="P40" s="34">
        <v>2074</v>
      </c>
      <c r="Q40" s="34">
        <v>11</v>
      </c>
      <c r="R40" s="34">
        <v>1128</v>
      </c>
      <c r="S40" s="10">
        <v>0.0699101372962858</v>
      </c>
      <c r="T40" s="10">
        <f t="shared" si="5"/>
        <v>0.00933440675384582</v>
      </c>
      <c r="U40" s="10">
        <f t="shared" si="2"/>
        <v>0.462227261158287</v>
      </c>
      <c r="V40" t="str">
        <f t="shared" si="4"/>
        <v>duration above 50s</v>
      </c>
      <c r="W40" t="str">
        <f t="shared" si="3"/>
        <v>below 1 Lac</v>
      </c>
    </row>
    <row r="41" spans="1:23">
      <c r="A41" s="44">
        <f>VLOOKUP($H41,'dailystat data'!$A$1:$E$332,1,FALSE)</f>
        <v>44946</v>
      </c>
      <c r="B41">
        <f>VLOOKUP($H41,'dailystat data'!$A$1:$E$332,2,FALSE)</f>
        <v>23009</v>
      </c>
      <c r="C41">
        <f>VLOOKUP($H41,'dailystat data'!$A$1:$E$332,3,FALSE)</f>
        <v>597</v>
      </c>
      <c r="D41">
        <f>VLOOKUP($H41,'dailystat data'!$A$1:$E$332,4,FALSE)</f>
        <v>178</v>
      </c>
      <c r="E41">
        <v>46276</v>
      </c>
      <c r="F41" s="39">
        <v>20</v>
      </c>
      <c r="G41" s="34" t="s">
        <v>90</v>
      </c>
      <c r="H41" s="36">
        <v>44946</v>
      </c>
      <c r="I41" s="34" t="s">
        <v>50</v>
      </c>
      <c r="J41" s="34">
        <v>64</v>
      </c>
      <c r="K41" s="34">
        <v>27829</v>
      </c>
      <c r="L41" s="34">
        <v>20776</v>
      </c>
      <c r="M41" s="34">
        <v>68</v>
      </c>
      <c r="N41" s="34">
        <v>43</v>
      </c>
      <c r="O41" s="34">
        <v>9910</v>
      </c>
      <c r="P41" s="34">
        <v>1125</v>
      </c>
      <c r="Q41" s="34">
        <v>35</v>
      </c>
      <c r="R41" s="34">
        <v>388</v>
      </c>
      <c r="S41" s="10">
        <v>0.0334514651223096</v>
      </c>
      <c r="T41" s="10">
        <f t="shared" si="5"/>
        <v>0.00685020312905178</v>
      </c>
      <c r="U41" s="10">
        <f t="shared" si="2"/>
        <v>0.356103345431025</v>
      </c>
      <c r="V41" t="str">
        <f t="shared" si="4"/>
        <v>duration above 50s</v>
      </c>
      <c r="W41" t="str">
        <f t="shared" si="3"/>
        <v>below 1 Lac</v>
      </c>
    </row>
    <row r="42" spans="1:23">
      <c r="A42" s="44">
        <f>VLOOKUP($H42,'dailystat data'!$A$1:$E$332,1,FALSE)</f>
        <v>44947</v>
      </c>
      <c r="B42">
        <f>VLOOKUP($H42,'dailystat data'!$A$1:$E$332,2,FALSE)</f>
        <v>26388</v>
      </c>
      <c r="C42">
        <f>VLOOKUP($H42,'dailystat data'!$A$1:$E$332,3,FALSE)</f>
        <v>609</v>
      </c>
      <c r="D42">
        <f>VLOOKUP($H42,'dailystat data'!$A$1:$E$332,4,FALSE)</f>
        <v>173</v>
      </c>
      <c r="E42">
        <v>46454</v>
      </c>
      <c r="F42" s="39">
        <v>13</v>
      </c>
      <c r="G42" s="34" t="s">
        <v>91</v>
      </c>
      <c r="H42" s="36">
        <v>44947</v>
      </c>
      <c r="I42" s="34" t="s">
        <v>50</v>
      </c>
      <c r="J42" s="34">
        <v>29</v>
      </c>
      <c r="K42" s="34">
        <v>31456</v>
      </c>
      <c r="L42" s="34">
        <v>24963</v>
      </c>
      <c r="M42" s="34">
        <v>60</v>
      </c>
      <c r="N42" s="34">
        <v>17</v>
      </c>
      <c r="O42" s="34">
        <v>12287</v>
      </c>
      <c r="P42" s="34">
        <v>882</v>
      </c>
      <c r="Q42" s="34">
        <v>18</v>
      </c>
      <c r="R42" s="34">
        <v>532</v>
      </c>
      <c r="S42" s="10">
        <v>0.0308261936539372</v>
      </c>
      <c r="T42" s="10">
        <f t="shared" si="5"/>
        <v>0.00383174753519611</v>
      </c>
      <c r="U42" s="10">
        <f t="shared" si="2"/>
        <v>0.390609104781282</v>
      </c>
      <c r="V42" t="str">
        <f t="shared" si="4"/>
        <v>duration b/w 20-30s</v>
      </c>
      <c r="W42" t="str">
        <f t="shared" si="3"/>
        <v>below 1 Lac</v>
      </c>
    </row>
    <row r="43" spans="1:23">
      <c r="A43" s="44">
        <f>VLOOKUP($H43,'dailystat data'!$A$1:$E$332,1,FALSE)</f>
        <v>44948</v>
      </c>
      <c r="B43">
        <f>VLOOKUP($H43,'dailystat data'!$A$1:$E$332,2,FALSE)</f>
        <v>41960</v>
      </c>
      <c r="C43">
        <f>VLOOKUP($H43,'dailystat data'!$A$1:$E$332,3,FALSE)</f>
        <v>928</v>
      </c>
      <c r="D43">
        <f>VLOOKUP($H43,'dailystat data'!$A$1:$E$332,4,FALSE)</f>
        <v>211</v>
      </c>
      <c r="E43">
        <v>46627</v>
      </c>
      <c r="F43" s="39">
        <v>211</v>
      </c>
      <c r="G43" s="34" t="s">
        <v>92</v>
      </c>
      <c r="H43" s="36">
        <v>44948</v>
      </c>
      <c r="I43" s="34" t="s">
        <v>50</v>
      </c>
      <c r="J43" s="34">
        <v>83</v>
      </c>
      <c r="K43" s="34">
        <v>74418</v>
      </c>
      <c r="L43" s="34">
        <v>63242</v>
      </c>
      <c r="M43" s="34">
        <v>966</v>
      </c>
      <c r="N43" s="34">
        <v>386</v>
      </c>
      <c r="O43" s="34">
        <v>36102</v>
      </c>
      <c r="P43" s="34">
        <v>4005</v>
      </c>
      <c r="Q43" s="34">
        <v>102</v>
      </c>
      <c r="R43" s="34">
        <v>3942</v>
      </c>
      <c r="S43" s="10">
        <v>0.172625302936067</v>
      </c>
      <c r="T43" s="10">
        <f t="shared" si="5"/>
        <v>0.00371029660926073</v>
      </c>
      <c r="U43" s="10">
        <f t="shared" si="2"/>
        <v>0.485124566637104</v>
      </c>
      <c r="V43" t="str">
        <f t="shared" si="4"/>
        <v>duration above 50s</v>
      </c>
      <c r="W43" t="str">
        <f t="shared" si="3"/>
        <v>below 1 Lac</v>
      </c>
    </row>
    <row r="44" spans="1:23">
      <c r="A44" s="44">
        <f>VLOOKUP($H44,'dailystat data'!$A$1:$E$332,1,FALSE)</f>
        <v>44950</v>
      </c>
      <c r="B44">
        <f>VLOOKUP($H44,'dailystat data'!$A$1:$E$332,2,FALSE)</f>
        <v>47536</v>
      </c>
      <c r="C44">
        <f>VLOOKUP($H44,'dailystat data'!$A$1:$E$332,3,FALSE)</f>
        <v>855</v>
      </c>
      <c r="D44">
        <f>VLOOKUP($H44,'dailystat data'!$A$1:$E$332,4,FALSE)</f>
        <v>265</v>
      </c>
      <c r="E44">
        <v>47048</v>
      </c>
      <c r="F44" s="39">
        <v>82</v>
      </c>
      <c r="G44" s="34" t="s">
        <v>93</v>
      </c>
      <c r="H44" s="36">
        <v>44950</v>
      </c>
      <c r="I44" s="34" t="s">
        <v>50</v>
      </c>
      <c r="J44" s="34">
        <v>89</v>
      </c>
      <c r="K44" s="34">
        <v>104609</v>
      </c>
      <c r="L44" s="34">
        <v>78071</v>
      </c>
      <c r="M44" s="34">
        <v>1845</v>
      </c>
      <c r="N44" s="34">
        <v>367</v>
      </c>
      <c r="O44" s="34">
        <v>44822</v>
      </c>
      <c r="P44" s="34">
        <v>4805</v>
      </c>
      <c r="Q44" s="34">
        <v>101</v>
      </c>
      <c r="R44" s="34">
        <v>3665</v>
      </c>
      <c r="S44" s="10">
        <v>0.182175650399592</v>
      </c>
      <c r="T44" s="10">
        <f t="shared" si="5"/>
        <v>0.0089483081108655</v>
      </c>
      <c r="U44" s="10">
        <f t="shared" si="2"/>
        <v>0.428471737613398</v>
      </c>
      <c r="V44" t="str">
        <f t="shared" si="4"/>
        <v>duration above 50s</v>
      </c>
      <c r="W44" t="str">
        <f t="shared" si="3"/>
        <v>b/w 1 -2 Lac</v>
      </c>
    </row>
    <row r="45" spans="1:23">
      <c r="A45" s="44">
        <f>VLOOKUP($H45,'dailystat data'!$A$1:$E$332,1,FALSE)</f>
        <v>44952</v>
      </c>
      <c r="B45">
        <f>VLOOKUP($H45,'dailystat data'!$A$1:$E$332,2,FALSE)</f>
        <v>32494</v>
      </c>
      <c r="C45">
        <f>VLOOKUP($H45,'dailystat data'!$A$1:$E$332,3,FALSE)</f>
        <v>628</v>
      </c>
      <c r="D45">
        <f>VLOOKUP($H45,'dailystat data'!$A$1:$E$332,4,FALSE)</f>
        <v>177</v>
      </c>
      <c r="E45">
        <v>47491</v>
      </c>
      <c r="F45" s="39">
        <v>26</v>
      </c>
      <c r="G45" s="34" t="s">
        <v>94</v>
      </c>
      <c r="H45" s="36">
        <v>44952</v>
      </c>
      <c r="I45" s="34" t="s">
        <v>50</v>
      </c>
      <c r="J45" s="34">
        <v>77</v>
      </c>
      <c r="K45" s="34">
        <v>39776</v>
      </c>
      <c r="L45" s="34">
        <v>32481</v>
      </c>
      <c r="M45" s="34">
        <v>170</v>
      </c>
      <c r="N45" s="34">
        <v>22</v>
      </c>
      <c r="O45" s="34">
        <v>16163</v>
      </c>
      <c r="P45" s="34">
        <v>1869</v>
      </c>
      <c r="Q45" s="34">
        <v>22</v>
      </c>
      <c r="R45" s="34">
        <v>804</v>
      </c>
      <c r="S45" s="10">
        <v>0.0567475942810217</v>
      </c>
      <c r="T45" s="10">
        <f t="shared" si="5"/>
        <v>0.0093280832157672</v>
      </c>
      <c r="U45" s="10">
        <f t="shared" si="2"/>
        <v>0.40635056315366</v>
      </c>
      <c r="V45" t="str">
        <f t="shared" si="4"/>
        <v>duration above 50s</v>
      </c>
      <c r="W45" t="str">
        <f t="shared" si="3"/>
        <v>below 1 Lac</v>
      </c>
    </row>
    <row r="46" spans="1:23">
      <c r="A46" s="44">
        <f>VLOOKUP($H46,'dailystat data'!$A$1:$E$332,1,FALSE)</f>
        <v>44954</v>
      </c>
      <c r="B46">
        <f>VLOOKUP($H46,'dailystat data'!$A$1:$E$332,2,FALSE)</f>
        <v>27016</v>
      </c>
      <c r="C46">
        <f>VLOOKUP($H46,'dailystat data'!$A$1:$E$332,3,FALSE)</f>
        <v>533</v>
      </c>
      <c r="D46">
        <f>VLOOKUP($H46,'dailystat data'!$A$1:$E$332,4,FALSE)</f>
        <v>176</v>
      </c>
      <c r="E46">
        <v>47812</v>
      </c>
      <c r="F46" s="39">
        <v>75</v>
      </c>
      <c r="G46" s="34" t="s">
        <v>95</v>
      </c>
      <c r="H46" s="36">
        <v>44954</v>
      </c>
      <c r="I46" s="34" t="s">
        <v>50</v>
      </c>
      <c r="J46" s="34">
        <v>85</v>
      </c>
      <c r="K46" s="34">
        <v>35373</v>
      </c>
      <c r="L46" s="34">
        <v>27008</v>
      </c>
      <c r="M46" s="34">
        <v>135</v>
      </c>
      <c r="N46" s="34">
        <v>24</v>
      </c>
      <c r="O46" s="34">
        <v>13811</v>
      </c>
      <c r="P46" s="34">
        <v>1666</v>
      </c>
      <c r="Q46" s="34">
        <v>34</v>
      </c>
      <c r="R46" s="34">
        <v>419</v>
      </c>
      <c r="S46" s="10">
        <v>0.044319417719401</v>
      </c>
      <c r="T46" s="10">
        <f t="shared" si="5"/>
        <v>0.00671379569982431</v>
      </c>
      <c r="U46" s="10">
        <f t="shared" si="2"/>
        <v>0.390439035422497</v>
      </c>
      <c r="V46" t="str">
        <f t="shared" si="4"/>
        <v>duration above 50s</v>
      </c>
      <c r="W46" t="str">
        <f t="shared" si="3"/>
        <v>below 1 Lac</v>
      </c>
    </row>
    <row r="47" spans="1:23">
      <c r="A47" s="44">
        <f>VLOOKUP($H47,'dailystat data'!$A$1:$E$332,1,FALSE)</f>
        <v>44956</v>
      </c>
      <c r="B47">
        <f>VLOOKUP($H47,'dailystat data'!$A$1:$E$332,2,FALSE)</f>
        <v>36689</v>
      </c>
      <c r="C47">
        <f>VLOOKUP($H47,'dailystat data'!$A$1:$E$332,3,FALSE)</f>
        <v>738</v>
      </c>
      <c r="D47">
        <f>VLOOKUP($H47,'dailystat data'!$A$1:$E$332,4,FALSE)</f>
        <v>218</v>
      </c>
      <c r="E47">
        <v>48175</v>
      </c>
      <c r="F47" s="39">
        <v>143</v>
      </c>
      <c r="G47" s="34" t="s">
        <v>96</v>
      </c>
      <c r="H47" s="36">
        <v>44956</v>
      </c>
      <c r="I47" s="34" t="s">
        <v>50</v>
      </c>
      <c r="J47" s="34">
        <v>66</v>
      </c>
      <c r="K47" s="34">
        <v>48944</v>
      </c>
      <c r="L47" s="34">
        <v>40707</v>
      </c>
      <c r="M47" s="34">
        <v>429</v>
      </c>
      <c r="N47" s="34">
        <v>108</v>
      </c>
      <c r="O47" s="34">
        <v>23074</v>
      </c>
      <c r="P47" s="34">
        <v>3195</v>
      </c>
      <c r="Q47" s="34">
        <v>56</v>
      </c>
      <c r="R47" s="34">
        <v>1698</v>
      </c>
      <c r="S47" s="10">
        <v>0.102729631551635</v>
      </c>
      <c r="T47" s="10">
        <f t="shared" si="5"/>
        <v>0.00753502854177478</v>
      </c>
      <c r="U47" s="10">
        <f t="shared" si="2"/>
        <v>0.471436744033998</v>
      </c>
      <c r="V47" t="str">
        <f t="shared" si="4"/>
        <v>duration above 50s</v>
      </c>
      <c r="W47" t="str">
        <f t="shared" si="3"/>
        <v>below 1 Lac</v>
      </c>
    </row>
    <row r="48" spans="1:23">
      <c r="A48" s="44">
        <f>VLOOKUP($H48,'dailystat data'!$A$1:$E$332,1,FALSE)</f>
        <v>44960</v>
      </c>
      <c r="B48">
        <f>VLOOKUP($H48,'dailystat data'!$A$1:$E$332,2,FALSE)</f>
        <v>16450</v>
      </c>
      <c r="C48">
        <f>VLOOKUP($H48,'dailystat data'!$A$1:$E$332,3,FALSE)</f>
        <v>433</v>
      </c>
      <c r="D48">
        <f>VLOOKUP($H48,'dailystat data'!$A$1:$E$332,4,FALSE)</f>
        <v>155</v>
      </c>
      <c r="E48">
        <v>48916</v>
      </c>
      <c r="F48" s="39">
        <v>40</v>
      </c>
      <c r="G48" s="34" t="s">
        <v>97</v>
      </c>
      <c r="H48" s="36">
        <v>44960</v>
      </c>
      <c r="I48" s="34" t="s">
        <v>50</v>
      </c>
      <c r="J48" s="34">
        <v>88</v>
      </c>
      <c r="K48" s="34">
        <v>24140</v>
      </c>
      <c r="L48" s="34">
        <v>18761</v>
      </c>
      <c r="M48" s="34">
        <v>65</v>
      </c>
      <c r="N48" s="34">
        <v>9</v>
      </c>
      <c r="O48" s="34">
        <v>10425</v>
      </c>
      <c r="P48" s="34">
        <v>1062</v>
      </c>
      <c r="Q48" s="34">
        <v>2</v>
      </c>
      <c r="R48" s="34">
        <v>257</v>
      </c>
      <c r="S48" s="10">
        <v>0.0270054787799493</v>
      </c>
      <c r="T48" s="10">
        <f t="shared" si="5"/>
        <v>0.0151484176956415</v>
      </c>
      <c r="U48" s="10">
        <f t="shared" si="2"/>
        <v>0.43185584092792</v>
      </c>
      <c r="V48" t="str">
        <f t="shared" si="4"/>
        <v>duration above 50s</v>
      </c>
      <c r="W48" t="str">
        <f t="shared" si="3"/>
        <v>below 1 Lac</v>
      </c>
    </row>
    <row r="49" spans="1:23">
      <c r="A49" s="44">
        <f>VLOOKUP($H49,'dailystat data'!$A$1:$E$332,1,FALSE)</f>
        <v>44963</v>
      </c>
      <c r="B49">
        <f>VLOOKUP($H49,'dailystat data'!$A$1:$E$332,2,FALSE)</f>
        <v>13084</v>
      </c>
      <c r="C49">
        <f>VLOOKUP($H49,'dailystat data'!$A$1:$E$332,3,FALSE)</f>
        <v>399</v>
      </c>
      <c r="D49">
        <f>VLOOKUP($H49,'dailystat data'!$A$1:$E$332,4,FALSE)</f>
        <v>153</v>
      </c>
      <c r="E49">
        <v>49403</v>
      </c>
      <c r="F49" s="39">
        <v>51</v>
      </c>
      <c r="G49" s="34" t="s">
        <v>98</v>
      </c>
      <c r="H49" s="36">
        <v>44963</v>
      </c>
      <c r="I49" s="34" t="s">
        <v>50</v>
      </c>
      <c r="J49" s="34">
        <v>8</v>
      </c>
      <c r="K49" s="34">
        <v>152370</v>
      </c>
      <c r="L49" s="34">
        <v>147586</v>
      </c>
      <c r="M49" s="34">
        <v>1338</v>
      </c>
      <c r="N49" s="34">
        <v>1070</v>
      </c>
      <c r="O49" s="34">
        <v>74170</v>
      </c>
      <c r="P49" s="34">
        <v>4812</v>
      </c>
      <c r="Q49" s="34">
        <v>26</v>
      </c>
      <c r="R49" s="34">
        <v>7049</v>
      </c>
      <c r="S49" s="10">
        <v>0.240612918243831</v>
      </c>
      <c r="T49" s="10">
        <f t="shared" si="5"/>
        <v>0.00985770094933506</v>
      </c>
      <c r="U49" s="10">
        <f t="shared" si="2"/>
        <v>0.486775611997112</v>
      </c>
      <c r="V49" t="str">
        <f t="shared" si="4"/>
        <v>duration below 20s</v>
      </c>
      <c r="W49" t="str">
        <f t="shared" si="3"/>
        <v>b/w 1 -2 Lac</v>
      </c>
    </row>
    <row r="50" spans="1:23">
      <c r="A50" s="44">
        <f>VLOOKUP($H50,'dailystat data'!$A$1:$E$332,1,FALSE)</f>
        <v>44987</v>
      </c>
      <c r="B50">
        <f>VLOOKUP($H50,'dailystat data'!$A$1:$E$332,2,FALSE)</f>
        <v>25792</v>
      </c>
      <c r="C50">
        <f>VLOOKUP($H50,'dailystat data'!$A$1:$E$332,3,FALSE)</f>
        <v>642</v>
      </c>
      <c r="D50">
        <f>VLOOKUP($H50,'dailystat data'!$A$1:$E$332,4,FALSE)</f>
        <v>148</v>
      </c>
      <c r="E50">
        <v>52697</v>
      </c>
      <c r="F50" s="39">
        <v>89</v>
      </c>
      <c r="G50" s="34" t="s">
        <v>99</v>
      </c>
      <c r="H50" s="36">
        <v>44987</v>
      </c>
      <c r="I50" s="34" t="s">
        <v>50</v>
      </c>
      <c r="J50" s="34">
        <v>67</v>
      </c>
      <c r="K50" s="34">
        <v>33510</v>
      </c>
      <c r="L50" s="34">
        <v>20932</v>
      </c>
      <c r="M50" s="34">
        <v>87</v>
      </c>
      <c r="N50" s="34">
        <v>56</v>
      </c>
      <c r="O50" s="34">
        <v>10657</v>
      </c>
      <c r="P50" s="34">
        <v>894</v>
      </c>
      <c r="Q50" s="34">
        <v>18</v>
      </c>
      <c r="R50" s="34">
        <v>196</v>
      </c>
      <c r="S50" s="10">
        <v>0.0210258648499915</v>
      </c>
      <c r="T50" s="10">
        <f t="shared" si="5"/>
        <v>0.0625083021803898</v>
      </c>
      <c r="U50" s="10">
        <f t="shared" si="2"/>
        <v>0.318024470307371</v>
      </c>
      <c r="V50" t="str">
        <f t="shared" si="4"/>
        <v>duration above 50s</v>
      </c>
      <c r="W50" t="str">
        <f t="shared" si="3"/>
        <v>below 1 Lac</v>
      </c>
    </row>
    <row r="51" spans="1:23">
      <c r="A51" s="44">
        <f>VLOOKUP($H51,'dailystat data'!$A$1:$E$332,1,FALSE)</f>
        <v>44988</v>
      </c>
      <c r="B51">
        <f>VLOOKUP($H51,'dailystat data'!$A$1:$E$332,2,FALSE)</f>
        <v>30247</v>
      </c>
      <c r="C51">
        <f>VLOOKUP($H51,'dailystat data'!$A$1:$E$332,3,FALSE)</f>
        <v>630</v>
      </c>
      <c r="D51">
        <f>VLOOKUP($H51,'dailystat data'!$A$1:$E$332,4,FALSE)</f>
        <v>125</v>
      </c>
      <c r="E51">
        <v>52845</v>
      </c>
      <c r="F51" s="39">
        <v>28</v>
      </c>
      <c r="G51" s="34" t="s">
        <v>100</v>
      </c>
      <c r="H51" s="36">
        <v>44988</v>
      </c>
      <c r="I51" s="34" t="s">
        <v>82</v>
      </c>
      <c r="J51" s="34">
        <v>0</v>
      </c>
      <c r="K51" s="34">
        <v>40967</v>
      </c>
      <c r="L51" s="34">
        <v>31095</v>
      </c>
      <c r="M51" s="34">
        <v>92</v>
      </c>
      <c r="N51" s="34">
        <v>21</v>
      </c>
      <c r="O51" s="34">
        <v>0</v>
      </c>
      <c r="P51" s="34">
        <v>1728</v>
      </c>
      <c r="Q51" s="34">
        <v>52</v>
      </c>
      <c r="R51" s="34">
        <v>1011</v>
      </c>
      <c r="S51" s="10">
        <v>0.0528148358406661</v>
      </c>
      <c r="T51" s="10">
        <f t="shared" si="5"/>
        <v>0.0028006433910493</v>
      </c>
      <c r="U51" s="10">
        <f t="shared" si="2"/>
        <v>0</v>
      </c>
      <c r="V51" t="str">
        <f t="shared" si="4"/>
        <v>duration below 20s</v>
      </c>
      <c r="W51" t="str">
        <f t="shared" si="3"/>
        <v>below 1 Lac</v>
      </c>
    </row>
    <row r="52" spans="1:23">
      <c r="A52" s="44">
        <f>VLOOKUP($H52,'dailystat data'!$A$1:$E$332,1,FALSE)</f>
        <v>44990</v>
      </c>
      <c r="B52">
        <f>VLOOKUP($H52,'dailystat data'!$A$1:$E$332,2,FALSE)</f>
        <v>21416</v>
      </c>
      <c r="C52">
        <f>VLOOKUP($H52,'dailystat data'!$A$1:$E$332,3,FALSE)</f>
        <v>545</v>
      </c>
      <c r="D52">
        <f>VLOOKUP($H52,'dailystat data'!$A$1:$E$332,4,FALSE)</f>
        <v>113</v>
      </c>
      <c r="E52">
        <v>53085</v>
      </c>
      <c r="F52" s="39">
        <v>84</v>
      </c>
      <c r="G52" s="34" t="s">
        <v>101</v>
      </c>
      <c r="H52" s="36">
        <v>44990</v>
      </c>
      <c r="I52" s="34" t="s">
        <v>50</v>
      </c>
      <c r="J52" s="34">
        <v>63</v>
      </c>
      <c r="K52" s="34">
        <v>62991</v>
      </c>
      <c r="L52" s="34">
        <v>51470</v>
      </c>
      <c r="M52" s="34">
        <v>201</v>
      </c>
      <c r="N52" s="34">
        <v>85</v>
      </c>
      <c r="O52" s="34">
        <v>32814</v>
      </c>
      <c r="P52" s="34">
        <v>2996</v>
      </c>
      <c r="Q52" s="34">
        <v>83</v>
      </c>
      <c r="R52" s="34">
        <v>501</v>
      </c>
      <c r="S52" s="10">
        <v>0.0674390129038335</v>
      </c>
      <c r="T52" s="10">
        <f t="shared" si="5"/>
        <v>0.00452105114439107</v>
      </c>
      <c r="U52" s="10">
        <f t="shared" si="2"/>
        <v>0.520931561651665</v>
      </c>
      <c r="V52" t="str">
        <f t="shared" si="4"/>
        <v>duration above 50s</v>
      </c>
      <c r="W52" t="str">
        <f t="shared" si="3"/>
        <v>below 1 Lac</v>
      </c>
    </row>
    <row r="53" spans="1:23">
      <c r="A53" s="44">
        <f>VLOOKUP($H53,'dailystat data'!$A$1:$E$332,1,FALSE)</f>
        <v>44991</v>
      </c>
      <c r="B53">
        <f>VLOOKUP($H53,'dailystat data'!$A$1:$E$332,2,FALSE)</f>
        <v>18954</v>
      </c>
      <c r="C53">
        <f>VLOOKUP($H53,'dailystat data'!$A$1:$E$332,3,FALSE)</f>
        <v>491</v>
      </c>
      <c r="D53">
        <f>VLOOKUP($H53,'dailystat data'!$A$1:$E$332,4,FALSE)</f>
        <v>118</v>
      </c>
      <c r="E53">
        <v>53198</v>
      </c>
      <c r="F53" s="39">
        <v>21</v>
      </c>
      <c r="G53" s="34" t="s">
        <v>102</v>
      </c>
      <c r="H53" s="36">
        <v>44991</v>
      </c>
      <c r="I53" s="34" t="s">
        <v>82</v>
      </c>
      <c r="J53" s="34">
        <v>0</v>
      </c>
      <c r="K53" s="34">
        <v>21674</v>
      </c>
      <c r="L53" s="34">
        <v>16534</v>
      </c>
      <c r="M53" s="34">
        <v>49</v>
      </c>
      <c r="N53" s="34">
        <v>3</v>
      </c>
      <c r="O53" s="34">
        <v>0</v>
      </c>
      <c r="P53" s="34">
        <v>588</v>
      </c>
      <c r="Q53" s="34">
        <v>2</v>
      </c>
      <c r="R53" s="34">
        <v>683</v>
      </c>
      <c r="S53" s="10">
        <v>0.0239294710327456</v>
      </c>
      <c r="T53" s="10">
        <f t="shared" si="5"/>
        <v>0.00212414000526336</v>
      </c>
      <c r="U53" s="10">
        <f t="shared" si="2"/>
        <v>0</v>
      </c>
      <c r="V53" t="str">
        <f t="shared" si="4"/>
        <v>duration below 20s</v>
      </c>
      <c r="W53" t="str">
        <f t="shared" si="3"/>
        <v>below 1 Lac</v>
      </c>
    </row>
    <row r="54" spans="1:23">
      <c r="A54" s="44">
        <f>VLOOKUP($H54,'dailystat data'!$A$1:$E$332,1,FALSE)</f>
        <v>44993</v>
      </c>
      <c r="B54">
        <f>VLOOKUP($H54,'dailystat data'!$A$1:$E$332,2,FALSE)</f>
        <v>14656</v>
      </c>
      <c r="C54">
        <f>VLOOKUP($H54,'dailystat data'!$A$1:$E$332,3,FALSE)</f>
        <v>451</v>
      </c>
      <c r="D54">
        <f>VLOOKUP($H54,'dailystat data'!$A$1:$E$332,4,FALSE)</f>
        <v>136</v>
      </c>
      <c r="E54">
        <v>53461</v>
      </c>
      <c r="F54" s="39">
        <v>86</v>
      </c>
      <c r="G54" s="34" t="s">
        <v>103</v>
      </c>
      <c r="H54" s="36">
        <v>44993</v>
      </c>
      <c r="I54" s="34" t="s">
        <v>50</v>
      </c>
      <c r="J54" s="34">
        <v>22</v>
      </c>
      <c r="K54" s="34">
        <v>17293</v>
      </c>
      <c r="L54" s="34">
        <v>13773</v>
      </c>
      <c r="M54" s="34">
        <v>43</v>
      </c>
      <c r="N54" s="34">
        <v>4</v>
      </c>
      <c r="O54" s="34">
        <v>6444</v>
      </c>
      <c r="P54" s="34">
        <v>605</v>
      </c>
      <c r="Q54" s="34">
        <v>4</v>
      </c>
      <c r="R54" s="34">
        <v>193</v>
      </c>
      <c r="S54" s="10">
        <v>0.0150015899440714</v>
      </c>
      <c r="T54" s="10">
        <f t="shared" si="5"/>
        <v>0.00491947400909074</v>
      </c>
      <c r="U54" s="10">
        <f t="shared" si="2"/>
        <v>0.372636326837449</v>
      </c>
      <c r="V54" t="str">
        <f t="shared" si="4"/>
        <v>duration b/w 20-30s</v>
      </c>
      <c r="W54" t="str">
        <f t="shared" si="3"/>
        <v>below 1 Lac</v>
      </c>
    </row>
    <row r="55" spans="1:23">
      <c r="A55" s="44">
        <f>VLOOKUP($H55,'dailystat data'!$A$1:$E$332,1,FALSE)</f>
        <v>44994</v>
      </c>
      <c r="B55">
        <f>VLOOKUP($H55,'dailystat data'!$A$1:$E$332,2,FALSE)</f>
        <v>17568</v>
      </c>
      <c r="C55">
        <f>VLOOKUP($H55,'dailystat data'!$A$1:$E$332,3,FALSE)</f>
        <v>650</v>
      </c>
      <c r="D55">
        <f>VLOOKUP($H55,'dailystat data'!$A$1:$E$332,4,FALSE)</f>
        <v>144</v>
      </c>
      <c r="E55">
        <v>53597</v>
      </c>
      <c r="F55" s="39">
        <v>130</v>
      </c>
      <c r="G55" s="34" t="s">
        <v>104</v>
      </c>
      <c r="H55" s="36">
        <v>44994</v>
      </c>
      <c r="I55" s="34" t="s">
        <v>50</v>
      </c>
      <c r="J55" s="34">
        <v>60</v>
      </c>
      <c r="K55" s="34">
        <v>32229</v>
      </c>
      <c r="L55" s="34">
        <v>21307</v>
      </c>
      <c r="M55" s="34">
        <v>209</v>
      </c>
      <c r="N55" s="34">
        <v>21</v>
      </c>
      <c r="O55" s="34">
        <v>12603</v>
      </c>
      <c r="P55" s="34">
        <v>1194</v>
      </c>
      <c r="Q55" s="34">
        <v>29</v>
      </c>
      <c r="R55" s="34">
        <v>1040</v>
      </c>
      <c r="S55" s="10">
        <v>0.0422225124540553</v>
      </c>
      <c r="T55" s="10">
        <f t="shared" si="5"/>
        <v>0.00253745545459634</v>
      </c>
      <c r="U55" s="10">
        <f t="shared" si="2"/>
        <v>0.391045331843991</v>
      </c>
      <c r="V55" t="str">
        <f t="shared" si="4"/>
        <v>duration above 50s</v>
      </c>
      <c r="W55" t="str">
        <f t="shared" si="3"/>
        <v>below 1 Lac</v>
      </c>
    </row>
    <row r="56" spans="1:23">
      <c r="A56" s="44">
        <f>VLOOKUP($H56,'dailystat data'!$A$1:$E$332,1,FALSE)</f>
        <v>44995</v>
      </c>
      <c r="B56">
        <f>VLOOKUP($H56,'dailystat data'!$A$1:$E$332,2,FALSE)</f>
        <v>31855</v>
      </c>
      <c r="C56">
        <f>VLOOKUP($H56,'dailystat data'!$A$1:$E$332,3,FALSE)</f>
        <v>637</v>
      </c>
      <c r="D56">
        <f>VLOOKUP($H56,'dailystat data'!$A$1:$E$332,4,FALSE)</f>
        <v>185</v>
      </c>
      <c r="E56">
        <v>53741</v>
      </c>
      <c r="F56" s="39">
        <v>60</v>
      </c>
      <c r="G56" s="34" t="s">
        <v>105</v>
      </c>
      <c r="H56" s="36">
        <v>44995</v>
      </c>
      <c r="I56" s="34" t="s">
        <v>82</v>
      </c>
      <c r="J56" s="34">
        <v>0</v>
      </c>
      <c r="K56" s="34">
        <v>57839</v>
      </c>
      <c r="L56" s="34">
        <v>42652</v>
      </c>
      <c r="M56" s="34">
        <v>397</v>
      </c>
      <c r="N56" s="34">
        <v>25</v>
      </c>
      <c r="O56" s="34">
        <v>0</v>
      </c>
      <c r="P56" s="34">
        <v>1819</v>
      </c>
      <c r="Q56" s="34">
        <v>39</v>
      </c>
      <c r="R56" s="34">
        <v>3374</v>
      </c>
      <c r="S56" s="10">
        <v>0.0973558363260825</v>
      </c>
      <c r="T56" s="10">
        <f t="shared" si="5"/>
        <v>0.0026795184309931</v>
      </c>
      <c r="U56" s="10">
        <f t="shared" si="2"/>
        <v>0</v>
      </c>
      <c r="V56" t="str">
        <f t="shared" si="4"/>
        <v>duration below 20s</v>
      </c>
      <c r="W56" t="str">
        <f t="shared" si="3"/>
        <v>below 1 Lac</v>
      </c>
    </row>
    <row r="57" spans="1:23">
      <c r="A57" s="44">
        <f>VLOOKUP($H57,'dailystat data'!$A$1:$E$332,1,FALSE)</f>
        <v>44996</v>
      </c>
      <c r="B57">
        <f>VLOOKUP($H57,'dailystat data'!$A$1:$E$332,2,FALSE)</f>
        <v>22575</v>
      </c>
      <c r="C57">
        <f>VLOOKUP($H57,'dailystat data'!$A$1:$E$332,3,FALSE)</f>
        <v>488</v>
      </c>
      <c r="D57">
        <f>VLOOKUP($H57,'dailystat data'!$A$1:$E$332,4,FALSE)</f>
        <v>158</v>
      </c>
      <c r="E57">
        <v>53926</v>
      </c>
      <c r="F57" s="39">
        <v>55</v>
      </c>
      <c r="G57" s="34" t="s">
        <v>106</v>
      </c>
      <c r="H57" s="36">
        <v>44996</v>
      </c>
      <c r="I57" s="34" t="s">
        <v>50</v>
      </c>
      <c r="J57" s="34">
        <v>90</v>
      </c>
      <c r="K57" s="34">
        <v>24751</v>
      </c>
      <c r="L57" s="34">
        <v>16960</v>
      </c>
      <c r="M57" s="34">
        <v>81</v>
      </c>
      <c r="N57" s="34">
        <v>6</v>
      </c>
      <c r="O57" s="34">
        <v>9374</v>
      </c>
      <c r="P57" s="34">
        <v>782</v>
      </c>
      <c r="Q57" s="34">
        <v>14</v>
      </c>
      <c r="R57" s="34">
        <v>213</v>
      </c>
      <c r="S57" s="10">
        <v>0.0187108259466677</v>
      </c>
      <c r="T57" s="10">
        <f t="shared" si="5"/>
        <v>0.00343062715573193</v>
      </c>
      <c r="U57" s="10">
        <f t="shared" si="2"/>
        <v>0.378732172437477</v>
      </c>
      <c r="V57" t="str">
        <f t="shared" si="4"/>
        <v>duration above 50s</v>
      </c>
      <c r="W57" t="str">
        <f t="shared" si="3"/>
        <v>below 1 Lac</v>
      </c>
    </row>
    <row r="58" spans="1:23">
      <c r="A58" s="44">
        <f>VLOOKUP($H58,'dailystat data'!$A$1:$E$332,1,FALSE)</f>
        <v>44998</v>
      </c>
      <c r="B58">
        <f>VLOOKUP($H58,'dailystat data'!$A$1:$E$332,2,FALSE)</f>
        <v>19647</v>
      </c>
      <c r="C58">
        <f>VLOOKUP($H58,'dailystat data'!$A$1:$E$332,3,FALSE)</f>
        <v>559</v>
      </c>
      <c r="D58">
        <f>VLOOKUP($H58,'dailystat data'!$A$1:$E$332,4,FALSE)</f>
        <v>151</v>
      </c>
      <c r="E58">
        <v>54218</v>
      </c>
      <c r="F58" s="39">
        <v>13</v>
      </c>
      <c r="G58" s="34" t="s">
        <v>107</v>
      </c>
      <c r="H58" s="36">
        <v>44998</v>
      </c>
      <c r="I58" s="34" t="s">
        <v>82</v>
      </c>
      <c r="J58" s="34">
        <v>0</v>
      </c>
      <c r="K58" s="34">
        <v>25195</v>
      </c>
      <c r="L58" s="34">
        <v>19785</v>
      </c>
      <c r="M58" s="34">
        <v>37</v>
      </c>
      <c r="N58" s="34">
        <v>4</v>
      </c>
      <c r="O58" s="34">
        <v>0</v>
      </c>
      <c r="P58" s="34">
        <v>1027</v>
      </c>
      <c r="Q58" s="34">
        <v>15</v>
      </c>
      <c r="R58" s="34">
        <v>227</v>
      </c>
      <c r="S58" s="10">
        <v>0.0234055110848796</v>
      </c>
      <c r="T58" s="10">
        <f t="shared" si="5"/>
        <v>0.00538566527721421</v>
      </c>
      <c r="U58" s="10">
        <f t="shared" si="2"/>
        <v>0</v>
      </c>
      <c r="V58" t="str">
        <f t="shared" si="4"/>
        <v>duration below 20s</v>
      </c>
      <c r="W58" t="str">
        <f t="shared" si="3"/>
        <v>below 1 Lac</v>
      </c>
    </row>
    <row r="59" spans="1:23">
      <c r="A59" s="44">
        <f>VLOOKUP($H59,'dailystat data'!$A$1:$E$332,1,FALSE)</f>
        <v>45000</v>
      </c>
      <c r="B59">
        <f>VLOOKUP($H59,'dailystat data'!$A$1:$E$332,2,FALSE)</f>
        <v>39830</v>
      </c>
      <c r="C59">
        <f>VLOOKUP($H59,'dailystat data'!$A$1:$E$332,3,FALSE)</f>
        <v>921</v>
      </c>
      <c r="D59">
        <f>VLOOKUP($H59,'dailystat data'!$A$1:$E$332,4,FALSE)</f>
        <v>177</v>
      </c>
      <c r="E59">
        <v>54504</v>
      </c>
      <c r="F59" s="39">
        <v>32</v>
      </c>
      <c r="G59" s="34" t="s">
        <v>108</v>
      </c>
      <c r="H59" s="36">
        <v>45000</v>
      </c>
      <c r="I59" s="34" t="s">
        <v>82</v>
      </c>
      <c r="J59" s="34">
        <v>0</v>
      </c>
      <c r="K59" s="34">
        <v>67237</v>
      </c>
      <c r="L59" s="34">
        <v>50960</v>
      </c>
      <c r="M59" s="34">
        <v>463</v>
      </c>
      <c r="N59" s="34">
        <v>63</v>
      </c>
      <c r="O59" s="34">
        <v>0</v>
      </c>
      <c r="P59" s="34">
        <v>2554</v>
      </c>
      <c r="Q59" s="34">
        <v>38</v>
      </c>
      <c r="R59" s="34">
        <v>3778</v>
      </c>
      <c r="S59" s="10">
        <v>0.116872156172024</v>
      </c>
      <c r="T59" s="10">
        <f t="shared" si="5"/>
        <v>0.00524732129751945</v>
      </c>
      <c r="U59" s="10">
        <f t="shared" si="2"/>
        <v>0</v>
      </c>
      <c r="V59" t="str">
        <f t="shared" si="4"/>
        <v>duration below 20s</v>
      </c>
      <c r="W59" t="str">
        <f t="shared" si="3"/>
        <v>below 1 Lac</v>
      </c>
    </row>
    <row r="60" spans="1:23">
      <c r="A60" s="44">
        <f>VLOOKUP($H60,'dailystat data'!$A$1:$E$332,1,FALSE)</f>
        <v>45001</v>
      </c>
      <c r="B60">
        <f>VLOOKUP($H60,'dailystat data'!$A$1:$E$332,2,FALSE)</f>
        <v>30813</v>
      </c>
      <c r="C60">
        <f>VLOOKUP($H60,'dailystat data'!$A$1:$E$332,3,FALSE)</f>
        <v>912</v>
      </c>
      <c r="D60">
        <f>VLOOKUP($H60,'dailystat data'!$A$1:$E$332,4,FALSE)</f>
        <v>193</v>
      </c>
      <c r="E60">
        <v>54681</v>
      </c>
      <c r="F60" s="39">
        <v>87</v>
      </c>
      <c r="G60" s="34" t="s">
        <v>73</v>
      </c>
      <c r="H60" s="36">
        <v>45001</v>
      </c>
      <c r="I60" s="34" t="s">
        <v>50</v>
      </c>
      <c r="J60" s="34">
        <v>54</v>
      </c>
      <c r="K60" s="34">
        <v>31258</v>
      </c>
      <c r="L60" s="34">
        <v>27065</v>
      </c>
      <c r="M60" s="34">
        <v>255</v>
      </c>
      <c r="N60" s="34">
        <v>34</v>
      </c>
      <c r="O60" s="34">
        <v>12254</v>
      </c>
      <c r="P60" s="34">
        <v>1445</v>
      </c>
      <c r="Q60" s="34">
        <v>14</v>
      </c>
      <c r="R60" s="34">
        <v>1686</v>
      </c>
      <c r="S60" s="10">
        <v>0.0575154075455826</v>
      </c>
      <c r="T60" s="10">
        <f t="shared" si="5"/>
        <v>0.00323695616393263</v>
      </c>
      <c r="U60" s="10">
        <f t="shared" si="2"/>
        <v>0.392027640923923</v>
      </c>
      <c r="V60" t="str">
        <f t="shared" si="4"/>
        <v>duration above 50s</v>
      </c>
      <c r="W60" t="str">
        <f t="shared" si="3"/>
        <v>below 1 Lac</v>
      </c>
    </row>
    <row r="61" spans="1:23">
      <c r="A61" s="44">
        <f>VLOOKUP($H61,'dailystat data'!$A$1:$E$332,1,FALSE)</f>
        <v>45002</v>
      </c>
      <c r="B61">
        <f>VLOOKUP($H61,'dailystat data'!$A$1:$E$332,2,FALSE)</f>
        <v>24163</v>
      </c>
      <c r="C61">
        <f>VLOOKUP($H61,'dailystat data'!$A$1:$E$332,3,FALSE)</f>
        <v>544</v>
      </c>
      <c r="D61">
        <f>VLOOKUP($H61,'dailystat data'!$A$1:$E$332,4,FALSE)</f>
        <v>151</v>
      </c>
      <c r="E61">
        <v>54874</v>
      </c>
      <c r="F61" s="39">
        <v>12</v>
      </c>
      <c r="G61" s="34" t="s">
        <v>109</v>
      </c>
      <c r="H61" s="36">
        <v>45002</v>
      </c>
      <c r="I61" s="34" t="s">
        <v>82</v>
      </c>
      <c r="J61" s="34">
        <v>0</v>
      </c>
      <c r="K61" s="34">
        <v>36106</v>
      </c>
      <c r="L61" s="34">
        <v>26088</v>
      </c>
      <c r="M61" s="34">
        <v>249</v>
      </c>
      <c r="N61" s="34">
        <v>9</v>
      </c>
      <c r="O61" s="34">
        <v>0</v>
      </c>
      <c r="P61" s="34">
        <v>1075</v>
      </c>
      <c r="Q61" s="34">
        <v>26</v>
      </c>
      <c r="R61" s="34">
        <v>1662</v>
      </c>
      <c r="S61" s="10">
        <v>0.050351714837628</v>
      </c>
      <c r="T61" s="10">
        <f t="shared" si="5"/>
        <v>0.00351714837628021</v>
      </c>
      <c r="U61" s="10">
        <f t="shared" si="2"/>
        <v>0</v>
      </c>
      <c r="V61" t="str">
        <f t="shared" si="4"/>
        <v>duration below 20s</v>
      </c>
      <c r="W61" t="str">
        <f t="shared" si="3"/>
        <v>below 1 Lac</v>
      </c>
    </row>
    <row r="62" spans="1:23">
      <c r="A62" s="44">
        <f>VLOOKUP($H62,'dailystat data'!$A$1:$E$332,1,FALSE)</f>
        <v>45003</v>
      </c>
      <c r="B62">
        <f>VLOOKUP($H62,'dailystat data'!$A$1:$E$332,2,FALSE)</f>
        <v>21989</v>
      </c>
      <c r="C62">
        <f>VLOOKUP($H62,'dailystat data'!$A$1:$E$332,3,FALSE)</f>
        <v>543</v>
      </c>
      <c r="D62">
        <f>VLOOKUP($H62,'dailystat data'!$A$1:$E$332,4,FALSE)</f>
        <v>152</v>
      </c>
      <c r="E62">
        <v>55025</v>
      </c>
      <c r="F62" s="39">
        <v>14</v>
      </c>
      <c r="G62" s="34" t="s">
        <v>110</v>
      </c>
      <c r="H62" s="36">
        <v>45003</v>
      </c>
      <c r="I62" s="34" t="s">
        <v>50</v>
      </c>
      <c r="J62" s="34">
        <v>57</v>
      </c>
      <c r="K62" s="34">
        <v>26244</v>
      </c>
      <c r="L62" s="34">
        <v>21115</v>
      </c>
      <c r="M62" s="34">
        <v>134</v>
      </c>
      <c r="N62" s="34">
        <v>34</v>
      </c>
      <c r="O62" s="34">
        <v>10555</v>
      </c>
      <c r="P62" s="34">
        <v>1044</v>
      </c>
      <c r="Q62" s="34">
        <v>18</v>
      </c>
      <c r="R62" s="34">
        <v>550</v>
      </c>
      <c r="S62" s="10">
        <v>0.0292957746478873</v>
      </c>
      <c r="T62" s="10">
        <f t="shared" si="5"/>
        <v>0.0027442071785552</v>
      </c>
      <c r="U62" s="10">
        <f t="shared" si="2"/>
        <v>0.402187166590459</v>
      </c>
      <c r="V62" t="str">
        <f t="shared" si="4"/>
        <v>duration above 50s</v>
      </c>
      <c r="W62" t="str">
        <f t="shared" si="3"/>
        <v>below 1 Lac</v>
      </c>
    </row>
    <row r="63" spans="1:23">
      <c r="A63" s="44">
        <f>VLOOKUP($H63,'dailystat data'!$A$1:$E$332,1,FALSE)</f>
        <v>45005</v>
      </c>
      <c r="B63">
        <f>VLOOKUP($H63,'dailystat data'!$A$1:$E$332,2,FALSE)</f>
        <v>24835</v>
      </c>
      <c r="C63">
        <f>VLOOKUP($H63,'dailystat data'!$A$1:$E$332,3,FALSE)</f>
        <v>854</v>
      </c>
      <c r="D63">
        <f>VLOOKUP($H63,'dailystat data'!$A$1:$E$332,4,FALSE)</f>
        <v>141</v>
      </c>
      <c r="E63">
        <v>55335</v>
      </c>
      <c r="F63" s="39">
        <v>23</v>
      </c>
      <c r="G63" s="34" t="s">
        <v>111</v>
      </c>
      <c r="H63" s="36">
        <v>45005</v>
      </c>
      <c r="I63" s="34" t="s">
        <v>82</v>
      </c>
      <c r="J63" s="34">
        <v>0</v>
      </c>
      <c r="K63" s="34">
        <v>23680</v>
      </c>
      <c r="L63" s="34">
        <v>16986</v>
      </c>
      <c r="M63" s="34">
        <v>84</v>
      </c>
      <c r="N63" s="34">
        <v>6</v>
      </c>
      <c r="O63" s="34">
        <v>0</v>
      </c>
      <c r="P63" s="34">
        <v>790</v>
      </c>
      <c r="Q63" s="34">
        <v>16</v>
      </c>
      <c r="R63" s="34">
        <v>838</v>
      </c>
      <c r="S63" s="10">
        <v>0.0297099484955272</v>
      </c>
      <c r="T63" s="10">
        <f t="shared" si="5"/>
        <v>0.00560224089635854</v>
      </c>
      <c r="U63" s="10">
        <f t="shared" si="2"/>
        <v>0</v>
      </c>
      <c r="V63" t="str">
        <f t="shared" si="4"/>
        <v>duration below 20s</v>
      </c>
      <c r="W63" t="str">
        <f t="shared" si="3"/>
        <v>below 1 Lac</v>
      </c>
    </row>
    <row r="64" spans="1:23">
      <c r="A64" s="44">
        <f>VLOOKUP($H64,'dailystat data'!$A$1:$E$332,1,FALSE)</f>
        <v>45006</v>
      </c>
      <c r="B64">
        <f>VLOOKUP($H64,'dailystat data'!$A$1:$E$332,2,FALSE)</f>
        <v>29430</v>
      </c>
      <c r="C64">
        <f>VLOOKUP($H64,'dailystat data'!$A$1:$E$332,3,FALSE)</f>
        <v>912</v>
      </c>
      <c r="D64">
        <f>VLOOKUP($H64,'dailystat data'!$A$1:$E$332,4,FALSE)</f>
        <v>156</v>
      </c>
      <c r="E64">
        <v>55476</v>
      </c>
      <c r="F64" s="39">
        <v>15</v>
      </c>
      <c r="G64" s="34" t="s">
        <v>112</v>
      </c>
      <c r="H64" s="36">
        <v>45006</v>
      </c>
      <c r="I64" s="34" t="s">
        <v>50</v>
      </c>
      <c r="J64" s="34">
        <v>61</v>
      </c>
      <c r="K64" s="34">
        <v>36274</v>
      </c>
      <c r="L64" s="34">
        <v>27927</v>
      </c>
      <c r="M64" s="34">
        <v>201</v>
      </c>
      <c r="N64" s="34">
        <v>41</v>
      </c>
      <c r="O64" s="34">
        <v>14028</v>
      </c>
      <c r="P64" s="34">
        <v>1989</v>
      </c>
      <c r="Q64" s="34">
        <v>40</v>
      </c>
      <c r="R64" s="34">
        <v>836</v>
      </c>
      <c r="S64" s="10">
        <v>0.0516439541423318</v>
      </c>
      <c r="T64" s="10">
        <f t="shared" si="5"/>
        <v>0.00254163962794722</v>
      </c>
      <c r="U64" s="10">
        <f t="shared" si="2"/>
        <v>0.386723272867619</v>
      </c>
      <c r="V64" t="str">
        <f t="shared" si="4"/>
        <v>duration above 50s</v>
      </c>
      <c r="W64" t="str">
        <f t="shared" si="3"/>
        <v>below 1 Lac</v>
      </c>
    </row>
    <row r="65" spans="1:23">
      <c r="A65" s="44">
        <f>VLOOKUP($H65,'dailystat data'!$A$1:$E$332,1,FALSE)</f>
        <v>45008</v>
      </c>
      <c r="B65">
        <f>VLOOKUP($H65,'dailystat data'!$A$1:$E$332,2,FALSE)</f>
        <v>15583</v>
      </c>
      <c r="C65">
        <f>VLOOKUP($H65,'dailystat data'!$A$1:$E$332,3,FALSE)</f>
        <v>480</v>
      </c>
      <c r="D65">
        <f>VLOOKUP($H65,'dailystat data'!$A$1:$E$332,4,FALSE)</f>
        <v>99</v>
      </c>
      <c r="E65">
        <v>55736</v>
      </c>
      <c r="F65" s="39">
        <v>20</v>
      </c>
      <c r="G65" s="34" t="s">
        <v>113</v>
      </c>
      <c r="H65" s="36">
        <v>45008</v>
      </c>
      <c r="I65" s="34" t="s">
        <v>82</v>
      </c>
      <c r="J65" s="34">
        <v>0</v>
      </c>
      <c r="K65" s="34">
        <v>18471</v>
      </c>
      <c r="L65" s="34">
        <v>13778</v>
      </c>
      <c r="M65" s="34">
        <v>39</v>
      </c>
      <c r="N65" s="34">
        <v>2</v>
      </c>
      <c r="O65" s="34">
        <v>0</v>
      </c>
      <c r="P65" s="34">
        <v>702</v>
      </c>
      <c r="Q65" s="34">
        <v>25</v>
      </c>
      <c r="R65" s="34">
        <v>297</v>
      </c>
      <c r="S65" s="10">
        <v>0.0183723266829338</v>
      </c>
      <c r="T65" s="10">
        <f t="shared" si="5"/>
        <v>0.00466484857183867</v>
      </c>
      <c r="U65" s="10">
        <f t="shared" si="2"/>
        <v>0</v>
      </c>
      <c r="V65" t="str">
        <f t="shared" si="4"/>
        <v>duration below 20s</v>
      </c>
      <c r="W65" t="str">
        <f t="shared" si="3"/>
        <v>below 1 Lac</v>
      </c>
    </row>
    <row r="66" spans="1:23">
      <c r="A66" s="44">
        <f>VLOOKUP($H66,'dailystat data'!$A$1:$E$332,1,FALSE)</f>
        <v>45010</v>
      </c>
      <c r="B66">
        <f>VLOOKUP($H66,'dailystat data'!$A$1:$E$332,2,FALSE)</f>
        <v>13969</v>
      </c>
      <c r="C66">
        <f>VLOOKUP($H66,'dailystat data'!$A$1:$E$332,3,FALSE)</f>
        <v>458</v>
      </c>
      <c r="D66">
        <f>VLOOKUP($H66,'dailystat data'!$A$1:$E$332,4,FALSE)</f>
        <v>100</v>
      </c>
      <c r="E66">
        <v>55950</v>
      </c>
      <c r="F66" s="39">
        <v>28</v>
      </c>
      <c r="G66" s="34" t="s">
        <v>114</v>
      </c>
      <c r="H66" s="36">
        <v>45010</v>
      </c>
      <c r="I66" s="34" t="s">
        <v>50</v>
      </c>
      <c r="J66" s="34">
        <v>46</v>
      </c>
      <c r="K66" s="34">
        <v>19758</v>
      </c>
      <c r="L66" s="34">
        <v>15378</v>
      </c>
      <c r="M66" s="34">
        <v>23</v>
      </c>
      <c r="N66" s="34">
        <v>12</v>
      </c>
      <c r="O66" s="34">
        <v>6949</v>
      </c>
      <c r="P66" s="34">
        <v>649</v>
      </c>
      <c r="Q66" s="34">
        <v>14</v>
      </c>
      <c r="R66" s="34">
        <v>185</v>
      </c>
      <c r="S66" s="10">
        <v>0.0151563896336014</v>
      </c>
      <c r="T66" s="10">
        <f t="shared" si="5"/>
        <v>0.0038248436103664</v>
      </c>
      <c r="U66" s="10">
        <f t="shared" si="2"/>
        <v>0.351705638222492</v>
      </c>
      <c r="V66" t="str">
        <f t="shared" ref="V66:V97" si="6">_xlfn.IFS(J66&lt;=20,"duration below 20s",J66&lt;=30,"duration b/w 20-30s",J66&lt;=40,"duration b/w 30-40s",J66&lt;=50,"duration b/w 40-50s",J66&gt;50,"duration above 50s")</f>
        <v>duration b/w 40-50s</v>
      </c>
      <c r="W66" t="str">
        <f t="shared" si="3"/>
        <v>below 1 Lac</v>
      </c>
    </row>
    <row r="67" spans="1:23">
      <c r="A67" s="44">
        <f>VLOOKUP($H67,'dailystat data'!$A$1:$E$332,1,FALSE)</f>
        <v>45012</v>
      </c>
      <c r="B67">
        <f>VLOOKUP($H67,'dailystat data'!$A$1:$E$332,2,FALSE)</f>
        <v>19409</v>
      </c>
      <c r="C67">
        <f>VLOOKUP($H67,'dailystat data'!$A$1:$E$332,3,FALSE)</f>
        <v>637</v>
      </c>
      <c r="D67">
        <f>VLOOKUP($H67,'dailystat data'!$A$1:$E$332,4,FALSE)</f>
        <v>117</v>
      </c>
      <c r="E67">
        <v>56153</v>
      </c>
      <c r="F67" s="39">
        <v>305</v>
      </c>
      <c r="G67" s="34" t="s">
        <v>115</v>
      </c>
      <c r="H67" s="36">
        <v>45012</v>
      </c>
      <c r="I67" s="34" t="s">
        <v>116</v>
      </c>
      <c r="J67" s="34">
        <v>0</v>
      </c>
      <c r="K67" s="34">
        <v>23204</v>
      </c>
      <c r="L67" s="34">
        <v>21176</v>
      </c>
      <c r="M67" s="34">
        <v>13</v>
      </c>
      <c r="N67" s="34">
        <v>5</v>
      </c>
      <c r="O67" s="34">
        <v>0</v>
      </c>
      <c r="P67" s="34">
        <v>1569</v>
      </c>
      <c r="Q67" s="34">
        <v>33</v>
      </c>
      <c r="R67" s="34">
        <v>47</v>
      </c>
      <c r="S67" s="10">
        <v>0.0293661959289798</v>
      </c>
      <c r="T67" s="10">
        <f t="shared" ref="T67:T98" si="7">(E67-E66)/E67</f>
        <v>0.00361512296760636</v>
      </c>
      <c r="U67" s="10">
        <f t="shared" ref="U67:U130" si="8">O67/K67</f>
        <v>0</v>
      </c>
      <c r="V67" t="str">
        <f t="shared" si="6"/>
        <v>duration below 20s</v>
      </c>
      <c r="W67" t="str">
        <f t="shared" ref="W67:W130" si="9">_xlfn.IFS(K67&lt;=100000,"below 1 Lac",K67&lt;=200000,"b/w 1 -2 Lac",K67&lt;=300000,"b/w 2-3 Lac",K67&lt;=400000,"b/w 3-4 Lac",K67&gt;400000,"above 4 Lac")</f>
        <v>below 1 Lac</v>
      </c>
    </row>
    <row r="68" spans="1:23">
      <c r="A68" s="44">
        <f>VLOOKUP($H68,'dailystat data'!$A$1:$E$332,1,FALSE)</f>
        <v>45013</v>
      </c>
      <c r="B68">
        <f>VLOOKUP($H68,'dailystat data'!$A$1:$E$332,2,FALSE)</f>
        <v>13453</v>
      </c>
      <c r="C68">
        <f>VLOOKUP($H68,'dailystat data'!$A$1:$E$332,3,FALSE)</f>
        <v>572</v>
      </c>
      <c r="D68">
        <f>VLOOKUP($H68,'dailystat data'!$A$1:$E$332,4,FALSE)</f>
        <v>139</v>
      </c>
      <c r="E68">
        <v>56270</v>
      </c>
      <c r="F68" s="39">
        <v>26</v>
      </c>
      <c r="G68" s="34" t="s">
        <v>117</v>
      </c>
      <c r="H68" s="36">
        <v>45013</v>
      </c>
      <c r="I68" s="34" t="s">
        <v>50</v>
      </c>
      <c r="J68" s="34">
        <v>51</v>
      </c>
      <c r="K68" s="34">
        <v>17735</v>
      </c>
      <c r="L68" s="34">
        <v>14038</v>
      </c>
      <c r="M68" s="34">
        <v>9</v>
      </c>
      <c r="N68" s="34">
        <v>6</v>
      </c>
      <c r="O68" s="34">
        <v>5607</v>
      </c>
      <c r="P68" s="34">
        <v>437</v>
      </c>
      <c r="Q68" s="34">
        <v>10</v>
      </c>
      <c r="R68" s="34">
        <v>65</v>
      </c>
      <c r="S68" s="10">
        <v>0.0090989870268349</v>
      </c>
      <c r="T68" s="10">
        <f t="shared" si="7"/>
        <v>0.00207926070730407</v>
      </c>
      <c r="U68" s="10">
        <f t="shared" si="8"/>
        <v>0.316154496757824</v>
      </c>
      <c r="V68" t="str">
        <f t="shared" si="6"/>
        <v>duration above 50s</v>
      </c>
      <c r="W68" t="str">
        <f t="shared" si="9"/>
        <v>below 1 Lac</v>
      </c>
    </row>
    <row r="69" spans="1:23">
      <c r="A69" s="44">
        <f>VLOOKUP($H69,'dailystat data'!$A$1:$E$332,1,FALSE)</f>
        <v>45019</v>
      </c>
      <c r="B69">
        <f>VLOOKUP($H69,'dailystat data'!$A$1:$E$332,2,FALSE)</f>
        <v>13231</v>
      </c>
      <c r="C69">
        <f>VLOOKUP($H69,'dailystat data'!$A$1:$E$332,3,FALSE)</f>
        <v>570</v>
      </c>
      <c r="D69">
        <f>VLOOKUP($H69,'dailystat data'!$A$1:$E$332,4,FALSE)</f>
        <v>139</v>
      </c>
      <c r="E69">
        <v>57185</v>
      </c>
      <c r="F69" s="39">
        <v>19</v>
      </c>
      <c r="G69" s="34" t="s">
        <v>118</v>
      </c>
      <c r="H69" s="36">
        <v>45019</v>
      </c>
      <c r="I69" s="34" t="s">
        <v>50</v>
      </c>
      <c r="J69" s="34">
        <v>22</v>
      </c>
      <c r="K69" s="34">
        <v>19990</v>
      </c>
      <c r="L69" s="34">
        <v>17851</v>
      </c>
      <c r="M69" s="34">
        <v>21</v>
      </c>
      <c r="N69" s="34">
        <v>6</v>
      </c>
      <c r="O69" s="34">
        <v>10318</v>
      </c>
      <c r="P69" s="34">
        <v>936</v>
      </c>
      <c r="Q69" s="34">
        <v>18</v>
      </c>
      <c r="R69" s="34">
        <v>109</v>
      </c>
      <c r="S69" s="10">
        <v>0.0185887907668095</v>
      </c>
      <c r="T69" s="10">
        <f t="shared" si="7"/>
        <v>0.0160006994841305</v>
      </c>
      <c r="U69" s="10">
        <f t="shared" si="8"/>
        <v>0.51615807903952</v>
      </c>
      <c r="V69" t="str">
        <f t="shared" si="6"/>
        <v>duration b/w 20-30s</v>
      </c>
      <c r="W69" t="str">
        <f t="shared" si="9"/>
        <v>below 1 Lac</v>
      </c>
    </row>
    <row r="70" spans="1:23">
      <c r="A70" s="44">
        <f>VLOOKUP($H70,'dailystat data'!$A$1:$E$332,1,FALSE)</f>
        <v>45021</v>
      </c>
      <c r="B70">
        <f>VLOOKUP($H70,'dailystat data'!$A$1:$E$332,2,FALSE)</f>
        <v>17425</v>
      </c>
      <c r="C70">
        <f>VLOOKUP($H70,'dailystat data'!$A$1:$E$332,3,FALSE)</f>
        <v>532</v>
      </c>
      <c r="D70">
        <f>VLOOKUP($H70,'dailystat data'!$A$1:$E$332,4,FALSE)</f>
        <v>146</v>
      </c>
      <c r="E70">
        <v>57452</v>
      </c>
      <c r="F70" s="39">
        <v>196</v>
      </c>
      <c r="G70" s="34" t="s">
        <v>119</v>
      </c>
      <c r="H70" s="36">
        <v>45021</v>
      </c>
      <c r="I70" s="34" t="s">
        <v>50</v>
      </c>
      <c r="J70" s="34">
        <v>9</v>
      </c>
      <c r="K70" s="34">
        <v>295607</v>
      </c>
      <c r="L70" s="34">
        <v>278204</v>
      </c>
      <c r="M70" s="34">
        <v>5235</v>
      </c>
      <c r="N70" s="34">
        <v>2607</v>
      </c>
      <c r="O70" s="34">
        <v>149861</v>
      </c>
      <c r="P70" s="34">
        <v>9396</v>
      </c>
      <c r="Q70" s="34">
        <v>50</v>
      </c>
      <c r="R70" s="34">
        <v>16630</v>
      </c>
      <c r="S70" s="10">
        <v>0.453874538745387</v>
      </c>
      <c r="T70" s="10">
        <f t="shared" si="7"/>
        <v>0.00464735779433266</v>
      </c>
      <c r="U70" s="10">
        <f t="shared" si="8"/>
        <v>0.50696025466244</v>
      </c>
      <c r="V70" t="str">
        <f t="shared" si="6"/>
        <v>duration below 20s</v>
      </c>
      <c r="W70" t="str">
        <f t="shared" si="9"/>
        <v>b/w 2-3 Lac</v>
      </c>
    </row>
    <row r="71" spans="1:23">
      <c r="A71" s="44">
        <f>VLOOKUP($H71,'dailystat data'!$A$1:$E$332,1,FALSE)</f>
        <v>45028</v>
      </c>
      <c r="B71">
        <f>VLOOKUP($H71,'dailystat data'!$A$1:$E$332,2,FALSE)</f>
        <v>16290</v>
      </c>
      <c r="C71">
        <f>VLOOKUP($H71,'dailystat data'!$A$1:$E$332,3,FALSE)</f>
        <v>529</v>
      </c>
      <c r="D71">
        <f>VLOOKUP($H71,'dailystat data'!$A$1:$E$332,4,FALSE)</f>
        <v>119</v>
      </c>
      <c r="E71">
        <v>58477</v>
      </c>
      <c r="F71" s="39">
        <v>15</v>
      </c>
      <c r="G71" s="34" t="s">
        <v>120</v>
      </c>
      <c r="H71" s="36">
        <v>45028</v>
      </c>
      <c r="I71" s="34" t="s">
        <v>50</v>
      </c>
      <c r="J71" s="34">
        <v>12</v>
      </c>
      <c r="K71" s="34">
        <v>26489</v>
      </c>
      <c r="L71" s="34">
        <v>19790</v>
      </c>
      <c r="M71" s="34">
        <v>19</v>
      </c>
      <c r="N71" s="34">
        <v>6</v>
      </c>
      <c r="O71" s="34">
        <v>10680</v>
      </c>
      <c r="P71" s="34">
        <v>1034</v>
      </c>
      <c r="Q71" s="34">
        <v>18</v>
      </c>
      <c r="R71" s="34">
        <v>178</v>
      </c>
      <c r="S71" s="10">
        <v>0.0210339107683363</v>
      </c>
      <c r="T71" s="10">
        <f t="shared" si="7"/>
        <v>0.0175282589736136</v>
      </c>
      <c r="U71" s="10">
        <f t="shared" si="8"/>
        <v>0.403186228245687</v>
      </c>
      <c r="V71" t="str">
        <f t="shared" si="6"/>
        <v>duration below 20s</v>
      </c>
      <c r="W71" t="str">
        <f t="shared" si="9"/>
        <v>below 1 Lac</v>
      </c>
    </row>
    <row r="72" spans="1:23">
      <c r="A72" s="44">
        <f>VLOOKUP($H72,'dailystat data'!$A$1:$E$332,1,FALSE)</f>
        <v>45032</v>
      </c>
      <c r="B72">
        <f>VLOOKUP($H72,'dailystat data'!$A$1:$E$332,2,FALSE)</f>
        <v>11249</v>
      </c>
      <c r="C72">
        <f>VLOOKUP($H72,'dailystat data'!$A$1:$E$332,3,FALSE)</f>
        <v>604</v>
      </c>
      <c r="D72">
        <f>VLOOKUP($H72,'dailystat data'!$A$1:$E$332,4,FALSE)</f>
        <v>112</v>
      </c>
      <c r="E72">
        <v>58896</v>
      </c>
      <c r="F72" s="39">
        <v>54</v>
      </c>
      <c r="G72" s="34" t="s">
        <v>121</v>
      </c>
      <c r="H72" s="36">
        <v>45032</v>
      </c>
      <c r="I72" s="34" t="s">
        <v>50</v>
      </c>
      <c r="J72" s="34">
        <v>55</v>
      </c>
      <c r="K72" s="34">
        <v>16440</v>
      </c>
      <c r="L72" s="34">
        <v>12392</v>
      </c>
      <c r="M72" s="34">
        <v>61</v>
      </c>
      <c r="N72" s="34">
        <v>6</v>
      </c>
      <c r="O72" s="34">
        <v>5769</v>
      </c>
      <c r="P72" s="34">
        <v>285</v>
      </c>
      <c r="Q72" s="34">
        <v>0</v>
      </c>
      <c r="R72" s="34">
        <v>126</v>
      </c>
      <c r="S72" s="10">
        <v>0.00697840260798696</v>
      </c>
      <c r="T72" s="10">
        <f t="shared" si="7"/>
        <v>0.00711423526215702</v>
      </c>
      <c r="U72" s="10">
        <f t="shared" si="8"/>
        <v>0.350912408759124</v>
      </c>
      <c r="V72" t="str">
        <f t="shared" si="6"/>
        <v>duration above 50s</v>
      </c>
      <c r="W72" t="str">
        <f t="shared" si="9"/>
        <v>below 1 Lac</v>
      </c>
    </row>
    <row r="73" spans="1:23">
      <c r="A73" s="44">
        <f>VLOOKUP($H73,'dailystat data'!$A$1:$E$332,1,FALSE)</f>
        <v>45034</v>
      </c>
      <c r="B73">
        <f>VLOOKUP($H73,'dailystat data'!$A$1:$E$332,2,FALSE)</f>
        <v>15262</v>
      </c>
      <c r="C73">
        <f>VLOOKUP($H73,'dailystat data'!$A$1:$E$332,3,FALSE)</f>
        <v>396</v>
      </c>
      <c r="D73">
        <f>VLOOKUP($H73,'dailystat data'!$A$1:$E$332,4,FALSE)</f>
        <v>88</v>
      </c>
      <c r="E73">
        <v>59101</v>
      </c>
      <c r="F73" s="39">
        <v>54</v>
      </c>
      <c r="G73" s="34" t="s">
        <v>122</v>
      </c>
      <c r="H73" s="36">
        <v>45034</v>
      </c>
      <c r="I73" s="34" t="s">
        <v>82</v>
      </c>
      <c r="J73" s="34">
        <v>0</v>
      </c>
      <c r="K73" s="34">
        <v>15428</v>
      </c>
      <c r="L73" s="34">
        <v>11726</v>
      </c>
      <c r="M73" s="34">
        <v>11</v>
      </c>
      <c r="N73" s="34">
        <v>1</v>
      </c>
      <c r="O73" s="34">
        <v>0</v>
      </c>
      <c r="P73" s="34">
        <v>433</v>
      </c>
      <c r="Q73" s="34">
        <v>4</v>
      </c>
      <c r="R73" s="34">
        <v>176</v>
      </c>
      <c r="S73" s="10">
        <v>0.0103720749225901</v>
      </c>
      <c r="T73" s="10">
        <f t="shared" si="7"/>
        <v>0.00346863843251383</v>
      </c>
      <c r="U73" s="10">
        <f t="shared" si="8"/>
        <v>0</v>
      </c>
      <c r="V73" t="str">
        <f t="shared" si="6"/>
        <v>duration below 20s</v>
      </c>
      <c r="W73" t="str">
        <f t="shared" si="9"/>
        <v>below 1 Lac</v>
      </c>
    </row>
    <row r="74" spans="1:23">
      <c r="A74" s="44">
        <f>VLOOKUP($H74,'dailystat data'!$A$1:$E$332,1,FALSE)</f>
        <v>45034</v>
      </c>
      <c r="B74">
        <f>VLOOKUP($H74,'dailystat data'!$A$1:$E$332,2,FALSE)</f>
        <v>15262</v>
      </c>
      <c r="C74">
        <f>VLOOKUP($H74,'dailystat data'!$A$1:$E$332,3,FALSE)</f>
        <v>396</v>
      </c>
      <c r="D74">
        <f>VLOOKUP($H74,'dailystat data'!$A$1:$E$332,4,FALSE)</f>
        <v>88</v>
      </c>
      <c r="E74">
        <v>59101</v>
      </c>
      <c r="F74" s="39">
        <v>178</v>
      </c>
      <c r="G74" s="34" t="s">
        <v>123</v>
      </c>
      <c r="H74" s="36">
        <v>45034</v>
      </c>
      <c r="I74" s="34" t="s">
        <v>116</v>
      </c>
      <c r="J74" s="34">
        <v>0</v>
      </c>
      <c r="K74" s="34">
        <v>21921</v>
      </c>
      <c r="L74" s="34">
        <v>19205</v>
      </c>
      <c r="M74" s="34">
        <v>7</v>
      </c>
      <c r="N74" s="34">
        <v>9</v>
      </c>
      <c r="O74" s="34">
        <v>0</v>
      </c>
      <c r="P74" s="34">
        <v>737</v>
      </c>
      <c r="Q74" s="34">
        <v>33</v>
      </c>
      <c r="R74" s="34">
        <v>50</v>
      </c>
      <c r="S74" s="10">
        <v>0.0138745537300553</v>
      </c>
      <c r="T74" s="10">
        <f t="shared" si="7"/>
        <v>0</v>
      </c>
      <c r="U74" s="10">
        <f t="shared" si="8"/>
        <v>0</v>
      </c>
      <c r="V74" t="str">
        <f t="shared" si="6"/>
        <v>duration below 20s</v>
      </c>
      <c r="W74" t="str">
        <f t="shared" si="9"/>
        <v>below 1 Lac</v>
      </c>
    </row>
    <row r="75" spans="1:23">
      <c r="A75" s="44">
        <f>VLOOKUP($H75,'dailystat data'!$A$1:$E$332,1,FALSE)</f>
        <v>45040</v>
      </c>
      <c r="B75">
        <f>VLOOKUP($H75,'dailystat data'!$A$1:$E$332,2,FALSE)</f>
        <v>15545</v>
      </c>
      <c r="C75">
        <f>VLOOKUP($H75,'dailystat data'!$A$1:$E$332,3,FALSE)</f>
        <v>465</v>
      </c>
      <c r="D75">
        <f>VLOOKUP($H75,'dailystat data'!$A$1:$E$332,4,FALSE)</f>
        <v>87</v>
      </c>
      <c r="E75">
        <v>59557</v>
      </c>
      <c r="F75" s="39">
        <v>52</v>
      </c>
      <c r="G75" s="34" t="s">
        <v>124</v>
      </c>
      <c r="H75" s="36">
        <v>45040</v>
      </c>
      <c r="I75" s="34" t="s">
        <v>50</v>
      </c>
      <c r="J75" s="34">
        <v>97</v>
      </c>
      <c r="K75" s="34">
        <v>26337</v>
      </c>
      <c r="L75" s="34">
        <v>20085</v>
      </c>
      <c r="M75" s="34">
        <v>54</v>
      </c>
      <c r="N75" s="34">
        <v>15</v>
      </c>
      <c r="O75" s="34">
        <v>10853</v>
      </c>
      <c r="P75" s="34">
        <v>1130</v>
      </c>
      <c r="Q75" s="34">
        <v>6</v>
      </c>
      <c r="R75" s="34">
        <v>369</v>
      </c>
      <c r="S75" s="10">
        <v>0.0252699094984637</v>
      </c>
      <c r="T75" s="10">
        <f t="shared" si="7"/>
        <v>0.00765653071847138</v>
      </c>
      <c r="U75" s="10">
        <f t="shared" si="8"/>
        <v>0.412081862019213</v>
      </c>
      <c r="V75" t="str">
        <f t="shared" si="6"/>
        <v>duration above 50s</v>
      </c>
      <c r="W75" t="str">
        <f t="shared" si="9"/>
        <v>below 1 Lac</v>
      </c>
    </row>
    <row r="76" spans="1:23">
      <c r="A76" s="44">
        <f>VLOOKUP($H76,'dailystat data'!$A$1:$E$332,1,FALSE)</f>
        <v>45041</v>
      </c>
      <c r="B76">
        <f>VLOOKUP($H76,'dailystat data'!$A$1:$E$332,2,FALSE)</f>
        <v>31035</v>
      </c>
      <c r="C76">
        <f>VLOOKUP($H76,'dailystat data'!$A$1:$E$332,3,FALSE)</f>
        <v>866</v>
      </c>
      <c r="D76">
        <f>VLOOKUP($H76,'dailystat data'!$A$1:$E$332,4,FALSE)</f>
        <v>91</v>
      </c>
      <c r="E76">
        <v>59644</v>
      </c>
      <c r="F76" s="39">
        <v>236</v>
      </c>
      <c r="G76" s="34" t="s">
        <v>125</v>
      </c>
      <c r="H76" s="36">
        <v>45041</v>
      </c>
      <c r="I76" s="34" t="s">
        <v>50</v>
      </c>
      <c r="J76" s="34">
        <v>36</v>
      </c>
      <c r="K76" s="34">
        <v>43984</v>
      </c>
      <c r="L76" s="34">
        <v>38828</v>
      </c>
      <c r="M76" s="34">
        <v>212</v>
      </c>
      <c r="N76" s="34">
        <v>41</v>
      </c>
      <c r="O76" s="34">
        <v>20836</v>
      </c>
      <c r="P76" s="34">
        <v>1528</v>
      </c>
      <c r="Q76" s="34">
        <v>31</v>
      </c>
      <c r="R76" s="34">
        <v>1338</v>
      </c>
      <c r="S76" s="10">
        <v>0.048571524377976</v>
      </c>
      <c r="T76" s="10">
        <f t="shared" si="7"/>
        <v>0.00145865468446114</v>
      </c>
      <c r="U76" s="10">
        <f t="shared" si="8"/>
        <v>0.473717715532921</v>
      </c>
      <c r="V76" t="str">
        <f t="shared" si="6"/>
        <v>duration b/w 30-40s</v>
      </c>
      <c r="W76" t="str">
        <f t="shared" si="9"/>
        <v>below 1 Lac</v>
      </c>
    </row>
    <row r="77" spans="1:23">
      <c r="A77" s="44">
        <f>VLOOKUP($H77,'dailystat data'!$A$1:$E$332,1,FALSE)</f>
        <v>45042</v>
      </c>
      <c r="B77">
        <f>VLOOKUP($H77,'dailystat data'!$A$1:$E$332,2,FALSE)</f>
        <v>32378</v>
      </c>
      <c r="C77">
        <f>VLOOKUP($H77,'dailystat data'!$A$1:$E$332,3,FALSE)</f>
        <v>447</v>
      </c>
      <c r="D77">
        <f>VLOOKUP($H77,'dailystat data'!$A$1:$E$332,4,FALSE)</f>
        <v>89</v>
      </c>
      <c r="E77">
        <v>59735</v>
      </c>
      <c r="F77" s="39">
        <v>22</v>
      </c>
      <c r="G77" s="34" t="s">
        <v>126</v>
      </c>
      <c r="H77" s="36">
        <v>45042</v>
      </c>
      <c r="I77" s="34" t="s">
        <v>50</v>
      </c>
      <c r="J77" s="34">
        <v>53</v>
      </c>
      <c r="K77" s="34">
        <v>86409</v>
      </c>
      <c r="L77" s="34">
        <v>78343</v>
      </c>
      <c r="M77" s="34">
        <v>1632</v>
      </c>
      <c r="N77" s="34">
        <v>188</v>
      </c>
      <c r="O77" s="34">
        <v>36980</v>
      </c>
      <c r="P77" s="34">
        <v>3086</v>
      </c>
      <c r="Q77" s="34">
        <v>46</v>
      </c>
      <c r="R77" s="34">
        <v>4111</v>
      </c>
      <c r="S77" s="10">
        <v>0.121252197204319</v>
      </c>
      <c r="T77" s="10">
        <f t="shared" si="7"/>
        <v>0.0015233949945593</v>
      </c>
      <c r="U77" s="10">
        <f t="shared" si="8"/>
        <v>0.427964679605134</v>
      </c>
      <c r="V77" t="str">
        <f t="shared" si="6"/>
        <v>duration above 50s</v>
      </c>
      <c r="W77" t="str">
        <f t="shared" si="9"/>
        <v>below 1 Lac</v>
      </c>
    </row>
    <row r="78" spans="1:23">
      <c r="A78" s="44">
        <f>VLOOKUP($H78,'dailystat data'!$A$1:$E$332,1,FALSE)</f>
        <v>45043</v>
      </c>
      <c r="B78">
        <f>VLOOKUP($H78,'dailystat data'!$A$1:$E$332,2,FALSE)</f>
        <v>31429</v>
      </c>
      <c r="C78">
        <f>VLOOKUP($H78,'dailystat data'!$A$1:$E$332,3,FALSE)</f>
        <v>475</v>
      </c>
      <c r="D78">
        <f>VLOOKUP($H78,'dailystat data'!$A$1:$E$332,4,FALSE)</f>
        <v>128</v>
      </c>
      <c r="E78">
        <v>59824</v>
      </c>
      <c r="F78" s="39">
        <v>201</v>
      </c>
      <c r="G78" s="34" t="s">
        <v>127</v>
      </c>
      <c r="H78" s="36">
        <v>45043</v>
      </c>
      <c r="I78" s="34" t="s">
        <v>50</v>
      </c>
      <c r="J78" s="34">
        <v>62</v>
      </c>
      <c r="K78" s="34">
        <v>22012</v>
      </c>
      <c r="L78" s="34">
        <v>17297</v>
      </c>
      <c r="M78" s="34">
        <v>57</v>
      </c>
      <c r="N78" s="34">
        <v>17</v>
      </c>
      <c r="O78" s="34">
        <v>8549</v>
      </c>
      <c r="P78" s="34">
        <v>988</v>
      </c>
      <c r="Q78" s="34">
        <v>17</v>
      </c>
      <c r="R78" s="34">
        <v>289</v>
      </c>
      <c r="S78" s="10">
        <v>0.0216301150040118</v>
      </c>
      <c r="T78" s="10">
        <f t="shared" si="7"/>
        <v>0.00148769724525274</v>
      </c>
      <c r="U78" s="10">
        <f t="shared" si="8"/>
        <v>0.38837906596402</v>
      </c>
      <c r="V78" t="str">
        <f t="shared" si="6"/>
        <v>duration above 50s</v>
      </c>
      <c r="W78" t="str">
        <f t="shared" si="9"/>
        <v>below 1 Lac</v>
      </c>
    </row>
    <row r="79" spans="1:23">
      <c r="A79" s="44">
        <f>VLOOKUP($H79,'dailystat data'!$A$1:$E$332,1,FALSE)</f>
        <v>45044</v>
      </c>
      <c r="B79">
        <f>VLOOKUP($H79,'dailystat data'!$A$1:$E$332,2,FALSE)</f>
        <v>20506</v>
      </c>
      <c r="C79">
        <f>VLOOKUP($H79,'dailystat data'!$A$1:$E$332,3,FALSE)</f>
        <v>363</v>
      </c>
      <c r="D79">
        <f>VLOOKUP($H79,'dailystat data'!$A$1:$E$332,4,FALSE)</f>
        <v>89</v>
      </c>
      <c r="E79">
        <v>59952</v>
      </c>
      <c r="F79" s="39">
        <v>7</v>
      </c>
      <c r="G79" s="34" t="s">
        <v>128</v>
      </c>
      <c r="H79" s="36">
        <v>45044</v>
      </c>
      <c r="I79" s="34" t="s">
        <v>50</v>
      </c>
      <c r="J79" s="34">
        <v>11</v>
      </c>
      <c r="K79" s="34">
        <v>16407</v>
      </c>
      <c r="L79" s="34">
        <v>12616</v>
      </c>
      <c r="M79" s="34">
        <v>6</v>
      </c>
      <c r="N79" s="34">
        <v>2</v>
      </c>
      <c r="O79" s="34">
        <v>6151</v>
      </c>
      <c r="P79" s="34">
        <v>301</v>
      </c>
      <c r="Q79" s="34">
        <v>7</v>
      </c>
      <c r="R79" s="34">
        <v>36</v>
      </c>
      <c r="S79" s="10">
        <v>0.00573792367227115</v>
      </c>
      <c r="T79" s="10">
        <f t="shared" si="7"/>
        <v>0.00213504136642647</v>
      </c>
      <c r="U79" s="10">
        <f t="shared" si="8"/>
        <v>0.374900956908637</v>
      </c>
      <c r="V79" t="str">
        <f t="shared" si="6"/>
        <v>duration below 20s</v>
      </c>
      <c r="W79" t="str">
        <f t="shared" si="9"/>
        <v>below 1 Lac</v>
      </c>
    </row>
    <row r="80" spans="1:23">
      <c r="A80" s="44">
        <f>VLOOKUP($H80,'dailystat data'!$A$1:$E$332,1,FALSE)</f>
        <v>45045</v>
      </c>
      <c r="B80">
        <f>VLOOKUP($H80,'dailystat data'!$A$1:$E$332,2,FALSE)</f>
        <v>13472</v>
      </c>
      <c r="C80">
        <f>VLOOKUP($H80,'dailystat data'!$A$1:$E$332,3,FALSE)</f>
        <v>345</v>
      </c>
      <c r="D80">
        <f>VLOOKUP($H80,'dailystat data'!$A$1:$E$332,4,FALSE)</f>
        <v>78</v>
      </c>
      <c r="E80">
        <v>60041</v>
      </c>
      <c r="F80" s="39">
        <v>26</v>
      </c>
      <c r="G80" s="34" t="s">
        <v>129</v>
      </c>
      <c r="H80" s="36">
        <v>45045</v>
      </c>
      <c r="I80" s="34" t="s">
        <v>82</v>
      </c>
      <c r="J80" s="34">
        <v>0</v>
      </c>
      <c r="K80" s="34">
        <v>16499</v>
      </c>
      <c r="L80" s="34">
        <v>11983</v>
      </c>
      <c r="M80" s="34">
        <v>20</v>
      </c>
      <c r="N80" s="34">
        <v>5</v>
      </c>
      <c r="O80" s="34">
        <v>0</v>
      </c>
      <c r="P80" s="34">
        <v>320</v>
      </c>
      <c r="Q80" s="34">
        <v>1</v>
      </c>
      <c r="R80" s="34">
        <v>153</v>
      </c>
      <c r="S80" s="10">
        <v>0.00789460535300878</v>
      </c>
      <c r="T80" s="10">
        <f t="shared" si="7"/>
        <v>0.0014823204143835</v>
      </c>
      <c r="U80" s="10">
        <f t="shared" si="8"/>
        <v>0</v>
      </c>
      <c r="V80" t="str">
        <f t="shared" si="6"/>
        <v>duration below 20s</v>
      </c>
      <c r="W80" t="str">
        <f t="shared" si="9"/>
        <v>below 1 Lac</v>
      </c>
    </row>
    <row r="81" spans="1:23">
      <c r="A81" s="44">
        <f>VLOOKUP($H81,'dailystat data'!$A$1:$E$332,1,FALSE)</f>
        <v>45046</v>
      </c>
      <c r="B81">
        <f>VLOOKUP($H81,'dailystat data'!$A$1:$E$332,2,FALSE)</f>
        <v>27194</v>
      </c>
      <c r="C81">
        <f>VLOOKUP($H81,'dailystat data'!$A$1:$E$332,3,FALSE)</f>
        <v>671</v>
      </c>
      <c r="D81">
        <f>VLOOKUP($H81,'dailystat data'!$A$1:$E$332,4,FALSE)</f>
        <v>59</v>
      </c>
      <c r="E81">
        <v>60119</v>
      </c>
      <c r="F81" s="39">
        <v>41</v>
      </c>
      <c r="G81" s="34" t="s">
        <v>130</v>
      </c>
      <c r="H81" s="36">
        <v>45046</v>
      </c>
      <c r="I81" s="34" t="s">
        <v>50</v>
      </c>
      <c r="J81" s="34">
        <v>8</v>
      </c>
      <c r="K81" s="34">
        <v>246585</v>
      </c>
      <c r="L81" s="34">
        <v>232461</v>
      </c>
      <c r="M81" s="34">
        <v>1150</v>
      </c>
      <c r="N81" s="34">
        <v>1712</v>
      </c>
      <c r="O81" s="34">
        <v>131241</v>
      </c>
      <c r="P81" s="34">
        <v>5148</v>
      </c>
      <c r="Q81" s="34">
        <v>258</v>
      </c>
      <c r="R81" s="34">
        <v>4141</v>
      </c>
      <c r="S81" s="10">
        <v>0.158801709941948</v>
      </c>
      <c r="T81" s="10">
        <f t="shared" si="7"/>
        <v>0.00129742677023903</v>
      </c>
      <c r="U81" s="10">
        <f t="shared" si="8"/>
        <v>0.532234320822434</v>
      </c>
      <c r="V81" t="str">
        <f t="shared" si="6"/>
        <v>duration below 20s</v>
      </c>
      <c r="W81" t="str">
        <f t="shared" si="9"/>
        <v>b/w 2-3 Lac</v>
      </c>
    </row>
    <row r="82" spans="1:23">
      <c r="A82" s="44">
        <f>VLOOKUP($H82,'dailystat data'!$A$1:$E$332,1,FALSE)</f>
        <v>45050</v>
      </c>
      <c r="B82">
        <f>VLOOKUP($H82,'dailystat data'!$A$1:$E$332,2,FALSE)</f>
        <v>33286</v>
      </c>
      <c r="C82">
        <f>VLOOKUP($H82,'dailystat data'!$A$1:$E$332,3,FALSE)</f>
        <v>662</v>
      </c>
      <c r="D82">
        <f>VLOOKUP($H82,'dailystat data'!$A$1:$E$332,4,FALSE)</f>
        <v>115</v>
      </c>
      <c r="E82">
        <v>60481</v>
      </c>
      <c r="F82" s="39">
        <v>59</v>
      </c>
      <c r="G82" s="34" t="s">
        <v>131</v>
      </c>
      <c r="H82" s="36">
        <v>45050</v>
      </c>
      <c r="I82" s="34" t="s">
        <v>50</v>
      </c>
      <c r="J82" s="34">
        <v>42</v>
      </c>
      <c r="K82" s="34">
        <v>21236</v>
      </c>
      <c r="L82" s="34">
        <v>18660</v>
      </c>
      <c r="M82" s="34">
        <v>96</v>
      </c>
      <c r="N82" s="34">
        <v>36</v>
      </c>
      <c r="O82" s="34">
        <v>9342</v>
      </c>
      <c r="P82" s="34">
        <v>993</v>
      </c>
      <c r="Q82" s="34">
        <v>10</v>
      </c>
      <c r="R82" s="34">
        <v>591</v>
      </c>
      <c r="S82" s="10">
        <v>0.0263553843355765</v>
      </c>
      <c r="T82" s="10">
        <f t="shared" ref="T82:T96" si="10">(E82-E81)/E82</f>
        <v>0.00598535077131661</v>
      </c>
      <c r="U82" s="10">
        <f t="shared" ref="U82:U96" si="11">O82/K82</f>
        <v>0.439913354680731</v>
      </c>
      <c r="V82" t="str">
        <f t="shared" ref="V82:V96" si="12">_xlfn.IFS(J82&lt;=20,"duration below 20s",J82&lt;=30,"duration b/w 20-30s",J82&lt;=40,"duration b/w 30-40s",J82&lt;=50,"duration b/w 40-50s",J82&gt;50,"duration above 50s")</f>
        <v>duration b/w 40-50s</v>
      </c>
      <c r="W82" t="str">
        <f t="shared" ref="W82:W96" si="13">_xlfn.IFS(K82&lt;=100000,"below 1 Lac",K82&lt;=200000,"b/w 1 -2 Lac",K82&lt;=300000,"b/w 2-3 Lac",K82&lt;=400000,"b/w 3-4 Lac",K82&gt;400000,"above 4 Lac")</f>
        <v>below 1 Lac</v>
      </c>
    </row>
    <row r="83" spans="1:23">
      <c r="A83" s="44">
        <f>VLOOKUP($H83,'dailystat data'!$A$1:$E$332,1,FALSE)</f>
        <v>45051</v>
      </c>
      <c r="B83">
        <f>VLOOKUP($H83,'dailystat data'!$A$1:$E$332,2,FALSE)</f>
        <v>30533</v>
      </c>
      <c r="C83">
        <f>VLOOKUP($H83,'dailystat data'!$A$1:$E$332,3,FALSE)</f>
        <v>697</v>
      </c>
      <c r="D83">
        <f>VLOOKUP($H83,'dailystat data'!$A$1:$E$332,4,FALSE)</f>
        <v>177</v>
      </c>
      <c r="E83">
        <v>60596</v>
      </c>
      <c r="F83" s="39">
        <v>53</v>
      </c>
      <c r="G83" s="34" t="s">
        <v>132</v>
      </c>
      <c r="H83" s="36">
        <v>45051</v>
      </c>
      <c r="I83" s="34" t="s">
        <v>82</v>
      </c>
      <c r="J83" s="34">
        <v>0</v>
      </c>
      <c r="K83" s="34">
        <v>22801</v>
      </c>
      <c r="L83" s="34">
        <v>17566</v>
      </c>
      <c r="M83" s="34">
        <v>53</v>
      </c>
      <c r="N83" s="34">
        <v>6</v>
      </c>
      <c r="O83" s="34">
        <v>0</v>
      </c>
      <c r="P83" s="34">
        <v>721</v>
      </c>
      <c r="Q83" s="34">
        <v>23</v>
      </c>
      <c r="R83" s="34">
        <v>789</v>
      </c>
      <c r="S83" s="10">
        <v>0.025298699584131</v>
      </c>
      <c r="T83" s="10">
        <f t="shared" si="10"/>
        <v>0.00189781503729619</v>
      </c>
      <c r="U83" s="10">
        <f t="shared" si="11"/>
        <v>0</v>
      </c>
      <c r="V83" t="str">
        <f t="shared" si="12"/>
        <v>duration below 20s</v>
      </c>
      <c r="W83" t="str">
        <f t="shared" si="13"/>
        <v>below 1 Lac</v>
      </c>
    </row>
    <row r="84" spans="1:23">
      <c r="A84" s="44">
        <f>VLOOKUP($H84,'dailystat data'!$A$1:$E$332,1,FALSE)</f>
        <v>45052</v>
      </c>
      <c r="B84">
        <f>VLOOKUP($H84,'dailystat data'!$A$1:$E$332,2,FALSE)</f>
        <v>30105</v>
      </c>
      <c r="C84">
        <f>VLOOKUP($H84,'dailystat data'!$A$1:$E$332,3,FALSE)</f>
        <v>686</v>
      </c>
      <c r="D84">
        <f>VLOOKUP($H84,'dailystat data'!$A$1:$E$332,4,FALSE)</f>
        <v>191</v>
      </c>
      <c r="E84">
        <v>60773</v>
      </c>
      <c r="F84" s="39">
        <v>16</v>
      </c>
      <c r="G84" s="34" t="s">
        <v>133</v>
      </c>
      <c r="H84" s="36">
        <v>45052</v>
      </c>
      <c r="I84" s="34" t="s">
        <v>50</v>
      </c>
      <c r="J84" s="34">
        <v>7</v>
      </c>
      <c r="K84" s="34">
        <v>24443</v>
      </c>
      <c r="L84" s="34">
        <v>22074</v>
      </c>
      <c r="M84" s="34">
        <v>83</v>
      </c>
      <c r="N84" s="34">
        <v>16</v>
      </c>
      <c r="O84" s="34">
        <v>11121</v>
      </c>
      <c r="P84" s="34">
        <v>820</v>
      </c>
      <c r="Q84" s="34">
        <v>10</v>
      </c>
      <c r="R84" s="34">
        <v>588</v>
      </c>
      <c r="S84" s="10">
        <v>0.0233327299952281</v>
      </c>
      <c r="T84" s="10">
        <f t="shared" si="10"/>
        <v>0.0029124775805045</v>
      </c>
      <c r="U84" s="10">
        <f t="shared" si="11"/>
        <v>0.45497688499775</v>
      </c>
      <c r="V84" t="str">
        <f t="shared" si="12"/>
        <v>duration below 20s</v>
      </c>
      <c r="W84" t="str">
        <f t="shared" si="13"/>
        <v>below 1 Lac</v>
      </c>
    </row>
    <row r="85" spans="1:23">
      <c r="A85" s="44">
        <f>VLOOKUP($H85,'dailystat data'!$A$1:$E$332,1,FALSE)</f>
        <v>45054</v>
      </c>
      <c r="B85">
        <f>VLOOKUP($H85,'dailystat data'!$A$1:$E$332,2,FALSE)</f>
        <v>44324</v>
      </c>
      <c r="C85">
        <f>VLOOKUP($H85,'dailystat data'!$A$1:$E$332,3,FALSE)</f>
        <v>780</v>
      </c>
      <c r="D85">
        <f>VLOOKUP($H85,'dailystat data'!$A$1:$E$332,4,FALSE)</f>
        <v>183</v>
      </c>
      <c r="E85">
        <v>61180</v>
      </c>
      <c r="F85" s="39">
        <v>116</v>
      </c>
      <c r="G85" s="34" t="s">
        <v>134</v>
      </c>
      <c r="H85" s="36">
        <v>45054</v>
      </c>
      <c r="I85" s="34" t="s">
        <v>50</v>
      </c>
      <c r="J85" s="34">
        <v>29</v>
      </c>
      <c r="K85" s="34">
        <v>17144</v>
      </c>
      <c r="L85" s="34">
        <v>13686</v>
      </c>
      <c r="M85" s="34">
        <v>59</v>
      </c>
      <c r="N85" s="34">
        <v>2</v>
      </c>
      <c r="O85" s="34">
        <v>6254</v>
      </c>
      <c r="P85" s="34">
        <v>689</v>
      </c>
      <c r="Q85" s="34">
        <v>11</v>
      </c>
      <c r="R85" s="34">
        <v>313</v>
      </c>
      <c r="S85" s="10">
        <v>0.0165576985943119</v>
      </c>
      <c r="T85" s="10">
        <f t="shared" si="10"/>
        <v>0.00665250081726054</v>
      </c>
      <c r="U85" s="10">
        <f t="shared" si="11"/>
        <v>0.364792347176855</v>
      </c>
      <c r="V85" t="str">
        <f t="shared" si="12"/>
        <v>duration b/w 20-30s</v>
      </c>
      <c r="W85" t="str">
        <f t="shared" si="13"/>
        <v>below 1 Lac</v>
      </c>
    </row>
    <row r="86" spans="1:23">
      <c r="A86" s="44">
        <f>VLOOKUP($H86,'dailystat data'!$A$1:$E$332,1,FALSE)</f>
        <v>45055</v>
      </c>
      <c r="B86">
        <f>VLOOKUP($H86,'dailystat data'!$A$1:$E$332,2,FALSE)</f>
        <v>33778</v>
      </c>
      <c r="C86">
        <f>VLOOKUP($H86,'dailystat data'!$A$1:$E$332,3,FALSE)</f>
        <v>642</v>
      </c>
      <c r="D86">
        <f>VLOOKUP($H86,'dailystat data'!$A$1:$E$332,4,FALSE)</f>
        <v>198</v>
      </c>
      <c r="E86">
        <v>61363</v>
      </c>
      <c r="F86" s="39">
        <v>104</v>
      </c>
      <c r="G86" s="34" t="s">
        <v>135</v>
      </c>
      <c r="H86" s="36">
        <v>45055</v>
      </c>
      <c r="I86" s="34" t="s">
        <v>116</v>
      </c>
      <c r="J86" s="34">
        <v>0</v>
      </c>
      <c r="K86" s="34">
        <v>18497</v>
      </c>
      <c r="L86" s="34">
        <v>17301</v>
      </c>
      <c r="M86" s="34">
        <v>1</v>
      </c>
      <c r="N86" s="34">
        <v>4</v>
      </c>
      <c r="O86" s="34">
        <v>0</v>
      </c>
      <c r="P86" s="34">
        <v>437</v>
      </c>
      <c r="Q86" s="34">
        <v>12</v>
      </c>
      <c r="R86" s="34">
        <v>8</v>
      </c>
      <c r="S86" s="10">
        <v>0.00744748464058146</v>
      </c>
      <c r="T86" s="10">
        <f t="shared" si="10"/>
        <v>0.00298225314929192</v>
      </c>
      <c r="U86" s="10">
        <f t="shared" si="11"/>
        <v>0</v>
      </c>
      <c r="V86" t="str">
        <f t="shared" si="12"/>
        <v>duration below 20s</v>
      </c>
      <c r="W86" t="str">
        <f t="shared" si="13"/>
        <v>below 1 Lac</v>
      </c>
    </row>
    <row r="87" spans="1:23">
      <c r="A87" s="44">
        <f>VLOOKUP($H87,'dailystat data'!$A$1:$E$332,1,FALSE)</f>
        <v>45057</v>
      </c>
      <c r="B87">
        <f>VLOOKUP($H87,'dailystat data'!$A$1:$E$332,2,FALSE)</f>
        <v>71004</v>
      </c>
      <c r="C87">
        <f>VLOOKUP($H87,'dailystat data'!$A$1:$E$332,3,FALSE)</f>
        <v>1349</v>
      </c>
      <c r="D87">
        <f>VLOOKUP($H87,'dailystat data'!$A$1:$E$332,4,FALSE)</f>
        <v>329</v>
      </c>
      <c r="E87">
        <v>61797</v>
      </c>
      <c r="F87" s="39">
        <v>31</v>
      </c>
      <c r="G87" s="34" t="s">
        <v>136</v>
      </c>
      <c r="H87" s="36">
        <v>45057</v>
      </c>
      <c r="I87" s="34" t="s">
        <v>50</v>
      </c>
      <c r="J87" s="34">
        <v>31</v>
      </c>
      <c r="K87" s="34">
        <v>285104</v>
      </c>
      <c r="L87" s="34">
        <v>265712</v>
      </c>
      <c r="M87" s="34">
        <v>2623</v>
      </c>
      <c r="N87" s="34">
        <v>2154</v>
      </c>
      <c r="O87" s="34">
        <v>163429</v>
      </c>
      <c r="P87" s="34">
        <v>8383</v>
      </c>
      <c r="Q87" s="34">
        <v>210</v>
      </c>
      <c r="R87" s="34">
        <v>10673</v>
      </c>
      <c r="S87" s="10">
        <v>0.311762706927521</v>
      </c>
      <c r="T87" s="10">
        <f t="shared" si="10"/>
        <v>0.00702299464375293</v>
      </c>
      <c r="U87" s="10">
        <f t="shared" si="11"/>
        <v>0.573225910544924</v>
      </c>
      <c r="V87" t="str">
        <f t="shared" si="12"/>
        <v>duration b/w 30-40s</v>
      </c>
      <c r="W87" t="str">
        <f t="shared" si="13"/>
        <v>b/w 2-3 Lac</v>
      </c>
    </row>
    <row r="88" spans="1:23">
      <c r="A88" s="44">
        <f>VLOOKUP($H88,'dailystat data'!$A$1:$E$332,1,FALSE)</f>
        <v>45058</v>
      </c>
      <c r="B88">
        <f>VLOOKUP($H88,'dailystat data'!$A$1:$E$332,2,FALSE)</f>
        <v>122326</v>
      </c>
      <c r="C88">
        <f>VLOOKUP($H88,'dailystat data'!$A$1:$E$332,3,FALSE)</f>
        <v>1884</v>
      </c>
      <c r="D88">
        <f>VLOOKUP($H88,'dailystat data'!$A$1:$E$332,4,FALSE)</f>
        <v>470</v>
      </c>
      <c r="E88">
        <v>62126</v>
      </c>
      <c r="F88" s="39">
        <v>55</v>
      </c>
      <c r="G88" s="34" t="s">
        <v>137</v>
      </c>
      <c r="H88" s="36">
        <v>45058</v>
      </c>
      <c r="I88" s="34" t="s">
        <v>50</v>
      </c>
      <c r="J88" s="34">
        <v>15</v>
      </c>
      <c r="K88" s="34">
        <v>39119</v>
      </c>
      <c r="L88" s="34">
        <v>35462</v>
      </c>
      <c r="M88" s="34">
        <v>43</v>
      </c>
      <c r="N88" s="34">
        <v>34</v>
      </c>
      <c r="O88" s="34">
        <v>14456</v>
      </c>
      <c r="P88" s="34">
        <v>639</v>
      </c>
      <c r="Q88" s="34">
        <v>60</v>
      </c>
      <c r="R88" s="34">
        <v>119</v>
      </c>
      <c r="S88" s="10">
        <v>0.0131667900717896</v>
      </c>
      <c r="T88" s="10">
        <f t="shared" si="10"/>
        <v>0.00529568940540192</v>
      </c>
      <c r="U88" s="10">
        <f t="shared" si="11"/>
        <v>0.369539098647716</v>
      </c>
      <c r="V88" t="str">
        <f t="shared" si="12"/>
        <v>duration below 20s</v>
      </c>
      <c r="W88" t="str">
        <f t="shared" si="13"/>
        <v>below 1 Lac</v>
      </c>
    </row>
    <row r="89" spans="1:23">
      <c r="A89" s="44">
        <f>VLOOKUP($H89,'dailystat data'!$A$1:$E$332,1,FALSE)</f>
        <v>45059</v>
      </c>
      <c r="B89">
        <f>VLOOKUP($H89,'dailystat data'!$A$1:$E$332,2,FALSE)</f>
        <v>136843</v>
      </c>
      <c r="C89">
        <f>VLOOKUP($H89,'dailystat data'!$A$1:$E$332,3,FALSE)</f>
        <v>1806</v>
      </c>
      <c r="D89">
        <f>VLOOKUP($H89,'dailystat data'!$A$1:$E$332,4,FALSE)</f>
        <v>637</v>
      </c>
      <c r="E89">
        <v>62596</v>
      </c>
      <c r="F89" s="39">
        <v>158</v>
      </c>
      <c r="G89" s="34" t="s">
        <v>138</v>
      </c>
      <c r="H89" s="36">
        <v>45059</v>
      </c>
      <c r="I89" s="34" t="s">
        <v>50</v>
      </c>
      <c r="J89" s="34">
        <v>5</v>
      </c>
      <c r="K89" s="34">
        <v>30883</v>
      </c>
      <c r="L89" s="34">
        <v>23853</v>
      </c>
      <c r="M89" s="34">
        <v>16</v>
      </c>
      <c r="N89" s="34">
        <v>24</v>
      </c>
      <c r="O89" s="34">
        <v>13763</v>
      </c>
      <c r="P89" s="34">
        <v>460</v>
      </c>
      <c r="Q89" s="34">
        <v>2</v>
      </c>
      <c r="R89" s="34">
        <v>148</v>
      </c>
      <c r="S89" s="10">
        <v>0.00974503163141415</v>
      </c>
      <c r="T89" s="10">
        <f t="shared" si="10"/>
        <v>0.00750846699469615</v>
      </c>
      <c r="U89" s="10">
        <f t="shared" si="11"/>
        <v>0.445649710196548</v>
      </c>
      <c r="V89" t="str">
        <f t="shared" si="12"/>
        <v>duration below 20s</v>
      </c>
      <c r="W89" t="str">
        <f t="shared" si="13"/>
        <v>below 1 Lac</v>
      </c>
    </row>
    <row r="90" spans="1:23">
      <c r="A90" s="44">
        <f>VLOOKUP($H90,'dailystat data'!$A$1:$E$332,1,FALSE)</f>
        <v>45060</v>
      </c>
      <c r="B90">
        <f>VLOOKUP($H90,'dailystat data'!$A$1:$E$332,2,FALSE)</f>
        <v>111135</v>
      </c>
      <c r="C90">
        <f>VLOOKUP($H90,'dailystat data'!$A$1:$E$332,3,FALSE)</f>
        <v>1815</v>
      </c>
      <c r="D90">
        <f>VLOOKUP($H90,'dailystat data'!$A$1:$E$332,4,FALSE)</f>
        <v>554</v>
      </c>
      <c r="E90">
        <v>63233</v>
      </c>
      <c r="F90" s="39">
        <v>32</v>
      </c>
      <c r="G90" s="34" t="s">
        <v>139</v>
      </c>
      <c r="H90" s="36">
        <v>45060</v>
      </c>
      <c r="I90" s="34" t="s">
        <v>82</v>
      </c>
      <c r="J90" s="34">
        <v>0</v>
      </c>
      <c r="K90" s="34">
        <v>18706</v>
      </c>
      <c r="L90" s="34">
        <v>14140</v>
      </c>
      <c r="M90" s="34">
        <v>25</v>
      </c>
      <c r="N90" s="34">
        <v>6</v>
      </c>
      <c r="O90" s="34">
        <v>0</v>
      </c>
      <c r="P90" s="34">
        <v>476</v>
      </c>
      <c r="Q90" s="34">
        <v>11</v>
      </c>
      <c r="R90" s="34">
        <v>335</v>
      </c>
      <c r="S90" s="10">
        <v>0.0129995413787105</v>
      </c>
      <c r="T90" s="10">
        <f t="shared" si="10"/>
        <v>0.0100738538421394</v>
      </c>
      <c r="U90" s="10">
        <f t="shared" si="11"/>
        <v>0</v>
      </c>
      <c r="V90" t="str">
        <f t="shared" si="12"/>
        <v>duration below 20s</v>
      </c>
      <c r="W90" t="str">
        <f t="shared" si="13"/>
        <v>below 1 Lac</v>
      </c>
    </row>
    <row r="91" spans="1:23">
      <c r="A91" s="44">
        <f>VLOOKUP($H91,'dailystat data'!$A$1:$E$332,1,FALSE)</f>
        <v>45061</v>
      </c>
      <c r="B91">
        <f>VLOOKUP($H91,'dailystat data'!$A$1:$E$332,2,FALSE)</f>
        <v>113277</v>
      </c>
      <c r="C91">
        <f>VLOOKUP($H91,'dailystat data'!$A$1:$E$332,3,FALSE)</f>
        <v>2736</v>
      </c>
      <c r="D91">
        <f>VLOOKUP($H91,'dailystat data'!$A$1:$E$332,4,FALSE)</f>
        <v>741</v>
      </c>
      <c r="E91">
        <v>63787</v>
      </c>
      <c r="F91" s="39">
        <v>32</v>
      </c>
      <c r="G91" s="34" t="s">
        <v>139</v>
      </c>
      <c r="H91" s="36">
        <v>45061</v>
      </c>
      <c r="I91" s="34" t="s">
        <v>82</v>
      </c>
      <c r="J91" s="34">
        <v>0</v>
      </c>
      <c r="K91" s="34">
        <v>29721</v>
      </c>
      <c r="L91" s="34">
        <v>21971</v>
      </c>
      <c r="M91" s="34">
        <v>84</v>
      </c>
      <c r="N91" s="34">
        <v>10</v>
      </c>
      <c r="O91" s="34">
        <v>0</v>
      </c>
      <c r="P91" s="34">
        <v>634</v>
      </c>
      <c r="Q91" s="34">
        <v>18</v>
      </c>
      <c r="R91" s="34">
        <v>305</v>
      </c>
      <c r="S91" s="10">
        <v>0.015003057049242</v>
      </c>
      <c r="T91" s="10">
        <f t="shared" si="10"/>
        <v>0.00868515528242432</v>
      </c>
      <c r="U91" s="10">
        <f t="shared" si="11"/>
        <v>0</v>
      </c>
      <c r="V91" t="str">
        <f t="shared" si="12"/>
        <v>duration below 20s</v>
      </c>
      <c r="W91" t="str">
        <f t="shared" si="13"/>
        <v>below 1 Lac</v>
      </c>
    </row>
    <row r="92" spans="1:23">
      <c r="A92" s="44">
        <f>VLOOKUP($H92,'dailystat data'!$A$1:$E$332,1,FALSE)</f>
        <v>45062</v>
      </c>
      <c r="B92">
        <f>VLOOKUP($H92,'dailystat data'!$A$1:$E$332,2,FALSE)</f>
        <v>145184</v>
      </c>
      <c r="C92">
        <f>VLOOKUP($H92,'dailystat data'!$A$1:$E$332,3,FALSE)</f>
        <v>3521</v>
      </c>
      <c r="D92">
        <f>VLOOKUP($H92,'dailystat data'!$A$1:$E$332,4,FALSE)</f>
        <v>1026</v>
      </c>
      <c r="E92">
        <v>64528</v>
      </c>
      <c r="F92" s="39">
        <v>314</v>
      </c>
      <c r="G92" s="34" t="s">
        <v>140</v>
      </c>
      <c r="H92" s="36">
        <v>45062</v>
      </c>
      <c r="I92" s="34" t="s">
        <v>50</v>
      </c>
      <c r="J92" s="34">
        <v>7</v>
      </c>
      <c r="K92" s="34">
        <v>235457</v>
      </c>
      <c r="L92" s="34">
        <v>222616</v>
      </c>
      <c r="M92" s="34">
        <v>2738</v>
      </c>
      <c r="N92" s="34">
        <v>785</v>
      </c>
      <c r="O92" s="34">
        <v>118763</v>
      </c>
      <c r="P92" s="34">
        <v>4572</v>
      </c>
      <c r="Q92" s="34">
        <v>34</v>
      </c>
      <c r="R92" s="34">
        <v>9130</v>
      </c>
      <c r="S92" s="10">
        <v>0.212868832134887</v>
      </c>
      <c r="T92" s="10">
        <f t="shared" si="10"/>
        <v>0.0114833870567816</v>
      </c>
      <c r="U92" s="10">
        <f t="shared" si="11"/>
        <v>0.504393583541793</v>
      </c>
      <c r="V92" t="str">
        <f t="shared" si="12"/>
        <v>duration below 20s</v>
      </c>
      <c r="W92" t="str">
        <f t="shared" si="13"/>
        <v>b/w 2-3 Lac</v>
      </c>
    </row>
    <row r="93" spans="1:23">
      <c r="A93" s="44">
        <f>VLOOKUP($H93,'dailystat data'!$A$1:$E$332,1,FALSE)</f>
        <v>45063</v>
      </c>
      <c r="B93">
        <f>VLOOKUP($H93,'dailystat data'!$A$1:$E$332,2,FALSE)</f>
        <v>149297</v>
      </c>
      <c r="C93">
        <f>VLOOKUP($H93,'dailystat data'!$A$1:$E$332,3,FALSE)</f>
        <v>6819</v>
      </c>
      <c r="D93">
        <f>VLOOKUP($H93,'dailystat data'!$A$1:$E$332,4,FALSE)</f>
        <v>1006</v>
      </c>
      <c r="E93">
        <v>65554</v>
      </c>
      <c r="F93" s="39">
        <v>23</v>
      </c>
      <c r="G93" s="34" t="s">
        <v>141</v>
      </c>
      <c r="H93" s="36">
        <v>45063</v>
      </c>
      <c r="I93" s="34" t="s">
        <v>50</v>
      </c>
      <c r="J93" s="34">
        <v>67</v>
      </c>
      <c r="K93" s="34">
        <v>37495</v>
      </c>
      <c r="L93" s="34">
        <v>31810</v>
      </c>
      <c r="M93" s="34">
        <v>171</v>
      </c>
      <c r="N93" s="34">
        <v>20</v>
      </c>
      <c r="O93" s="34">
        <v>12931</v>
      </c>
      <c r="P93" s="34">
        <v>845</v>
      </c>
      <c r="Q93" s="34">
        <v>10</v>
      </c>
      <c r="R93" s="34">
        <v>569</v>
      </c>
      <c r="S93" s="10">
        <v>0.0217225493486286</v>
      </c>
      <c r="T93" s="10">
        <f t="shared" si="10"/>
        <v>0.015651218842481</v>
      </c>
      <c r="U93" s="10">
        <f t="shared" si="11"/>
        <v>0.344872649686625</v>
      </c>
      <c r="V93" t="str">
        <f t="shared" si="12"/>
        <v>duration above 50s</v>
      </c>
      <c r="W93" t="str">
        <f t="shared" si="13"/>
        <v>below 1 Lac</v>
      </c>
    </row>
    <row r="94" spans="1:23">
      <c r="A94" s="44">
        <f>VLOOKUP($H94,'dailystat data'!$A$1:$E$332,1,FALSE)</f>
        <v>45064</v>
      </c>
      <c r="B94">
        <f>VLOOKUP($H94,'dailystat data'!$A$1:$E$332,2,FALSE)</f>
        <v>111666</v>
      </c>
      <c r="C94">
        <f>VLOOKUP($H94,'dailystat data'!$A$1:$E$332,3,FALSE)</f>
        <v>2498</v>
      </c>
      <c r="D94">
        <f>VLOOKUP($H94,'dailystat data'!$A$1:$E$332,4,FALSE)</f>
        <v>714</v>
      </c>
      <c r="E94">
        <v>66560</v>
      </c>
      <c r="F94" s="39">
        <v>301</v>
      </c>
      <c r="G94" s="34" t="s">
        <v>142</v>
      </c>
      <c r="H94" s="36">
        <v>45064</v>
      </c>
      <c r="I94" s="34" t="s">
        <v>50</v>
      </c>
      <c r="J94" s="34">
        <v>22</v>
      </c>
      <c r="K94" s="34">
        <v>18857</v>
      </c>
      <c r="L94" s="34">
        <v>14860</v>
      </c>
      <c r="M94" s="34">
        <v>37</v>
      </c>
      <c r="N94" s="34">
        <v>20</v>
      </c>
      <c r="O94" s="34">
        <v>7908</v>
      </c>
      <c r="P94" s="34">
        <v>454</v>
      </c>
      <c r="Q94" s="34">
        <v>9</v>
      </c>
      <c r="R94" s="34">
        <v>247</v>
      </c>
      <c r="S94" s="10">
        <v>0.0106670673076923</v>
      </c>
      <c r="T94" s="10">
        <f t="shared" si="10"/>
        <v>0.0151141826923077</v>
      </c>
      <c r="U94" s="10">
        <f t="shared" si="11"/>
        <v>0.41936681338495</v>
      </c>
      <c r="V94" t="str">
        <f t="shared" si="12"/>
        <v>duration b/w 20-30s</v>
      </c>
      <c r="W94" t="str">
        <f t="shared" si="13"/>
        <v>below 1 Lac</v>
      </c>
    </row>
    <row r="95" spans="1:23">
      <c r="A95" s="44">
        <f>VLOOKUP($H95,'dailystat data'!$A$1:$E$332,1,FALSE)</f>
        <v>45065</v>
      </c>
      <c r="B95">
        <f>VLOOKUP($H95,'dailystat data'!$A$1:$E$332,2,FALSE)</f>
        <v>89277</v>
      </c>
      <c r="C95">
        <f>VLOOKUP($H95,'dailystat data'!$A$1:$E$332,3,FALSE)</f>
        <v>1856</v>
      </c>
      <c r="D95">
        <f>VLOOKUP($H95,'dailystat data'!$A$1:$E$332,4,FALSE)</f>
        <v>583</v>
      </c>
      <c r="E95">
        <v>67274</v>
      </c>
      <c r="F95" s="39">
        <v>100</v>
      </c>
      <c r="G95" s="34" t="s">
        <v>143</v>
      </c>
      <c r="H95" s="36">
        <v>45065</v>
      </c>
      <c r="I95" s="34" t="s">
        <v>50</v>
      </c>
      <c r="J95" s="34">
        <v>6</v>
      </c>
      <c r="K95" s="34">
        <v>44978</v>
      </c>
      <c r="L95" s="34">
        <v>36897</v>
      </c>
      <c r="M95" s="34">
        <v>408</v>
      </c>
      <c r="N95" s="34">
        <v>63</v>
      </c>
      <c r="O95" s="34">
        <v>20908</v>
      </c>
      <c r="P95" s="34">
        <v>1439</v>
      </c>
      <c r="Q95" s="34">
        <v>23</v>
      </c>
      <c r="R95" s="34">
        <v>2183</v>
      </c>
      <c r="S95" s="10">
        <v>0.0541814073787793</v>
      </c>
      <c r="T95" s="10">
        <f t="shared" si="10"/>
        <v>0.0106133127211107</v>
      </c>
      <c r="U95" s="10">
        <f t="shared" si="11"/>
        <v>0.464849481968963</v>
      </c>
      <c r="V95" t="str">
        <f t="shared" si="12"/>
        <v>duration below 20s</v>
      </c>
      <c r="W95" t="str">
        <f t="shared" si="13"/>
        <v>below 1 Lac</v>
      </c>
    </row>
    <row r="96" spans="1:23">
      <c r="A96" s="44">
        <f>VLOOKUP($H96,'dailystat data'!$A$1:$E$332,1,FALSE)</f>
        <v>45066</v>
      </c>
      <c r="B96">
        <f>VLOOKUP($H96,'dailystat data'!$A$1:$E$332,2,FALSE)</f>
        <v>88908</v>
      </c>
      <c r="C96">
        <f>VLOOKUP($H96,'dailystat data'!$A$1:$E$332,3,FALSE)</f>
        <v>1891</v>
      </c>
      <c r="D96">
        <f>VLOOKUP($H96,'dailystat data'!$A$1:$E$332,4,FALSE)</f>
        <v>574</v>
      </c>
      <c r="E96">
        <v>67857</v>
      </c>
      <c r="F96" s="39">
        <v>156</v>
      </c>
      <c r="G96" s="34" t="s">
        <v>144</v>
      </c>
      <c r="H96" s="36">
        <v>45066</v>
      </c>
      <c r="I96" s="34" t="s">
        <v>50</v>
      </c>
      <c r="J96" s="34">
        <v>7</v>
      </c>
      <c r="K96" s="34">
        <v>58896</v>
      </c>
      <c r="L96" s="34">
        <v>54622</v>
      </c>
      <c r="M96" s="34">
        <v>495</v>
      </c>
      <c r="N96" s="34">
        <v>146</v>
      </c>
      <c r="O96" s="34">
        <v>26162</v>
      </c>
      <c r="P96" s="34">
        <v>2169</v>
      </c>
      <c r="Q96" s="34">
        <v>20</v>
      </c>
      <c r="R96" s="34">
        <v>2221</v>
      </c>
      <c r="S96" s="10">
        <v>0.0649896105044432</v>
      </c>
      <c r="T96" s="10">
        <f t="shared" si="10"/>
        <v>0.00859159703494113</v>
      </c>
      <c r="U96" s="10">
        <f t="shared" si="11"/>
        <v>0.444206737299647</v>
      </c>
      <c r="V96" t="str">
        <f t="shared" si="12"/>
        <v>duration below 20s</v>
      </c>
      <c r="W96" t="str">
        <f t="shared" si="13"/>
        <v>below 1 Lac</v>
      </c>
    </row>
    <row r="97" spans="1:23">
      <c r="A97" s="44">
        <f>VLOOKUP($H97,'dailystat data'!$A$1:$E$332,1,FALSE)</f>
        <v>45067</v>
      </c>
      <c r="B97">
        <f>VLOOKUP($H97,'dailystat data'!$A$1:$E$332,2,FALSE)</f>
        <v>77750</v>
      </c>
      <c r="C97">
        <f>VLOOKUP($H97,'dailystat data'!$A$1:$E$332,3,FALSE)</f>
        <v>1635</v>
      </c>
      <c r="D97">
        <f>VLOOKUP($H97,'dailystat data'!$A$1:$E$332,4,FALSE)</f>
        <v>425</v>
      </c>
      <c r="E97">
        <v>68431</v>
      </c>
      <c r="F97" s="39">
        <v>348</v>
      </c>
      <c r="G97" s="34" t="s">
        <v>145</v>
      </c>
      <c r="H97" s="36">
        <v>45067</v>
      </c>
      <c r="I97" s="34" t="s">
        <v>50</v>
      </c>
      <c r="J97" s="34">
        <v>5</v>
      </c>
      <c r="K97" s="34">
        <v>215716</v>
      </c>
      <c r="L97" s="34">
        <v>198619</v>
      </c>
      <c r="M97" s="34">
        <v>3197</v>
      </c>
      <c r="N97" s="34">
        <v>885</v>
      </c>
      <c r="O97" s="34">
        <v>106437</v>
      </c>
      <c r="P97" s="34">
        <v>5463</v>
      </c>
      <c r="Q97" s="34">
        <v>67</v>
      </c>
      <c r="R97" s="34">
        <v>7795</v>
      </c>
      <c r="S97" s="10">
        <v>0.194721690461925</v>
      </c>
      <c r="T97" s="10">
        <f t="shared" si="7"/>
        <v>0.00838801128143678</v>
      </c>
      <c r="U97" s="10">
        <f t="shared" si="8"/>
        <v>0.493412635131376</v>
      </c>
      <c r="V97" t="str">
        <f t="shared" si="6"/>
        <v>duration below 20s</v>
      </c>
      <c r="W97" t="str">
        <f t="shared" si="9"/>
        <v>b/w 2-3 Lac</v>
      </c>
    </row>
    <row r="98" spans="1:23">
      <c r="A98" s="44">
        <f>VLOOKUP($H98,'dailystat data'!$A$1:$E$332,1,FALSE)</f>
        <v>45068</v>
      </c>
      <c r="B98">
        <f>VLOOKUP($H98,'dailystat data'!$A$1:$E$332,2,FALSE)</f>
        <v>61852</v>
      </c>
      <c r="C98">
        <f>VLOOKUP($H98,'dailystat data'!$A$1:$E$332,3,FALSE)</f>
        <v>1514</v>
      </c>
      <c r="D98">
        <f>VLOOKUP($H98,'dailystat data'!$A$1:$E$332,4,FALSE)</f>
        <v>417</v>
      </c>
      <c r="E98">
        <v>68856</v>
      </c>
      <c r="F98" s="39">
        <v>122</v>
      </c>
      <c r="G98" s="34" t="s">
        <v>146</v>
      </c>
      <c r="H98" s="36">
        <v>45068</v>
      </c>
      <c r="I98" s="34" t="s">
        <v>50</v>
      </c>
      <c r="J98" s="34">
        <v>38</v>
      </c>
      <c r="K98" s="34">
        <v>20558</v>
      </c>
      <c r="L98" s="34">
        <v>16716</v>
      </c>
      <c r="M98" s="34">
        <v>23</v>
      </c>
      <c r="N98" s="34">
        <v>5</v>
      </c>
      <c r="O98" s="34">
        <v>8412</v>
      </c>
      <c r="P98" s="34">
        <v>365</v>
      </c>
      <c r="Q98" s="34">
        <v>0</v>
      </c>
      <c r="R98" s="34">
        <v>72</v>
      </c>
      <c r="S98" s="10">
        <v>0.00634657836644592</v>
      </c>
      <c r="T98" s="10">
        <f t="shared" si="7"/>
        <v>0.00617230161496456</v>
      </c>
      <c r="U98" s="10">
        <f t="shared" si="8"/>
        <v>0.409183772740539</v>
      </c>
      <c r="V98" t="str">
        <f t="shared" ref="V98:V130" si="14">_xlfn.IFS(J98&lt;=20,"duration below 20s",J98&lt;=30,"duration b/w 20-30s",J98&lt;=40,"duration b/w 30-40s",J98&lt;=50,"duration b/w 40-50s",J98&gt;50,"duration above 50s")</f>
        <v>duration b/w 30-40s</v>
      </c>
      <c r="W98" t="str">
        <f t="shared" si="9"/>
        <v>below 1 Lac</v>
      </c>
    </row>
    <row r="99" spans="1:23">
      <c r="A99" s="44">
        <f>VLOOKUP($H99,'dailystat data'!$A$1:$E$332,1,FALSE)</f>
        <v>45069</v>
      </c>
      <c r="B99">
        <f>VLOOKUP($H99,'dailystat data'!$A$1:$E$332,2,FALSE)</f>
        <v>86286</v>
      </c>
      <c r="C99">
        <f>VLOOKUP($H99,'dailystat data'!$A$1:$E$332,3,FALSE)</f>
        <v>1832</v>
      </c>
      <c r="D99">
        <f>VLOOKUP($H99,'dailystat data'!$A$1:$E$332,4,FALSE)</f>
        <v>431</v>
      </c>
      <c r="E99">
        <v>69273</v>
      </c>
      <c r="F99" s="39">
        <v>52</v>
      </c>
      <c r="G99" s="34" t="s">
        <v>147</v>
      </c>
      <c r="H99" s="36">
        <v>45069</v>
      </c>
      <c r="I99" s="34" t="s">
        <v>116</v>
      </c>
      <c r="J99" s="34">
        <v>0</v>
      </c>
      <c r="K99" s="34">
        <v>114270</v>
      </c>
      <c r="L99" s="34">
        <v>101814</v>
      </c>
      <c r="M99" s="34">
        <v>688</v>
      </c>
      <c r="N99" s="34">
        <v>420</v>
      </c>
      <c r="O99" s="34">
        <v>0</v>
      </c>
      <c r="P99" s="34">
        <v>3348</v>
      </c>
      <c r="Q99" s="34">
        <v>47</v>
      </c>
      <c r="R99" s="34">
        <v>4562</v>
      </c>
      <c r="S99" s="10">
        <v>0.114864377174368</v>
      </c>
      <c r="T99" s="10">
        <f t="shared" ref="T99:T131" si="15">(E99-E98)/E99</f>
        <v>0.00601966133991598</v>
      </c>
      <c r="U99" s="10">
        <f t="shared" si="8"/>
        <v>0</v>
      </c>
      <c r="V99" t="str">
        <f t="shared" si="14"/>
        <v>duration below 20s</v>
      </c>
      <c r="W99" t="str">
        <f t="shared" si="9"/>
        <v>b/w 1 -2 Lac</v>
      </c>
    </row>
    <row r="100" spans="1:23">
      <c r="A100" s="44">
        <f>VLOOKUP($H100,'dailystat data'!$A$1:$E$332,1,FALSE)</f>
        <v>45070</v>
      </c>
      <c r="B100">
        <f>VLOOKUP($H100,'dailystat data'!$A$1:$E$332,2,FALSE)</f>
        <v>72052</v>
      </c>
      <c r="C100">
        <f>VLOOKUP($H100,'dailystat data'!$A$1:$E$332,3,FALSE)</f>
        <v>1522</v>
      </c>
      <c r="D100">
        <f>VLOOKUP($H100,'dailystat data'!$A$1:$E$332,4,FALSE)</f>
        <v>381</v>
      </c>
      <c r="E100">
        <v>69704</v>
      </c>
      <c r="F100" s="39">
        <v>25</v>
      </c>
      <c r="G100" s="34" t="s">
        <v>148</v>
      </c>
      <c r="H100" s="36">
        <v>45070</v>
      </c>
      <c r="I100" s="34" t="s">
        <v>82</v>
      </c>
      <c r="J100" s="34">
        <v>0</v>
      </c>
      <c r="K100" s="34">
        <v>31451</v>
      </c>
      <c r="L100" s="34">
        <v>23155</v>
      </c>
      <c r="M100" s="34">
        <v>95</v>
      </c>
      <c r="N100" s="34">
        <v>8</v>
      </c>
      <c r="O100" s="34">
        <v>0</v>
      </c>
      <c r="P100" s="34">
        <v>919</v>
      </c>
      <c r="Q100" s="34">
        <v>23</v>
      </c>
      <c r="R100" s="34">
        <v>780</v>
      </c>
      <c r="S100" s="10">
        <v>0.0247044645931367</v>
      </c>
      <c r="T100" s="10">
        <f t="shared" si="15"/>
        <v>0.00618328933777115</v>
      </c>
      <c r="U100" s="10">
        <f t="shared" si="8"/>
        <v>0</v>
      </c>
      <c r="V100" t="str">
        <f t="shared" si="14"/>
        <v>duration below 20s</v>
      </c>
      <c r="W100" t="str">
        <f t="shared" si="9"/>
        <v>below 1 Lac</v>
      </c>
    </row>
    <row r="101" spans="1:23">
      <c r="A101" s="44">
        <f>VLOOKUP($H101,'dailystat data'!$A$1:$E$332,1,FALSE)</f>
        <v>45071</v>
      </c>
      <c r="B101">
        <f>VLOOKUP($H101,'dailystat data'!$A$1:$E$332,2,FALSE)</f>
        <v>65697</v>
      </c>
      <c r="C101">
        <f>VLOOKUP($H101,'dailystat data'!$A$1:$E$332,3,FALSE)</f>
        <v>1755</v>
      </c>
      <c r="D101">
        <f>VLOOKUP($H101,'dailystat data'!$A$1:$E$332,4,FALSE)</f>
        <v>330</v>
      </c>
      <c r="E101">
        <v>70085</v>
      </c>
      <c r="F101" s="39">
        <v>18</v>
      </c>
      <c r="G101" s="34" t="s">
        <v>149</v>
      </c>
      <c r="H101" s="36">
        <v>45071</v>
      </c>
      <c r="I101" s="34" t="s">
        <v>82</v>
      </c>
      <c r="J101" s="34">
        <v>0</v>
      </c>
      <c r="K101" s="34">
        <v>28203</v>
      </c>
      <c r="L101" s="34">
        <v>21589</v>
      </c>
      <c r="M101" s="34">
        <v>4</v>
      </c>
      <c r="N101" s="34">
        <v>8</v>
      </c>
      <c r="O101" s="34">
        <v>0</v>
      </c>
      <c r="P101" s="34">
        <v>2441</v>
      </c>
      <c r="Q101" s="34">
        <v>16</v>
      </c>
      <c r="R101" s="34">
        <v>16</v>
      </c>
      <c r="S101" s="10">
        <v>0.0352857244774203</v>
      </c>
      <c r="T101" s="10">
        <f t="shared" si="15"/>
        <v>0.00543625597488764</v>
      </c>
      <c r="U101" s="10">
        <f t="shared" si="8"/>
        <v>0</v>
      </c>
      <c r="V101" t="str">
        <f t="shared" si="14"/>
        <v>duration below 20s</v>
      </c>
      <c r="W101" t="str">
        <f t="shared" si="9"/>
        <v>below 1 Lac</v>
      </c>
    </row>
    <row r="102" spans="1:23">
      <c r="A102" s="44">
        <f>VLOOKUP($H102,'dailystat data'!$A$1:$E$332,1,FALSE)</f>
        <v>45072</v>
      </c>
      <c r="B102">
        <f>VLOOKUP($H102,'dailystat data'!$A$1:$E$332,2,FALSE)</f>
        <v>55178</v>
      </c>
      <c r="C102">
        <f>VLOOKUP($H102,'dailystat data'!$A$1:$E$332,3,FALSE)</f>
        <v>1412</v>
      </c>
      <c r="D102">
        <f>VLOOKUP($H102,'dailystat data'!$A$1:$E$332,4,FALSE)</f>
        <v>258</v>
      </c>
      <c r="E102">
        <v>70415</v>
      </c>
      <c r="F102" s="39">
        <v>98</v>
      </c>
      <c r="G102" s="34" t="s">
        <v>150</v>
      </c>
      <c r="H102" s="36">
        <v>45072</v>
      </c>
      <c r="I102" s="34" t="s">
        <v>50</v>
      </c>
      <c r="J102" s="34">
        <v>8</v>
      </c>
      <c r="K102" s="34">
        <v>106159</v>
      </c>
      <c r="L102" s="34">
        <v>103176</v>
      </c>
      <c r="M102" s="34">
        <v>755</v>
      </c>
      <c r="N102" s="34">
        <v>550</v>
      </c>
      <c r="O102" s="34">
        <v>54003</v>
      </c>
      <c r="P102" s="34">
        <v>2932</v>
      </c>
      <c r="Q102" s="34">
        <v>948</v>
      </c>
      <c r="R102" s="34">
        <v>3220</v>
      </c>
      <c r="S102" s="10">
        <v>0.100830788894412</v>
      </c>
      <c r="T102" s="10">
        <f t="shared" si="15"/>
        <v>0.00468650145565576</v>
      </c>
      <c r="U102" s="10">
        <f t="shared" si="8"/>
        <v>0.508699215327951</v>
      </c>
      <c r="V102" t="str">
        <f t="shared" si="14"/>
        <v>duration below 20s</v>
      </c>
      <c r="W102" t="str">
        <f t="shared" si="9"/>
        <v>b/w 1 -2 Lac</v>
      </c>
    </row>
    <row r="103" spans="1:23">
      <c r="A103" s="44">
        <f>VLOOKUP($H103,'dailystat data'!$A$1:$E$332,1,FALSE)</f>
        <v>45073</v>
      </c>
      <c r="B103">
        <f>VLOOKUP($H103,'dailystat data'!$A$1:$E$332,2,FALSE)</f>
        <v>57814</v>
      </c>
      <c r="C103">
        <f>VLOOKUP($H103,'dailystat data'!$A$1:$E$332,3,FALSE)</f>
        <v>1362</v>
      </c>
      <c r="D103">
        <f>VLOOKUP($H103,'dailystat data'!$A$1:$E$332,4,FALSE)</f>
        <v>258</v>
      </c>
      <c r="E103">
        <v>70673</v>
      </c>
      <c r="F103" s="39">
        <v>153</v>
      </c>
      <c r="G103" s="34" t="s">
        <v>151</v>
      </c>
      <c r="H103" s="36">
        <v>45073</v>
      </c>
      <c r="I103" s="34" t="s">
        <v>50</v>
      </c>
      <c r="J103" s="34">
        <v>8</v>
      </c>
      <c r="K103" s="34">
        <v>35231</v>
      </c>
      <c r="L103" s="34">
        <v>31142</v>
      </c>
      <c r="M103" s="34">
        <v>74</v>
      </c>
      <c r="N103" s="34">
        <v>22</v>
      </c>
      <c r="O103" s="34">
        <v>16704</v>
      </c>
      <c r="P103" s="34">
        <v>1190</v>
      </c>
      <c r="Q103" s="34">
        <v>20</v>
      </c>
      <c r="R103" s="34">
        <v>744</v>
      </c>
      <c r="S103" s="10">
        <v>0.0276484654677175</v>
      </c>
      <c r="T103" s="10">
        <f t="shared" si="15"/>
        <v>0.00365061621835779</v>
      </c>
      <c r="U103" s="10">
        <f t="shared" si="8"/>
        <v>0.474127898725554</v>
      </c>
      <c r="V103" t="str">
        <f t="shared" si="14"/>
        <v>duration below 20s</v>
      </c>
      <c r="W103" t="str">
        <f t="shared" si="9"/>
        <v>below 1 Lac</v>
      </c>
    </row>
    <row r="104" spans="1:23">
      <c r="A104" s="44">
        <f>VLOOKUP($H104,'dailystat data'!$A$1:$E$332,1,FALSE)</f>
        <v>45074</v>
      </c>
      <c r="B104">
        <f>VLOOKUP($H104,'dailystat data'!$A$1:$E$332,2,FALSE)</f>
        <v>57986</v>
      </c>
      <c r="C104">
        <f>VLOOKUP($H104,'dailystat data'!$A$1:$E$332,3,FALSE)</f>
        <v>1370</v>
      </c>
      <c r="D104">
        <f>VLOOKUP($H104,'dailystat data'!$A$1:$E$332,4,FALSE)</f>
        <v>309</v>
      </c>
      <c r="E104">
        <v>70931</v>
      </c>
      <c r="F104" s="39">
        <v>64</v>
      </c>
      <c r="G104" s="34" t="s">
        <v>152</v>
      </c>
      <c r="H104" s="36">
        <v>45074</v>
      </c>
      <c r="I104" s="34" t="s">
        <v>116</v>
      </c>
      <c r="J104" s="34">
        <v>0</v>
      </c>
      <c r="K104" s="34">
        <v>32891</v>
      </c>
      <c r="L104" s="34">
        <v>30407</v>
      </c>
      <c r="M104" s="34">
        <v>6</v>
      </c>
      <c r="N104" s="34">
        <v>3</v>
      </c>
      <c r="O104" s="34">
        <v>0</v>
      </c>
      <c r="P104" s="34">
        <v>1556</v>
      </c>
      <c r="Q104" s="34">
        <v>25</v>
      </c>
      <c r="R104" s="34">
        <v>56</v>
      </c>
      <c r="S104" s="10">
        <v>0.0230787666887539</v>
      </c>
      <c r="T104" s="10">
        <f t="shared" si="15"/>
        <v>0.00363733769437904</v>
      </c>
      <c r="U104" s="10">
        <f t="shared" si="8"/>
        <v>0</v>
      </c>
      <c r="V104" t="str">
        <f t="shared" si="14"/>
        <v>duration below 20s</v>
      </c>
      <c r="W104" t="str">
        <f t="shared" si="9"/>
        <v>below 1 Lac</v>
      </c>
    </row>
    <row r="105" spans="1:23">
      <c r="A105" s="44">
        <f>VLOOKUP($H105,'dailystat data'!$A$1:$E$332,1,FALSE)</f>
        <v>45075</v>
      </c>
      <c r="B105">
        <f>VLOOKUP($H105,'dailystat data'!$A$1:$E$332,2,FALSE)</f>
        <v>61982</v>
      </c>
      <c r="C105">
        <f>VLOOKUP($H105,'dailystat data'!$A$1:$E$332,3,FALSE)</f>
        <v>1417</v>
      </c>
      <c r="D105">
        <f>VLOOKUP($H105,'dailystat data'!$A$1:$E$332,4,FALSE)</f>
        <v>417</v>
      </c>
      <c r="E105">
        <v>71240</v>
      </c>
      <c r="F105" s="39">
        <v>31</v>
      </c>
      <c r="G105" s="34" t="s">
        <v>153</v>
      </c>
      <c r="H105" s="36">
        <v>45075</v>
      </c>
      <c r="I105" s="34" t="s">
        <v>116</v>
      </c>
      <c r="J105" s="34">
        <v>0</v>
      </c>
      <c r="K105" s="34">
        <v>19294</v>
      </c>
      <c r="L105" s="34">
        <v>17107</v>
      </c>
      <c r="M105" s="34">
        <v>12</v>
      </c>
      <c r="N105" s="34">
        <v>3</v>
      </c>
      <c r="O105" s="34">
        <v>0</v>
      </c>
      <c r="P105" s="34">
        <v>551</v>
      </c>
      <c r="Q105" s="34">
        <v>6</v>
      </c>
      <c r="R105" s="34">
        <v>159</v>
      </c>
      <c r="S105" s="10">
        <v>0.0100505334081976</v>
      </c>
      <c r="T105" s="10">
        <f t="shared" si="15"/>
        <v>0.00433745087029759</v>
      </c>
      <c r="U105" s="10">
        <f t="shared" si="8"/>
        <v>0</v>
      </c>
      <c r="V105" t="str">
        <f t="shared" si="14"/>
        <v>duration below 20s</v>
      </c>
      <c r="W105" t="str">
        <f t="shared" si="9"/>
        <v>below 1 Lac</v>
      </c>
    </row>
    <row r="106" spans="1:23">
      <c r="A106" s="44">
        <f>VLOOKUP($H106,'dailystat data'!$A$1:$E$332,1,FALSE)</f>
        <v>45076</v>
      </c>
      <c r="B106">
        <f>VLOOKUP($H106,'dailystat data'!$A$1:$E$332,2,FALSE)</f>
        <v>65789</v>
      </c>
      <c r="C106">
        <f>VLOOKUP($H106,'dailystat data'!$A$1:$E$332,3,FALSE)</f>
        <v>1513</v>
      </c>
      <c r="D106">
        <f>VLOOKUP($H106,'dailystat data'!$A$1:$E$332,4,FALSE)</f>
        <v>489</v>
      </c>
      <c r="E106">
        <v>71657</v>
      </c>
      <c r="F106" s="39">
        <v>327</v>
      </c>
      <c r="G106" s="34" t="s">
        <v>154</v>
      </c>
      <c r="H106" s="36">
        <v>45076</v>
      </c>
      <c r="I106" s="34" t="s">
        <v>50</v>
      </c>
      <c r="J106" s="34">
        <v>5</v>
      </c>
      <c r="K106" s="34">
        <v>70127</v>
      </c>
      <c r="L106" s="34">
        <v>66797</v>
      </c>
      <c r="M106" s="34">
        <v>571</v>
      </c>
      <c r="N106" s="34">
        <v>172</v>
      </c>
      <c r="O106" s="34">
        <v>34899</v>
      </c>
      <c r="P106" s="34">
        <v>2065</v>
      </c>
      <c r="Q106" s="34">
        <v>34</v>
      </c>
      <c r="R106" s="34">
        <v>2002</v>
      </c>
      <c r="S106" s="10">
        <v>0.0572309753408599</v>
      </c>
      <c r="T106" s="10">
        <f t="shared" si="15"/>
        <v>0.00581938959208451</v>
      </c>
      <c r="U106" s="10">
        <f t="shared" si="8"/>
        <v>0.497654255850101</v>
      </c>
      <c r="V106" t="str">
        <f t="shared" si="14"/>
        <v>duration below 20s</v>
      </c>
      <c r="W106" t="str">
        <f t="shared" si="9"/>
        <v>below 1 Lac</v>
      </c>
    </row>
    <row r="107" spans="1:23">
      <c r="A107" s="44">
        <f>VLOOKUP($H107,'dailystat data'!$A$1:$E$332,1,FALSE)</f>
        <v>45077</v>
      </c>
      <c r="B107">
        <f>VLOOKUP($H107,'dailystat data'!$A$1:$E$332,2,FALSE)</f>
        <v>62652</v>
      </c>
      <c r="C107">
        <f>VLOOKUP($H107,'dailystat data'!$A$1:$E$332,3,FALSE)</f>
        <v>1424</v>
      </c>
      <c r="D107">
        <f>VLOOKUP($H107,'dailystat data'!$A$1:$E$332,4,FALSE)</f>
        <v>427</v>
      </c>
      <c r="E107">
        <v>72146</v>
      </c>
      <c r="F107" s="39">
        <v>297</v>
      </c>
      <c r="G107" s="34" t="s">
        <v>155</v>
      </c>
      <c r="H107" s="36">
        <v>45077</v>
      </c>
      <c r="I107" s="34" t="s">
        <v>50</v>
      </c>
      <c r="J107" s="34">
        <v>7</v>
      </c>
      <c r="K107" s="34">
        <v>32666</v>
      </c>
      <c r="L107" s="34">
        <v>30921</v>
      </c>
      <c r="M107" s="34">
        <v>335</v>
      </c>
      <c r="N107" s="34">
        <v>100</v>
      </c>
      <c r="O107" s="34">
        <v>15988</v>
      </c>
      <c r="P107" s="34">
        <v>872</v>
      </c>
      <c r="Q107" s="34">
        <v>6</v>
      </c>
      <c r="R107" s="34">
        <v>921</v>
      </c>
      <c r="S107" s="10">
        <v>0.0249355473622931</v>
      </c>
      <c r="T107" s="10">
        <f t="shared" si="15"/>
        <v>0.00677792254594849</v>
      </c>
      <c r="U107" s="10">
        <f t="shared" si="8"/>
        <v>0.489438559970612</v>
      </c>
      <c r="V107" t="str">
        <f t="shared" si="14"/>
        <v>duration below 20s</v>
      </c>
      <c r="W107" t="str">
        <f t="shared" si="9"/>
        <v>below 1 Lac</v>
      </c>
    </row>
    <row r="108" spans="1:23">
      <c r="A108" s="44">
        <f>VLOOKUP($H108,'dailystat data'!$A$1:$E$332,1,FALSE)</f>
        <v>45080</v>
      </c>
      <c r="B108">
        <f>VLOOKUP($H108,'dailystat data'!$A$1:$E$332,2,FALSE)</f>
        <v>68820</v>
      </c>
      <c r="C108">
        <f>VLOOKUP($H108,'dailystat data'!$A$1:$E$332,3,FALSE)</f>
        <v>1904</v>
      </c>
      <c r="D108">
        <f>VLOOKUP($H108,'dailystat data'!$A$1:$E$332,4,FALSE)</f>
        <v>481</v>
      </c>
      <c r="E108">
        <v>73336</v>
      </c>
      <c r="F108" s="39">
        <v>39</v>
      </c>
      <c r="G108" s="34" t="s">
        <v>156</v>
      </c>
      <c r="H108" s="36">
        <v>45080</v>
      </c>
      <c r="I108" s="34" t="s">
        <v>82</v>
      </c>
      <c r="J108" s="34">
        <v>0</v>
      </c>
      <c r="K108" s="34">
        <v>22375</v>
      </c>
      <c r="L108" s="34">
        <v>16381</v>
      </c>
      <c r="M108" s="34">
        <v>31</v>
      </c>
      <c r="N108" s="34">
        <v>4</v>
      </c>
      <c r="O108" s="34">
        <v>0</v>
      </c>
      <c r="P108" s="34">
        <v>677</v>
      </c>
      <c r="Q108" s="34">
        <v>12</v>
      </c>
      <c r="R108" s="34">
        <v>451</v>
      </c>
      <c r="S108" s="10">
        <v>0.0155448892767536</v>
      </c>
      <c r="T108" s="10">
        <f t="shared" si="15"/>
        <v>0.0162266826660849</v>
      </c>
      <c r="U108" s="10">
        <f t="shared" si="8"/>
        <v>0</v>
      </c>
      <c r="V108" t="str">
        <f t="shared" si="14"/>
        <v>duration below 20s</v>
      </c>
      <c r="W108" t="str">
        <f t="shared" si="9"/>
        <v>below 1 Lac</v>
      </c>
    </row>
    <row r="109" spans="1:23">
      <c r="A109" s="44">
        <f>VLOOKUP($H109,'dailystat data'!$A$1:$E$332,1,FALSE)</f>
        <v>45082</v>
      </c>
      <c r="B109">
        <f>VLOOKUP($H109,'dailystat data'!$A$1:$E$332,2,FALSE)</f>
        <v>67243</v>
      </c>
      <c r="C109">
        <f>VLOOKUP($H109,'dailystat data'!$A$1:$E$332,3,FALSE)</f>
        <v>2002</v>
      </c>
      <c r="D109">
        <f>VLOOKUP($H109,'dailystat data'!$A$1:$E$332,4,FALSE)</f>
        <v>452</v>
      </c>
      <c r="E109">
        <v>74206</v>
      </c>
      <c r="F109" s="39">
        <v>16</v>
      </c>
      <c r="G109" s="34" t="s">
        <v>157</v>
      </c>
      <c r="H109" s="36">
        <v>45082</v>
      </c>
      <c r="I109" s="34" t="s">
        <v>50</v>
      </c>
      <c r="J109" s="34">
        <v>27</v>
      </c>
      <c r="K109" s="34">
        <v>20187</v>
      </c>
      <c r="L109" s="34">
        <v>15443</v>
      </c>
      <c r="M109" s="34">
        <v>55</v>
      </c>
      <c r="N109" s="34">
        <v>6</v>
      </c>
      <c r="O109" s="34">
        <v>6584</v>
      </c>
      <c r="P109" s="34">
        <v>588</v>
      </c>
      <c r="Q109" s="34">
        <v>17</v>
      </c>
      <c r="R109" s="34">
        <v>51</v>
      </c>
      <c r="S109" s="10">
        <v>0.00884025550494569</v>
      </c>
      <c r="T109" s="10">
        <f t="shared" si="15"/>
        <v>0.0117241193434493</v>
      </c>
      <c r="U109" s="10">
        <f t="shared" si="8"/>
        <v>0.326150492891465</v>
      </c>
      <c r="V109" t="str">
        <f t="shared" si="14"/>
        <v>duration b/w 20-30s</v>
      </c>
      <c r="W109" t="str">
        <f t="shared" si="9"/>
        <v>below 1 Lac</v>
      </c>
    </row>
    <row r="110" spans="1:23">
      <c r="A110" s="44">
        <f>VLOOKUP($H110,'dailystat data'!$A$1:$E$332,1,FALSE)</f>
        <v>45083</v>
      </c>
      <c r="B110">
        <f>VLOOKUP($H110,'dailystat data'!$A$1:$E$332,2,FALSE)</f>
        <v>85915</v>
      </c>
      <c r="C110">
        <f>VLOOKUP($H110,'dailystat data'!$A$1:$E$332,3,FALSE)</f>
        <v>2197</v>
      </c>
      <c r="D110">
        <f>VLOOKUP($H110,'dailystat data'!$A$1:$E$332,4,FALSE)</f>
        <v>602</v>
      </c>
      <c r="E110">
        <v>74658</v>
      </c>
      <c r="F110" s="39">
        <v>20</v>
      </c>
      <c r="G110" s="34" t="s">
        <v>158</v>
      </c>
      <c r="H110" s="36">
        <v>45083</v>
      </c>
      <c r="I110" s="34" t="s">
        <v>50</v>
      </c>
      <c r="J110" s="34">
        <v>90</v>
      </c>
      <c r="K110" s="34">
        <v>44986</v>
      </c>
      <c r="L110" s="34">
        <v>37018</v>
      </c>
      <c r="M110" s="34">
        <v>285</v>
      </c>
      <c r="N110" s="34">
        <v>114</v>
      </c>
      <c r="O110" s="34">
        <v>18953</v>
      </c>
      <c r="P110" s="34">
        <v>2406</v>
      </c>
      <c r="Q110" s="34">
        <v>95</v>
      </c>
      <c r="R110" s="34">
        <v>1465</v>
      </c>
      <c r="S110" s="10">
        <v>0.0531222374025557</v>
      </c>
      <c r="T110" s="10">
        <f t="shared" si="15"/>
        <v>0.00605427415682177</v>
      </c>
      <c r="U110" s="10">
        <f t="shared" si="8"/>
        <v>0.421308851642733</v>
      </c>
      <c r="V110" t="str">
        <f t="shared" si="14"/>
        <v>duration above 50s</v>
      </c>
      <c r="W110" t="str">
        <f t="shared" si="9"/>
        <v>below 1 Lac</v>
      </c>
    </row>
    <row r="111" spans="1:23">
      <c r="A111" s="44">
        <f>VLOOKUP($H111,'dailystat data'!$A$1:$E$332,1,FALSE)</f>
        <v>45084</v>
      </c>
      <c r="B111">
        <f>VLOOKUP($H111,'dailystat data'!$A$1:$E$332,2,FALSE)</f>
        <v>64532</v>
      </c>
      <c r="C111">
        <f>VLOOKUP($H111,'dailystat data'!$A$1:$E$332,3,FALSE)</f>
        <v>1487</v>
      </c>
      <c r="D111">
        <f>VLOOKUP($H111,'dailystat data'!$A$1:$E$332,4,FALSE)</f>
        <v>390</v>
      </c>
      <c r="E111">
        <v>75260</v>
      </c>
      <c r="F111" s="39">
        <v>189</v>
      </c>
      <c r="G111" s="34" t="s">
        <v>159</v>
      </c>
      <c r="H111" s="36">
        <v>45084</v>
      </c>
      <c r="I111" s="34" t="s">
        <v>116</v>
      </c>
      <c r="J111" s="34">
        <v>0</v>
      </c>
      <c r="K111" s="34">
        <v>36438</v>
      </c>
      <c r="L111" s="34">
        <v>33150</v>
      </c>
      <c r="M111" s="34">
        <v>133</v>
      </c>
      <c r="N111" s="34">
        <v>54</v>
      </c>
      <c r="O111" s="34">
        <v>0</v>
      </c>
      <c r="P111" s="34">
        <v>1313</v>
      </c>
      <c r="Q111" s="34">
        <v>7</v>
      </c>
      <c r="R111" s="34">
        <v>1368</v>
      </c>
      <c r="S111" s="10">
        <v>0.0357161838958278</v>
      </c>
      <c r="T111" s="10">
        <f t="shared" si="15"/>
        <v>0.00799893701833643</v>
      </c>
      <c r="U111" s="10">
        <f t="shared" si="8"/>
        <v>0</v>
      </c>
      <c r="V111" t="str">
        <f t="shared" si="14"/>
        <v>duration below 20s</v>
      </c>
      <c r="W111" t="str">
        <f t="shared" si="9"/>
        <v>below 1 Lac</v>
      </c>
    </row>
    <row r="112" spans="1:23">
      <c r="A112" s="44">
        <f>VLOOKUP($H112,'dailystat data'!$A$1:$E$332,1,FALSE)</f>
        <v>45086</v>
      </c>
      <c r="B112">
        <f>VLOOKUP($H112,'dailystat data'!$A$1:$E$332,2,FALSE)</f>
        <v>39000</v>
      </c>
      <c r="C112">
        <f>VLOOKUP($H112,'dailystat data'!$A$1:$E$332,3,FALSE)</f>
        <v>965</v>
      </c>
      <c r="D112">
        <f>VLOOKUP($H112,'dailystat data'!$A$1:$E$332,4,FALSE)</f>
        <v>335</v>
      </c>
      <c r="E112">
        <v>76073</v>
      </c>
      <c r="F112" s="39">
        <v>16</v>
      </c>
      <c r="G112" s="34" t="s">
        <v>160</v>
      </c>
      <c r="H112" s="36">
        <v>45086</v>
      </c>
      <c r="I112" s="34" t="s">
        <v>50</v>
      </c>
      <c r="J112" s="34">
        <v>88</v>
      </c>
      <c r="K112" s="34">
        <v>20910</v>
      </c>
      <c r="L112" s="34">
        <v>18742</v>
      </c>
      <c r="M112" s="34">
        <v>37</v>
      </c>
      <c r="N112" s="34">
        <v>11</v>
      </c>
      <c r="O112" s="34">
        <v>9589</v>
      </c>
      <c r="P112" s="34">
        <v>949</v>
      </c>
      <c r="Q112" s="34">
        <v>3</v>
      </c>
      <c r="R112" s="34">
        <v>135</v>
      </c>
      <c r="S112" s="10">
        <v>0.0142889067080304</v>
      </c>
      <c r="T112" s="10">
        <f t="shared" si="15"/>
        <v>0.0106871031772114</v>
      </c>
      <c r="U112" s="10">
        <f t="shared" si="8"/>
        <v>0.458584409373505</v>
      </c>
      <c r="V112" t="str">
        <f t="shared" si="14"/>
        <v>duration above 50s</v>
      </c>
      <c r="W112" t="str">
        <f t="shared" si="9"/>
        <v>below 1 Lac</v>
      </c>
    </row>
    <row r="113" spans="1:23">
      <c r="A113" s="44">
        <f>VLOOKUP($H113,'dailystat data'!$A$1:$E$332,1,FALSE)</f>
        <v>45087</v>
      </c>
      <c r="B113">
        <f>VLOOKUP($H113,'dailystat data'!$A$1:$E$332,2,FALSE)</f>
        <v>34812</v>
      </c>
      <c r="C113">
        <f>VLOOKUP($H113,'dailystat data'!$A$1:$E$332,3,FALSE)</f>
        <v>1063</v>
      </c>
      <c r="D113">
        <f>VLOOKUP($H113,'dailystat data'!$A$1:$E$332,4,FALSE)</f>
        <v>233</v>
      </c>
      <c r="E113">
        <v>76408</v>
      </c>
      <c r="F113" s="39">
        <v>285</v>
      </c>
      <c r="G113" s="34" t="s">
        <v>161</v>
      </c>
      <c r="H113" s="36">
        <v>45087</v>
      </c>
      <c r="I113" s="34" t="s">
        <v>82</v>
      </c>
      <c r="J113" s="34">
        <v>0</v>
      </c>
      <c r="K113" s="34">
        <v>22564</v>
      </c>
      <c r="L113" s="34">
        <v>15558</v>
      </c>
      <c r="M113" s="34">
        <v>26</v>
      </c>
      <c r="N113" s="34">
        <v>6</v>
      </c>
      <c r="O113" s="34">
        <v>0</v>
      </c>
      <c r="P113" s="34">
        <v>313</v>
      </c>
      <c r="Q113" s="34">
        <v>23</v>
      </c>
      <c r="R113" s="34">
        <v>120</v>
      </c>
      <c r="S113" s="10">
        <v>0.00596796147000314</v>
      </c>
      <c r="T113" s="10">
        <f t="shared" si="15"/>
        <v>0.00438435765888389</v>
      </c>
      <c r="U113" s="10">
        <f t="shared" si="8"/>
        <v>0</v>
      </c>
      <c r="V113" t="str">
        <f t="shared" si="14"/>
        <v>duration below 20s</v>
      </c>
      <c r="W113" t="str">
        <f t="shared" si="9"/>
        <v>below 1 Lac</v>
      </c>
    </row>
    <row r="114" spans="1:23">
      <c r="A114" s="44">
        <f>VLOOKUP($H114,'dailystat data'!$A$1:$E$332,1,FALSE)</f>
        <v>45088</v>
      </c>
      <c r="B114">
        <f>VLOOKUP($H114,'dailystat data'!$A$1:$E$332,2,FALSE)</f>
        <v>30806</v>
      </c>
      <c r="C114">
        <f>VLOOKUP($H114,'dailystat data'!$A$1:$E$332,3,FALSE)</f>
        <v>875</v>
      </c>
      <c r="D114">
        <f>VLOOKUP($H114,'dailystat data'!$A$1:$E$332,4,FALSE)</f>
        <v>265</v>
      </c>
      <c r="E114">
        <v>76641</v>
      </c>
      <c r="F114" s="39">
        <v>80</v>
      </c>
      <c r="G114" s="34" t="s">
        <v>162</v>
      </c>
      <c r="H114" s="36">
        <v>45088</v>
      </c>
      <c r="I114" s="34" t="s">
        <v>116</v>
      </c>
      <c r="J114" s="34">
        <v>0</v>
      </c>
      <c r="K114" s="34">
        <v>13977</v>
      </c>
      <c r="L114" s="34">
        <v>12588</v>
      </c>
      <c r="M114" s="34">
        <v>31</v>
      </c>
      <c r="N114" s="34">
        <v>9</v>
      </c>
      <c r="O114" s="34">
        <v>0</v>
      </c>
      <c r="P114" s="34">
        <v>446</v>
      </c>
      <c r="Q114" s="34">
        <v>6</v>
      </c>
      <c r="R114" s="34">
        <v>325</v>
      </c>
      <c r="S114" s="10">
        <v>0.0101381766939367</v>
      </c>
      <c r="T114" s="10">
        <f t="shared" si="15"/>
        <v>0.00304014822353571</v>
      </c>
      <c r="U114" s="10">
        <f t="shared" si="8"/>
        <v>0</v>
      </c>
      <c r="V114" t="str">
        <f t="shared" si="14"/>
        <v>duration below 20s</v>
      </c>
      <c r="W114" t="str">
        <f t="shared" si="9"/>
        <v>below 1 Lac</v>
      </c>
    </row>
    <row r="115" spans="1:23">
      <c r="A115" s="44">
        <f>VLOOKUP($H115,'dailystat data'!$A$1:$E$332,1,FALSE)</f>
        <v>45089</v>
      </c>
      <c r="B115">
        <f>VLOOKUP($H115,'dailystat data'!$A$1:$E$332,2,FALSE)</f>
        <v>45574</v>
      </c>
      <c r="C115">
        <f>VLOOKUP($H115,'dailystat data'!$A$1:$E$332,3,FALSE)</f>
        <v>1061</v>
      </c>
      <c r="D115">
        <f>VLOOKUP($H115,'dailystat data'!$A$1:$E$332,4,FALSE)</f>
        <v>310</v>
      </c>
      <c r="E115">
        <v>76906</v>
      </c>
      <c r="F115" s="39">
        <v>305</v>
      </c>
      <c r="G115" s="34" t="s">
        <v>163</v>
      </c>
      <c r="H115" s="36">
        <v>45089</v>
      </c>
      <c r="I115" s="34" t="s">
        <v>50</v>
      </c>
      <c r="J115" s="34">
        <v>7</v>
      </c>
      <c r="K115" s="34">
        <v>61558</v>
      </c>
      <c r="L115" s="34">
        <v>56347</v>
      </c>
      <c r="M115" s="34">
        <v>215</v>
      </c>
      <c r="N115" s="34">
        <v>106</v>
      </c>
      <c r="O115" s="34">
        <v>37280</v>
      </c>
      <c r="P115" s="34">
        <v>1439</v>
      </c>
      <c r="Q115" s="34">
        <v>15</v>
      </c>
      <c r="R115" s="34">
        <v>919</v>
      </c>
      <c r="S115" s="10">
        <v>0.0308558499986997</v>
      </c>
      <c r="T115" s="10">
        <f t="shared" si="15"/>
        <v>0.00344576495982108</v>
      </c>
      <c r="U115" s="10">
        <f t="shared" si="8"/>
        <v>0.605607719549043</v>
      </c>
      <c r="V115" t="str">
        <f t="shared" si="14"/>
        <v>duration below 20s</v>
      </c>
      <c r="W115" t="str">
        <f t="shared" si="9"/>
        <v>below 1 Lac</v>
      </c>
    </row>
    <row r="116" spans="1:23">
      <c r="A116" s="44">
        <f>VLOOKUP($H116,'dailystat data'!$A$1:$E$332,1,FALSE)</f>
        <v>45090</v>
      </c>
      <c r="B116">
        <f>VLOOKUP($H116,'dailystat data'!$A$1:$E$332,2,FALSE)</f>
        <v>43369</v>
      </c>
      <c r="C116">
        <f>VLOOKUP($H116,'dailystat data'!$A$1:$E$332,3,FALSE)</f>
        <v>1077</v>
      </c>
      <c r="D116">
        <f>VLOOKUP($H116,'dailystat data'!$A$1:$E$332,4,FALSE)</f>
        <v>244</v>
      </c>
      <c r="E116">
        <v>77216</v>
      </c>
      <c r="F116" s="39">
        <v>31</v>
      </c>
      <c r="G116" s="34" t="s">
        <v>164</v>
      </c>
      <c r="H116" s="36">
        <v>45090</v>
      </c>
      <c r="I116" s="34" t="s">
        <v>82</v>
      </c>
      <c r="J116" s="34">
        <v>0</v>
      </c>
      <c r="K116" s="34">
        <v>39497</v>
      </c>
      <c r="L116" s="34">
        <v>29614</v>
      </c>
      <c r="M116" s="34">
        <v>171</v>
      </c>
      <c r="N116" s="34">
        <v>100</v>
      </c>
      <c r="O116" s="34">
        <v>0</v>
      </c>
      <c r="P116" s="34">
        <v>1280</v>
      </c>
      <c r="Q116" s="34">
        <v>19</v>
      </c>
      <c r="R116" s="34">
        <v>1929</v>
      </c>
      <c r="S116" s="10">
        <v>0.0418048072938251</v>
      </c>
      <c r="T116" s="10">
        <f t="shared" si="15"/>
        <v>0.00401471197679237</v>
      </c>
      <c r="U116" s="10">
        <f t="shared" si="8"/>
        <v>0</v>
      </c>
      <c r="V116" t="str">
        <f t="shared" si="14"/>
        <v>duration below 20s</v>
      </c>
      <c r="W116" t="str">
        <f t="shared" si="9"/>
        <v>below 1 Lac</v>
      </c>
    </row>
    <row r="117" spans="1:23">
      <c r="A117" s="44">
        <f>VLOOKUP($H117,'dailystat data'!$A$1:$E$332,1,FALSE)</f>
        <v>45091</v>
      </c>
      <c r="B117">
        <f>VLOOKUP($H117,'dailystat data'!$A$1:$E$332,2,FALSE)</f>
        <v>33570</v>
      </c>
      <c r="C117">
        <f>VLOOKUP($H117,'dailystat data'!$A$1:$E$332,3,FALSE)</f>
        <v>895</v>
      </c>
      <c r="D117">
        <f>VLOOKUP($H117,'dailystat data'!$A$1:$E$332,4,FALSE)</f>
        <v>258</v>
      </c>
      <c r="E117">
        <v>77460</v>
      </c>
      <c r="F117" s="39">
        <v>20</v>
      </c>
      <c r="G117" s="34" t="s">
        <v>165</v>
      </c>
      <c r="H117" s="36">
        <v>45091</v>
      </c>
      <c r="I117" s="34" t="s">
        <v>116</v>
      </c>
      <c r="J117" s="34">
        <v>0</v>
      </c>
      <c r="K117" s="34">
        <v>13220</v>
      </c>
      <c r="L117" s="34">
        <v>11416</v>
      </c>
      <c r="M117" s="34">
        <v>14</v>
      </c>
      <c r="N117" s="34">
        <v>3</v>
      </c>
      <c r="O117" s="34">
        <v>0</v>
      </c>
      <c r="P117" s="34">
        <v>264</v>
      </c>
      <c r="Q117" s="34">
        <v>1</v>
      </c>
      <c r="R117" s="34">
        <v>160</v>
      </c>
      <c r="S117" s="10">
        <v>0.0054867028143558</v>
      </c>
      <c r="T117" s="10">
        <f t="shared" si="15"/>
        <v>0.00315001290988898</v>
      </c>
      <c r="U117" s="10">
        <f t="shared" si="8"/>
        <v>0</v>
      </c>
      <c r="V117" t="str">
        <f t="shared" si="14"/>
        <v>duration below 20s</v>
      </c>
      <c r="W117" t="str">
        <f t="shared" si="9"/>
        <v>below 1 Lac</v>
      </c>
    </row>
    <row r="118" spans="1:23">
      <c r="A118" s="44">
        <f>VLOOKUP($H118,'dailystat data'!$A$1:$E$332,1,FALSE)</f>
        <v>45096</v>
      </c>
      <c r="B118">
        <f>VLOOKUP($H118,'dailystat data'!$A$1:$E$332,2,FALSE)</f>
        <v>29480</v>
      </c>
      <c r="C118">
        <f>VLOOKUP($H118,'dailystat data'!$A$1:$E$332,3,FALSE)</f>
        <v>910</v>
      </c>
      <c r="D118">
        <f>VLOOKUP($H118,'dailystat data'!$A$1:$E$332,4,FALSE)</f>
        <v>264</v>
      </c>
      <c r="E118">
        <v>78737</v>
      </c>
      <c r="F118" s="39">
        <v>20</v>
      </c>
      <c r="G118" s="34" t="s">
        <v>166</v>
      </c>
      <c r="H118" s="36">
        <v>45096</v>
      </c>
      <c r="I118" s="34" t="s">
        <v>82</v>
      </c>
      <c r="J118" s="34">
        <v>0</v>
      </c>
      <c r="K118" s="34">
        <v>20970</v>
      </c>
      <c r="L118" s="34">
        <v>15223</v>
      </c>
      <c r="M118" s="34">
        <v>42</v>
      </c>
      <c r="N118" s="34">
        <v>3</v>
      </c>
      <c r="O118" s="34">
        <v>0</v>
      </c>
      <c r="P118" s="34">
        <v>558</v>
      </c>
      <c r="Q118" s="34">
        <v>9</v>
      </c>
      <c r="R118" s="34">
        <v>684</v>
      </c>
      <c r="S118" s="10">
        <v>0.0158883371223186</v>
      </c>
      <c r="T118" s="10">
        <f t="shared" si="15"/>
        <v>0.0162185503638696</v>
      </c>
      <c r="U118" s="10">
        <f t="shared" si="8"/>
        <v>0</v>
      </c>
      <c r="V118" t="str">
        <f t="shared" si="14"/>
        <v>duration below 20s</v>
      </c>
      <c r="W118" t="str">
        <f t="shared" si="9"/>
        <v>below 1 Lac</v>
      </c>
    </row>
    <row r="119" spans="1:23">
      <c r="A119" s="44">
        <f>VLOOKUP($H119,'dailystat data'!$A$1:$E$332,1,FALSE)</f>
        <v>45098</v>
      </c>
      <c r="B119">
        <f>VLOOKUP($H119,'dailystat data'!$A$1:$E$332,2,FALSE)</f>
        <v>24432</v>
      </c>
      <c r="C119">
        <f>VLOOKUP($H119,'dailystat data'!$A$1:$E$332,3,FALSE)</f>
        <v>662</v>
      </c>
      <c r="D119">
        <f>VLOOKUP($H119,'dailystat data'!$A$1:$E$332,4,FALSE)</f>
        <v>186</v>
      </c>
      <c r="E119">
        <v>79259</v>
      </c>
      <c r="F119" s="39">
        <v>284</v>
      </c>
      <c r="G119" s="34" t="s">
        <v>167</v>
      </c>
      <c r="H119" s="36">
        <v>45098</v>
      </c>
      <c r="I119" s="34" t="s">
        <v>50</v>
      </c>
      <c r="J119" s="34">
        <v>24</v>
      </c>
      <c r="K119" s="34">
        <v>19091</v>
      </c>
      <c r="L119" s="34">
        <v>17544</v>
      </c>
      <c r="M119" s="34">
        <v>10</v>
      </c>
      <c r="N119" s="34">
        <v>21</v>
      </c>
      <c r="O119" s="34">
        <v>10573</v>
      </c>
      <c r="P119" s="34">
        <v>760</v>
      </c>
      <c r="Q119" s="34">
        <v>7</v>
      </c>
      <c r="R119" s="34">
        <v>221</v>
      </c>
      <c r="S119" s="10">
        <v>0.0124654613356212</v>
      </c>
      <c r="T119" s="10">
        <f t="shared" si="15"/>
        <v>0.0065860028514112</v>
      </c>
      <c r="U119" s="10">
        <f t="shared" si="8"/>
        <v>0.553821172280132</v>
      </c>
      <c r="V119" t="str">
        <f t="shared" si="14"/>
        <v>duration b/w 20-30s</v>
      </c>
      <c r="W119" t="str">
        <f t="shared" si="9"/>
        <v>below 1 Lac</v>
      </c>
    </row>
    <row r="120" spans="1:23">
      <c r="A120" s="44">
        <f>VLOOKUP($H120,'dailystat data'!$A$1:$E$332,1,FALSE)</f>
        <v>45099</v>
      </c>
      <c r="B120">
        <f>VLOOKUP($H120,'dailystat data'!$A$1:$E$332,2,FALSE)</f>
        <v>29089</v>
      </c>
      <c r="C120">
        <f>VLOOKUP($H120,'dailystat data'!$A$1:$E$332,3,FALSE)</f>
        <v>749</v>
      </c>
      <c r="D120">
        <f>VLOOKUP($H120,'dailystat data'!$A$1:$E$332,4,FALSE)</f>
        <v>244</v>
      </c>
      <c r="E120">
        <v>79445</v>
      </c>
      <c r="F120" s="39">
        <v>179</v>
      </c>
      <c r="G120" s="34" t="s">
        <v>168</v>
      </c>
      <c r="H120" s="36">
        <v>45099</v>
      </c>
      <c r="I120" s="34" t="s">
        <v>116</v>
      </c>
      <c r="J120" s="34">
        <v>0</v>
      </c>
      <c r="K120" s="34">
        <v>19056</v>
      </c>
      <c r="L120" s="34">
        <v>17498</v>
      </c>
      <c r="M120" s="34">
        <v>3</v>
      </c>
      <c r="N120" s="34">
        <v>2</v>
      </c>
      <c r="O120" s="34">
        <v>0</v>
      </c>
      <c r="P120" s="34">
        <v>424</v>
      </c>
      <c r="Q120" s="34">
        <v>12</v>
      </c>
      <c r="R120" s="34">
        <v>62</v>
      </c>
      <c r="S120" s="10">
        <v>0.00626848763295362</v>
      </c>
      <c r="T120" s="10">
        <f t="shared" si="15"/>
        <v>0.00234124236893448</v>
      </c>
      <c r="U120" s="10">
        <f t="shared" si="8"/>
        <v>0</v>
      </c>
      <c r="V120" t="str">
        <f t="shared" si="14"/>
        <v>duration below 20s</v>
      </c>
      <c r="W120" t="str">
        <f t="shared" si="9"/>
        <v>below 1 Lac</v>
      </c>
    </row>
    <row r="121" spans="1:23">
      <c r="A121" s="44">
        <f>VLOOKUP($H121,'dailystat data'!$A$1:$E$332,1,FALSE)</f>
        <v>45100</v>
      </c>
      <c r="B121">
        <f>VLOOKUP($H121,'dailystat data'!$A$1:$E$332,2,FALSE)</f>
        <v>54387</v>
      </c>
      <c r="C121">
        <f>VLOOKUP($H121,'dailystat data'!$A$1:$E$332,3,FALSE)</f>
        <v>1197</v>
      </c>
      <c r="D121">
        <f>VLOOKUP($H121,'dailystat data'!$A$1:$E$332,4,FALSE)</f>
        <v>257</v>
      </c>
      <c r="E121">
        <v>79689</v>
      </c>
      <c r="F121" s="39">
        <v>47</v>
      </c>
      <c r="G121" s="34" t="s">
        <v>169</v>
      </c>
      <c r="H121" s="36">
        <v>45100</v>
      </c>
      <c r="I121" s="34" t="s">
        <v>82</v>
      </c>
      <c r="J121" s="34">
        <v>0</v>
      </c>
      <c r="K121" s="34">
        <v>73673</v>
      </c>
      <c r="L121" s="34">
        <v>53788</v>
      </c>
      <c r="M121" s="34">
        <v>187</v>
      </c>
      <c r="N121" s="34">
        <v>14</v>
      </c>
      <c r="O121" s="34">
        <v>0</v>
      </c>
      <c r="P121" s="34">
        <v>2346</v>
      </c>
      <c r="Q121" s="34">
        <v>1126</v>
      </c>
      <c r="R121" s="34">
        <v>1970</v>
      </c>
      <c r="S121" s="10">
        <v>0.0682904792380379</v>
      </c>
      <c r="T121" s="10">
        <f t="shared" si="15"/>
        <v>0.00306190314848975</v>
      </c>
      <c r="U121" s="10">
        <f t="shared" si="8"/>
        <v>0</v>
      </c>
      <c r="V121" t="str">
        <f t="shared" si="14"/>
        <v>duration below 20s</v>
      </c>
      <c r="W121" t="str">
        <f t="shared" si="9"/>
        <v>below 1 Lac</v>
      </c>
    </row>
    <row r="122" spans="1:23">
      <c r="A122" s="44">
        <f>VLOOKUP($H122,'dailystat data'!$A$1:$E$332,1,FALSE)</f>
        <v>45102</v>
      </c>
      <c r="B122">
        <f>VLOOKUP($H122,'dailystat data'!$A$1:$E$332,2,FALSE)</f>
        <v>40275</v>
      </c>
      <c r="C122">
        <f>VLOOKUP($H122,'dailystat data'!$A$1:$E$332,3,FALSE)</f>
        <v>1152</v>
      </c>
      <c r="D122">
        <f>VLOOKUP($H122,'dailystat data'!$A$1:$E$332,4,FALSE)</f>
        <v>291</v>
      </c>
      <c r="E122">
        <v>80186</v>
      </c>
      <c r="F122" s="39">
        <v>130</v>
      </c>
      <c r="G122" s="34" t="s">
        <v>170</v>
      </c>
      <c r="H122" s="36">
        <v>45102</v>
      </c>
      <c r="I122" s="34" t="s">
        <v>50</v>
      </c>
      <c r="J122" s="34">
        <v>28</v>
      </c>
      <c r="K122" s="34">
        <v>32992</v>
      </c>
      <c r="L122" s="34">
        <v>26802</v>
      </c>
      <c r="M122" s="34">
        <v>127</v>
      </c>
      <c r="N122" s="34">
        <v>44</v>
      </c>
      <c r="O122" s="34">
        <v>13890</v>
      </c>
      <c r="P122" s="34">
        <v>1178</v>
      </c>
      <c r="Q122" s="34">
        <v>12</v>
      </c>
      <c r="R122" s="34">
        <v>878</v>
      </c>
      <c r="S122" s="10">
        <v>0.025790038161275</v>
      </c>
      <c r="T122" s="10">
        <f t="shared" si="15"/>
        <v>0.00619808944204724</v>
      </c>
      <c r="U122" s="10">
        <f t="shared" si="8"/>
        <v>0.421011154219205</v>
      </c>
      <c r="V122" t="str">
        <f t="shared" si="14"/>
        <v>duration b/w 20-30s</v>
      </c>
      <c r="W122" t="str">
        <f t="shared" si="9"/>
        <v>below 1 Lac</v>
      </c>
    </row>
    <row r="123" spans="1:23">
      <c r="A123" s="44">
        <f>VLOOKUP($H123,'dailystat data'!$A$1:$E$332,1,FALSE)</f>
        <v>45104</v>
      </c>
      <c r="B123">
        <f>VLOOKUP($H123,'dailystat data'!$A$1:$E$332,2,FALSE)</f>
        <v>51944</v>
      </c>
      <c r="C123">
        <f>VLOOKUP($H123,'dailystat data'!$A$1:$E$332,3,FALSE)</f>
        <v>2123</v>
      </c>
      <c r="D123">
        <f>VLOOKUP($H123,'dailystat data'!$A$1:$E$332,4,FALSE)</f>
        <v>310</v>
      </c>
      <c r="E123">
        <v>80667</v>
      </c>
      <c r="F123" s="39">
        <v>264</v>
      </c>
      <c r="G123" s="34" t="s">
        <v>171</v>
      </c>
      <c r="H123" s="36">
        <v>45104</v>
      </c>
      <c r="I123" s="34" t="s">
        <v>50</v>
      </c>
      <c r="J123" s="34">
        <v>47</v>
      </c>
      <c r="K123" s="34">
        <v>45330</v>
      </c>
      <c r="L123" s="34">
        <v>38358</v>
      </c>
      <c r="M123" s="34">
        <v>235</v>
      </c>
      <c r="N123" s="34">
        <v>25</v>
      </c>
      <c r="O123" s="34">
        <v>17298</v>
      </c>
      <c r="P123" s="34">
        <v>1552</v>
      </c>
      <c r="Q123" s="34">
        <v>3</v>
      </c>
      <c r="R123" s="34">
        <v>1196</v>
      </c>
      <c r="S123" s="10">
        <v>0.0341031648629551</v>
      </c>
      <c r="T123" s="10">
        <f t="shared" si="15"/>
        <v>0.00596278527774679</v>
      </c>
      <c r="U123" s="10">
        <f t="shared" si="8"/>
        <v>0.381601588352085</v>
      </c>
      <c r="V123" t="str">
        <f t="shared" si="14"/>
        <v>duration b/w 40-50s</v>
      </c>
      <c r="W123" t="str">
        <f t="shared" si="9"/>
        <v>below 1 Lac</v>
      </c>
    </row>
    <row r="124" spans="1:23">
      <c r="A124" s="44">
        <f>VLOOKUP($H124,'dailystat data'!$A$1:$E$332,1,FALSE)</f>
        <v>45104</v>
      </c>
      <c r="B124">
        <f>VLOOKUP($H124,'dailystat data'!$A$1:$E$332,2,FALSE)</f>
        <v>51944</v>
      </c>
      <c r="C124">
        <f>VLOOKUP($H124,'dailystat data'!$A$1:$E$332,3,FALSE)</f>
        <v>2123</v>
      </c>
      <c r="D124">
        <f>VLOOKUP($H124,'dailystat data'!$A$1:$E$332,4,FALSE)</f>
        <v>310</v>
      </c>
      <c r="E124">
        <v>80667</v>
      </c>
      <c r="F124" s="39">
        <v>216</v>
      </c>
      <c r="G124" s="34" t="s">
        <v>172</v>
      </c>
      <c r="H124" s="36">
        <v>45104</v>
      </c>
      <c r="I124" s="34" t="s">
        <v>82</v>
      </c>
      <c r="J124" s="34">
        <v>0</v>
      </c>
      <c r="K124" s="34">
        <v>23137</v>
      </c>
      <c r="L124" s="34">
        <v>17479</v>
      </c>
      <c r="M124" s="34">
        <v>45</v>
      </c>
      <c r="N124" s="34">
        <v>62</v>
      </c>
      <c r="O124" s="34">
        <v>0</v>
      </c>
      <c r="P124" s="34">
        <v>652</v>
      </c>
      <c r="Q124" s="34">
        <v>5</v>
      </c>
      <c r="R124" s="34">
        <v>787</v>
      </c>
      <c r="S124" s="10">
        <v>0.0179007524762294</v>
      </c>
      <c r="T124" s="10">
        <f t="shared" si="15"/>
        <v>0</v>
      </c>
      <c r="U124" s="10">
        <f t="shared" si="8"/>
        <v>0</v>
      </c>
      <c r="V124" t="str">
        <f t="shared" si="14"/>
        <v>duration below 20s</v>
      </c>
      <c r="W124" t="str">
        <f t="shared" si="9"/>
        <v>below 1 Lac</v>
      </c>
    </row>
    <row r="125" spans="1:23">
      <c r="A125" s="44">
        <f>VLOOKUP($H125,'dailystat data'!$A$1:$E$332,1,FALSE)</f>
        <v>45107</v>
      </c>
      <c r="B125">
        <f>VLOOKUP($H125,'dailystat data'!$A$1:$E$332,2,FALSE)</f>
        <v>51256</v>
      </c>
      <c r="C125">
        <f>VLOOKUP($H125,'dailystat data'!$A$1:$E$332,3,FALSE)</f>
        <v>1369</v>
      </c>
      <c r="D125">
        <f>VLOOKUP($H125,'dailystat data'!$A$1:$E$332,4,FALSE)</f>
        <v>418</v>
      </c>
      <c r="E125">
        <v>81598</v>
      </c>
      <c r="F125" s="39">
        <v>24</v>
      </c>
      <c r="G125" s="34" t="s">
        <v>173</v>
      </c>
      <c r="H125" s="36">
        <v>45107</v>
      </c>
      <c r="I125" s="34" t="s">
        <v>50</v>
      </c>
      <c r="J125" s="34">
        <v>8</v>
      </c>
      <c r="K125" s="34">
        <v>48599</v>
      </c>
      <c r="L125" s="34">
        <v>42482</v>
      </c>
      <c r="M125" s="34">
        <v>283</v>
      </c>
      <c r="N125" s="34">
        <v>98</v>
      </c>
      <c r="O125" s="34">
        <v>24426</v>
      </c>
      <c r="P125" s="34">
        <v>1495</v>
      </c>
      <c r="Q125" s="34">
        <v>6</v>
      </c>
      <c r="R125" s="34">
        <v>1556</v>
      </c>
      <c r="S125" s="10">
        <v>0.0374641535331748</v>
      </c>
      <c r="T125" s="10">
        <f t="shared" si="15"/>
        <v>0.0114095933723866</v>
      </c>
      <c r="U125" s="10">
        <f t="shared" si="8"/>
        <v>0.502602934216753</v>
      </c>
      <c r="V125" t="str">
        <f t="shared" si="14"/>
        <v>duration below 20s</v>
      </c>
      <c r="W125" t="str">
        <f t="shared" si="9"/>
        <v>below 1 Lac</v>
      </c>
    </row>
    <row r="126" spans="1:23">
      <c r="A126" s="44">
        <f>VLOOKUP($H126,'dailystat data'!$A$1:$E$332,1,FALSE)</f>
        <v>45112</v>
      </c>
      <c r="B126">
        <f>VLOOKUP($H126,'dailystat data'!$A$1:$E$332,2,FALSE)</f>
        <v>31820</v>
      </c>
      <c r="C126">
        <f>VLOOKUP($H126,'dailystat data'!$A$1:$E$332,3,FALSE)</f>
        <v>921</v>
      </c>
      <c r="D126">
        <f>VLOOKUP($H126,'dailystat data'!$A$1:$E$332,4,FALSE)</f>
        <v>383</v>
      </c>
      <c r="E126">
        <v>83492</v>
      </c>
      <c r="F126" s="39">
        <v>297</v>
      </c>
      <c r="G126" s="34" t="s">
        <v>174</v>
      </c>
      <c r="H126" s="36">
        <v>45112</v>
      </c>
      <c r="I126" s="34" t="s">
        <v>50</v>
      </c>
      <c r="J126" s="34">
        <v>25</v>
      </c>
      <c r="K126" s="34">
        <v>36231</v>
      </c>
      <c r="L126" s="34">
        <v>35140</v>
      </c>
      <c r="M126" s="34">
        <v>15</v>
      </c>
      <c r="N126" s="34">
        <v>14</v>
      </c>
      <c r="O126" s="34">
        <v>17521</v>
      </c>
      <c r="P126" s="34">
        <v>790</v>
      </c>
      <c r="Q126" s="34">
        <v>23</v>
      </c>
      <c r="R126" s="34">
        <v>66</v>
      </c>
      <c r="S126" s="10">
        <v>0.0105279547741101</v>
      </c>
      <c r="T126" s="10">
        <f t="shared" si="15"/>
        <v>0.0226848081253294</v>
      </c>
      <c r="U126" s="10">
        <f t="shared" si="8"/>
        <v>0.483591399630151</v>
      </c>
      <c r="V126" t="str">
        <f t="shared" si="14"/>
        <v>duration b/w 20-30s</v>
      </c>
      <c r="W126" t="str">
        <f t="shared" si="9"/>
        <v>below 1 Lac</v>
      </c>
    </row>
    <row r="127" spans="1:23">
      <c r="A127" s="44">
        <f>VLOOKUP($H127,'dailystat data'!$A$1:$E$332,1,FALSE)</f>
        <v>45113</v>
      </c>
      <c r="B127">
        <f>VLOOKUP($H127,'dailystat data'!$A$1:$E$332,2,FALSE)</f>
        <v>40212</v>
      </c>
      <c r="C127">
        <f>VLOOKUP($H127,'dailystat data'!$A$1:$E$332,3,FALSE)</f>
        <v>1131</v>
      </c>
      <c r="D127">
        <f>VLOOKUP($H127,'dailystat data'!$A$1:$E$332,4,FALSE)</f>
        <v>282</v>
      </c>
      <c r="E127">
        <v>83875</v>
      </c>
      <c r="F127" s="39">
        <v>160</v>
      </c>
      <c r="G127" s="34" t="s">
        <v>175</v>
      </c>
      <c r="H127" s="36">
        <v>45113</v>
      </c>
      <c r="I127" s="34" t="s">
        <v>116</v>
      </c>
      <c r="J127" s="34">
        <v>0</v>
      </c>
      <c r="K127" s="34">
        <v>26530</v>
      </c>
      <c r="L127" s="34">
        <v>24195</v>
      </c>
      <c r="M127" s="34">
        <v>33</v>
      </c>
      <c r="N127" s="34">
        <v>14</v>
      </c>
      <c r="O127" s="34">
        <v>0</v>
      </c>
      <c r="P127" s="34">
        <v>667</v>
      </c>
      <c r="Q127" s="34">
        <v>12</v>
      </c>
      <c r="R127" s="34">
        <v>343</v>
      </c>
      <c r="S127" s="10">
        <v>0.0121847988077496</v>
      </c>
      <c r="T127" s="10">
        <f t="shared" si="15"/>
        <v>0.00456631892697466</v>
      </c>
      <c r="U127" s="10">
        <f t="shared" si="8"/>
        <v>0</v>
      </c>
      <c r="V127" t="str">
        <f t="shared" si="14"/>
        <v>duration below 20s</v>
      </c>
      <c r="W127" t="str">
        <f t="shared" si="9"/>
        <v>below 1 Lac</v>
      </c>
    </row>
    <row r="128" spans="1:23">
      <c r="A128" s="44">
        <f>VLOOKUP($H128,'dailystat data'!$A$1:$E$332,1,FALSE)</f>
        <v>45115</v>
      </c>
      <c r="B128">
        <f>VLOOKUP($H128,'dailystat data'!$A$1:$E$332,2,FALSE)</f>
        <v>26904</v>
      </c>
      <c r="C128">
        <f>VLOOKUP($H128,'dailystat data'!$A$1:$E$332,3,FALSE)</f>
        <v>757</v>
      </c>
      <c r="D128">
        <f>VLOOKUP($H128,'dailystat data'!$A$1:$E$332,4,FALSE)</f>
        <v>257</v>
      </c>
      <c r="E128">
        <v>84444</v>
      </c>
      <c r="F128" s="39">
        <v>105</v>
      </c>
      <c r="G128" s="34" t="s">
        <v>176</v>
      </c>
      <c r="H128" s="36">
        <v>45115</v>
      </c>
      <c r="I128" s="34" t="s">
        <v>50</v>
      </c>
      <c r="J128" s="34">
        <v>29</v>
      </c>
      <c r="K128" s="34">
        <v>20637</v>
      </c>
      <c r="L128" s="34">
        <v>17007</v>
      </c>
      <c r="M128" s="34">
        <v>88</v>
      </c>
      <c r="N128" s="34">
        <v>16</v>
      </c>
      <c r="O128" s="34">
        <v>8462</v>
      </c>
      <c r="P128" s="34">
        <v>843</v>
      </c>
      <c r="Q128" s="34">
        <v>5</v>
      </c>
      <c r="R128" s="34">
        <v>454</v>
      </c>
      <c r="S128" s="10">
        <v>0.0154185022026432</v>
      </c>
      <c r="T128" s="10">
        <f t="shared" si="15"/>
        <v>0.00673819335891242</v>
      </c>
      <c r="U128" s="10">
        <f t="shared" si="8"/>
        <v>0.410040219024083</v>
      </c>
      <c r="V128" t="str">
        <f t="shared" si="14"/>
        <v>duration b/w 20-30s</v>
      </c>
      <c r="W128" t="str">
        <f t="shared" si="9"/>
        <v>below 1 Lac</v>
      </c>
    </row>
    <row r="129" spans="1:23">
      <c r="A129" s="44">
        <f>VLOOKUP($H129,'dailystat data'!$A$1:$E$332,1,FALSE)</f>
        <v>45120</v>
      </c>
      <c r="B129">
        <f>VLOOKUP($H129,'dailystat data'!$A$1:$E$332,2,FALSE)</f>
        <v>32651</v>
      </c>
      <c r="C129">
        <f>VLOOKUP($H129,'dailystat data'!$A$1:$E$332,3,FALSE)</f>
        <v>863</v>
      </c>
      <c r="D129">
        <f>VLOOKUP($H129,'dailystat data'!$A$1:$E$332,4,FALSE)</f>
        <v>236</v>
      </c>
      <c r="E129">
        <v>85762</v>
      </c>
      <c r="F129" s="39">
        <v>13</v>
      </c>
      <c r="G129" s="34" t="s">
        <v>177</v>
      </c>
      <c r="H129" s="36">
        <v>45120</v>
      </c>
      <c r="I129" s="34" t="s">
        <v>50</v>
      </c>
      <c r="J129" s="34">
        <v>8</v>
      </c>
      <c r="K129" s="34">
        <v>28170</v>
      </c>
      <c r="L129" s="34">
        <v>22972</v>
      </c>
      <c r="M129" s="34">
        <v>123</v>
      </c>
      <c r="N129" s="34">
        <v>22</v>
      </c>
      <c r="O129" s="34">
        <v>11428</v>
      </c>
      <c r="P129" s="34">
        <v>1126</v>
      </c>
      <c r="Q129" s="34">
        <v>23</v>
      </c>
      <c r="R129" s="34">
        <v>982</v>
      </c>
      <c r="S129" s="10">
        <v>0.0248478347053474</v>
      </c>
      <c r="T129" s="10">
        <f t="shared" si="15"/>
        <v>0.0153681117511252</v>
      </c>
      <c r="U129" s="10">
        <f t="shared" si="8"/>
        <v>0.405679801206958</v>
      </c>
      <c r="V129" t="str">
        <f t="shared" si="14"/>
        <v>duration below 20s</v>
      </c>
      <c r="W129" t="str">
        <f t="shared" si="9"/>
        <v>below 1 Lac</v>
      </c>
    </row>
    <row r="130" spans="1:23">
      <c r="A130" s="44">
        <f>VLOOKUP($H130,'dailystat data'!$A$1:$E$332,1,FALSE)</f>
        <v>45121</v>
      </c>
      <c r="B130">
        <f>VLOOKUP($H130,'dailystat data'!$A$1:$E$332,2,FALSE)</f>
        <v>42303</v>
      </c>
      <c r="C130">
        <f>VLOOKUP($H130,'dailystat data'!$A$1:$E$332,3,FALSE)</f>
        <v>999</v>
      </c>
      <c r="D130">
        <f>VLOOKUP($H130,'dailystat data'!$A$1:$E$332,4,FALSE)</f>
        <v>248</v>
      </c>
      <c r="E130">
        <v>85998</v>
      </c>
      <c r="F130" s="39">
        <v>21</v>
      </c>
      <c r="G130" s="34" t="s">
        <v>178</v>
      </c>
      <c r="H130" s="36">
        <v>45121</v>
      </c>
      <c r="I130" s="34" t="s">
        <v>50</v>
      </c>
      <c r="J130" s="34">
        <v>8</v>
      </c>
      <c r="K130" s="34">
        <v>308394</v>
      </c>
      <c r="L130" s="34">
        <v>299382</v>
      </c>
      <c r="M130" s="34">
        <v>4796</v>
      </c>
      <c r="N130" s="34">
        <v>1867</v>
      </c>
      <c r="O130" s="34">
        <v>151939</v>
      </c>
      <c r="P130" s="34">
        <v>7751</v>
      </c>
      <c r="Q130" s="34">
        <v>18</v>
      </c>
      <c r="R130" s="34">
        <v>15384</v>
      </c>
      <c r="S130" s="10">
        <v>0.269227191330031</v>
      </c>
      <c r="T130" s="10">
        <f t="shared" si="15"/>
        <v>0.00274424986627596</v>
      </c>
      <c r="U130" s="10">
        <f t="shared" si="8"/>
        <v>0.492678197370896</v>
      </c>
      <c r="V130" t="str">
        <f t="shared" si="14"/>
        <v>duration below 20s</v>
      </c>
      <c r="W130" t="str">
        <f t="shared" si="9"/>
        <v>b/w 3-4 Lac</v>
      </c>
    </row>
    <row r="131" spans="1:23">
      <c r="A131" s="44">
        <f>VLOOKUP($H131,'dailystat data'!$A$1:$E$332,1,FALSE)</f>
        <v>45122</v>
      </c>
      <c r="B131">
        <f>VLOOKUP($H131,'dailystat data'!$A$1:$E$332,2,FALSE)</f>
        <v>56211</v>
      </c>
      <c r="C131">
        <f>VLOOKUP($H131,'dailystat data'!$A$1:$E$332,3,FALSE)</f>
        <v>1204</v>
      </c>
      <c r="D131">
        <f>VLOOKUP($H131,'dailystat data'!$A$1:$E$332,4,FALSE)</f>
        <v>406</v>
      </c>
      <c r="E131">
        <v>86246</v>
      </c>
      <c r="F131" s="39">
        <v>19</v>
      </c>
      <c r="G131" s="34" t="s">
        <v>179</v>
      </c>
      <c r="H131" s="36">
        <v>45122</v>
      </c>
      <c r="I131" s="34" t="s">
        <v>50</v>
      </c>
      <c r="J131" s="34">
        <v>8</v>
      </c>
      <c r="K131" s="34">
        <v>65986</v>
      </c>
      <c r="L131" s="34">
        <v>58931</v>
      </c>
      <c r="M131" s="34">
        <v>634</v>
      </c>
      <c r="N131" s="34">
        <v>225</v>
      </c>
      <c r="O131" s="34">
        <v>28193</v>
      </c>
      <c r="P131" s="34">
        <v>2092</v>
      </c>
      <c r="Q131" s="34">
        <v>30</v>
      </c>
      <c r="R131" s="34">
        <v>2890</v>
      </c>
      <c r="S131" s="10">
        <v>0.0581128400157689</v>
      </c>
      <c r="T131" s="10">
        <f t="shared" si="15"/>
        <v>0.00287549567516175</v>
      </c>
      <c r="U131" s="10">
        <f t="shared" ref="U131:U174" si="16">O131/K131</f>
        <v>0.427257297002394</v>
      </c>
      <c r="V131" t="str">
        <f t="shared" ref="V131:V174" si="17">_xlfn.IFS(J131&lt;=20,"duration below 20s",J131&lt;=30,"duration b/w 20-30s",J131&lt;=40,"duration b/w 30-40s",J131&lt;=50,"duration b/w 40-50s",J131&gt;50,"duration above 50s")</f>
        <v>duration below 20s</v>
      </c>
      <c r="W131" t="str">
        <f t="shared" ref="W131:W174" si="18">_xlfn.IFS(K131&lt;=100000,"below 1 Lac",K131&lt;=200000,"b/w 1 -2 Lac",K131&lt;=300000,"b/w 2-3 Lac",K131&lt;=400000,"b/w 3-4 Lac",K131&gt;400000,"above 4 Lac")</f>
        <v>below 1 Lac</v>
      </c>
    </row>
    <row r="132" spans="1:23">
      <c r="A132" s="44">
        <f>VLOOKUP($H132,'dailystat data'!$A$1:$E$332,1,FALSE)</f>
        <v>45124</v>
      </c>
      <c r="B132">
        <f>VLOOKUP($H132,'dailystat data'!$A$1:$E$332,2,FALSE)</f>
        <v>56787</v>
      </c>
      <c r="C132">
        <f>VLOOKUP($H132,'dailystat data'!$A$1:$E$332,3,FALSE)</f>
        <v>1114</v>
      </c>
      <c r="D132">
        <f>VLOOKUP($H132,'dailystat data'!$A$1:$E$332,4,FALSE)</f>
        <v>451</v>
      </c>
      <c r="E132">
        <v>87152</v>
      </c>
      <c r="F132" s="39">
        <v>22</v>
      </c>
      <c r="G132" s="34" t="s">
        <v>180</v>
      </c>
      <c r="H132" s="36">
        <v>45124</v>
      </c>
      <c r="I132" s="34" t="s">
        <v>50</v>
      </c>
      <c r="J132" s="34">
        <v>63</v>
      </c>
      <c r="K132" s="34">
        <v>37084</v>
      </c>
      <c r="L132" s="34">
        <v>32903</v>
      </c>
      <c r="M132" s="34">
        <v>215</v>
      </c>
      <c r="N132" s="34">
        <v>118</v>
      </c>
      <c r="O132" s="34">
        <v>13587</v>
      </c>
      <c r="P132" s="34">
        <v>1665</v>
      </c>
      <c r="Q132" s="34">
        <v>28</v>
      </c>
      <c r="R132" s="34">
        <v>554</v>
      </c>
      <c r="S132" s="10">
        <v>0.0257825408481733</v>
      </c>
      <c r="T132" s="10">
        <f t="shared" ref="T132:T174" si="19">(E132-E131)/E132</f>
        <v>0.0103956306223609</v>
      </c>
      <c r="U132" s="10">
        <f t="shared" si="16"/>
        <v>0.366384424549671</v>
      </c>
      <c r="V132" t="str">
        <f t="shared" si="17"/>
        <v>duration above 50s</v>
      </c>
      <c r="W132" t="str">
        <f t="shared" si="18"/>
        <v>below 1 Lac</v>
      </c>
    </row>
    <row r="133" spans="1:23">
      <c r="A133" s="44">
        <f>VLOOKUP($H133,'dailystat data'!$A$1:$E$332,1,FALSE)</f>
        <v>45125</v>
      </c>
      <c r="B133">
        <f>VLOOKUP($H133,'dailystat data'!$A$1:$E$332,2,FALSE)</f>
        <v>55747</v>
      </c>
      <c r="C133">
        <f>VLOOKUP($H133,'dailystat data'!$A$1:$E$332,3,FALSE)</f>
        <v>1248</v>
      </c>
      <c r="D133">
        <f>VLOOKUP($H133,'dailystat data'!$A$1:$E$332,4,FALSE)</f>
        <v>480</v>
      </c>
      <c r="E133">
        <v>87603</v>
      </c>
      <c r="F133" s="39">
        <v>28</v>
      </c>
      <c r="G133" s="34" t="s">
        <v>181</v>
      </c>
      <c r="H133" s="36">
        <v>45125</v>
      </c>
      <c r="I133" s="34" t="s">
        <v>50</v>
      </c>
      <c r="J133" s="34">
        <v>9</v>
      </c>
      <c r="K133" s="34">
        <v>27261</v>
      </c>
      <c r="L133" s="34">
        <v>22175</v>
      </c>
      <c r="M133" s="34">
        <v>164</v>
      </c>
      <c r="N133" s="34">
        <v>23</v>
      </c>
      <c r="O133" s="34">
        <v>10937</v>
      </c>
      <c r="P133" s="34">
        <v>949</v>
      </c>
      <c r="Q133" s="34">
        <v>5</v>
      </c>
      <c r="R133" s="34">
        <v>859</v>
      </c>
      <c r="S133" s="10">
        <v>0.0206956382772279</v>
      </c>
      <c r="T133" s="10">
        <f t="shared" si="19"/>
        <v>0.00514822551739096</v>
      </c>
      <c r="U133" s="10">
        <f t="shared" si="16"/>
        <v>0.401195847547779</v>
      </c>
      <c r="V133" t="str">
        <f t="shared" si="17"/>
        <v>duration below 20s</v>
      </c>
      <c r="W133" t="str">
        <f t="shared" si="18"/>
        <v>below 1 Lac</v>
      </c>
    </row>
    <row r="134" spans="1:23">
      <c r="A134" s="44">
        <f>VLOOKUP($H134,'dailystat data'!$A$1:$E$332,1,FALSE)</f>
        <v>45126</v>
      </c>
      <c r="B134">
        <f>VLOOKUP($H134,'dailystat data'!$A$1:$E$332,2,FALSE)</f>
        <v>63188</v>
      </c>
      <c r="C134">
        <f>VLOOKUP($H134,'dailystat data'!$A$1:$E$332,3,FALSE)</f>
        <v>1305</v>
      </c>
      <c r="D134">
        <f>VLOOKUP($H134,'dailystat data'!$A$1:$E$332,4,FALSE)</f>
        <v>484</v>
      </c>
      <c r="E134">
        <v>88083</v>
      </c>
      <c r="F134" s="39">
        <v>15</v>
      </c>
      <c r="G134" s="34" t="s">
        <v>182</v>
      </c>
      <c r="H134" s="36">
        <v>45126</v>
      </c>
      <c r="I134" s="34" t="s">
        <v>116</v>
      </c>
      <c r="J134" s="34">
        <v>0</v>
      </c>
      <c r="K134" s="34">
        <v>21299</v>
      </c>
      <c r="L134" s="34">
        <v>20076</v>
      </c>
      <c r="M134" s="34">
        <v>27</v>
      </c>
      <c r="N134" s="34">
        <v>3</v>
      </c>
      <c r="O134" s="34">
        <v>0</v>
      </c>
      <c r="P134" s="34">
        <v>649</v>
      </c>
      <c r="Q134" s="34">
        <v>32</v>
      </c>
      <c r="R134" s="34">
        <v>263</v>
      </c>
      <c r="S134" s="10">
        <v>0.0107171644925809</v>
      </c>
      <c r="T134" s="10">
        <f t="shared" si="19"/>
        <v>0.00544940567419366</v>
      </c>
      <c r="U134" s="10">
        <f t="shared" si="16"/>
        <v>0</v>
      </c>
      <c r="V134" t="str">
        <f t="shared" si="17"/>
        <v>duration below 20s</v>
      </c>
      <c r="W134" t="str">
        <f t="shared" si="18"/>
        <v>below 1 Lac</v>
      </c>
    </row>
    <row r="135" spans="1:23">
      <c r="A135" s="44">
        <f>VLOOKUP($H135,'dailystat data'!$A$1:$E$332,1,FALSE)</f>
        <v>45127</v>
      </c>
      <c r="B135">
        <f>VLOOKUP($H135,'dailystat data'!$A$1:$E$332,2,FALSE)</f>
        <v>63648</v>
      </c>
      <c r="C135">
        <f>VLOOKUP($H135,'dailystat data'!$A$1:$E$332,3,FALSE)</f>
        <v>1335</v>
      </c>
      <c r="D135">
        <f>VLOOKUP($H135,'dailystat data'!$A$1:$E$332,4,FALSE)</f>
        <v>507</v>
      </c>
      <c r="E135">
        <v>88567</v>
      </c>
      <c r="F135" s="39">
        <v>63</v>
      </c>
      <c r="G135" s="34" t="s">
        <v>183</v>
      </c>
      <c r="H135" s="36">
        <v>45127</v>
      </c>
      <c r="I135" s="34" t="s">
        <v>50</v>
      </c>
      <c r="J135" s="34">
        <v>84</v>
      </c>
      <c r="K135" s="34">
        <v>22606</v>
      </c>
      <c r="L135" s="34">
        <v>18282</v>
      </c>
      <c r="M135" s="34">
        <v>149</v>
      </c>
      <c r="N135" s="34">
        <v>41</v>
      </c>
      <c r="O135" s="34">
        <v>9285</v>
      </c>
      <c r="P135" s="34">
        <v>804</v>
      </c>
      <c r="Q135" s="34">
        <v>9</v>
      </c>
      <c r="R135" s="34">
        <v>496</v>
      </c>
      <c r="S135" s="10">
        <v>0.0147797712466268</v>
      </c>
      <c r="T135" s="10">
        <f t="shared" si="19"/>
        <v>0.00546478936850068</v>
      </c>
      <c r="U135" s="10">
        <f t="shared" si="16"/>
        <v>0.410731664159958</v>
      </c>
      <c r="V135" t="str">
        <f t="shared" si="17"/>
        <v>duration above 50s</v>
      </c>
      <c r="W135" t="str">
        <f t="shared" si="18"/>
        <v>below 1 Lac</v>
      </c>
    </row>
    <row r="136" spans="1:23">
      <c r="A136" s="44">
        <f>VLOOKUP($H136,'dailystat data'!$A$1:$E$332,1,FALSE)</f>
        <v>45142</v>
      </c>
      <c r="B136">
        <f>VLOOKUP($H136,'dailystat data'!$A$1:$E$332,2,FALSE)</f>
        <v>24858</v>
      </c>
      <c r="C136">
        <f>VLOOKUP($H136,'dailystat data'!$A$1:$E$332,3,FALSE)</f>
        <v>600</v>
      </c>
      <c r="D136">
        <f>VLOOKUP($H136,'dailystat data'!$A$1:$E$332,4,FALSE)</f>
        <v>185</v>
      </c>
      <c r="E136">
        <v>93108</v>
      </c>
      <c r="F136" s="39">
        <v>183</v>
      </c>
      <c r="G136" s="34" t="s">
        <v>184</v>
      </c>
      <c r="H136" s="36">
        <v>45142</v>
      </c>
      <c r="I136" s="34" t="s">
        <v>116</v>
      </c>
      <c r="J136" s="34">
        <v>0</v>
      </c>
      <c r="K136" s="34">
        <v>35057</v>
      </c>
      <c r="L136" s="34">
        <v>31629</v>
      </c>
      <c r="M136" s="34">
        <v>41</v>
      </c>
      <c r="N136" s="34">
        <v>7</v>
      </c>
      <c r="O136" s="34">
        <v>0</v>
      </c>
      <c r="P136" s="34">
        <v>591</v>
      </c>
      <c r="Q136" s="34">
        <v>88</v>
      </c>
      <c r="R136" s="34">
        <v>210</v>
      </c>
      <c r="S136" s="10">
        <v>0.00954805172487864</v>
      </c>
      <c r="T136" s="10">
        <f t="shared" si="19"/>
        <v>0.0487713193280921</v>
      </c>
      <c r="U136" s="10">
        <f t="shared" si="16"/>
        <v>0</v>
      </c>
      <c r="V136" t="str">
        <f t="shared" si="17"/>
        <v>duration below 20s</v>
      </c>
      <c r="W136" t="str">
        <f t="shared" si="18"/>
        <v>below 1 Lac</v>
      </c>
    </row>
    <row r="137" spans="1:23">
      <c r="A137" s="44">
        <f>VLOOKUP($H137,'dailystat data'!$A$1:$E$332,1,FALSE)</f>
        <v>45143</v>
      </c>
      <c r="B137">
        <f>VLOOKUP($H137,'dailystat data'!$A$1:$E$332,2,FALSE)</f>
        <v>22806</v>
      </c>
      <c r="C137">
        <f>VLOOKUP($H137,'dailystat data'!$A$1:$E$332,3,FALSE)</f>
        <v>567</v>
      </c>
      <c r="D137">
        <f>VLOOKUP($H137,'dailystat data'!$A$1:$E$332,4,FALSE)</f>
        <v>149</v>
      </c>
      <c r="E137">
        <v>93293</v>
      </c>
      <c r="F137" s="39">
        <v>109</v>
      </c>
      <c r="G137" s="34" t="s">
        <v>185</v>
      </c>
      <c r="H137" s="36">
        <v>45143</v>
      </c>
      <c r="I137" s="34" t="s">
        <v>50</v>
      </c>
      <c r="J137" s="34">
        <v>23</v>
      </c>
      <c r="K137" s="34">
        <v>62193</v>
      </c>
      <c r="L137" s="34">
        <v>51412</v>
      </c>
      <c r="M137" s="34">
        <v>676</v>
      </c>
      <c r="N137" s="34">
        <v>112</v>
      </c>
      <c r="O137" s="34">
        <v>30262</v>
      </c>
      <c r="P137" s="34">
        <v>1953</v>
      </c>
      <c r="Q137" s="34">
        <v>8</v>
      </c>
      <c r="R137" s="34">
        <v>3550</v>
      </c>
      <c r="S137" s="10">
        <v>0.0590719560953126</v>
      </c>
      <c r="T137" s="10">
        <f t="shared" si="19"/>
        <v>0.00198299979634056</v>
      </c>
      <c r="U137" s="10">
        <f t="shared" si="16"/>
        <v>0.486582091232132</v>
      </c>
      <c r="V137" t="str">
        <f t="shared" si="17"/>
        <v>duration b/w 20-30s</v>
      </c>
      <c r="W137" t="str">
        <f t="shared" si="18"/>
        <v>below 1 Lac</v>
      </c>
    </row>
    <row r="138" spans="1:23">
      <c r="A138" s="44">
        <f>VLOOKUP($H138,'dailystat data'!$A$1:$E$332,1,FALSE)</f>
        <v>45144</v>
      </c>
      <c r="B138">
        <f>VLOOKUP($H138,'dailystat data'!$A$1:$E$332,2,FALSE)</f>
        <v>15137</v>
      </c>
      <c r="C138">
        <f>VLOOKUP($H138,'dailystat data'!$A$1:$E$332,3,FALSE)</f>
        <v>509</v>
      </c>
      <c r="D138">
        <f>VLOOKUP($H138,'dailystat data'!$A$1:$E$332,4,FALSE)</f>
        <v>144</v>
      </c>
      <c r="E138">
        <v>93442</v>
      </c>
      <c r="F138" s="39">
        <v>85</v>
      </c>
      <c r="G138" s="34" t="s">
        <v>186</v>
      </c>
      <c r="H138" s="36">
        <v>45144</v>
      </c>
      <c r="I138" s="34" t="s">
        <v>116</v>
      </c>
      <c r="J138" s="34">
        <v>0</v>
      </c>
      <c r="K138" s="34">
        <v>14478</v>
      </c>
      <c r="L138" s="34">
        <v>13062</v>
      </c>
      <c r="M138" s="34">
        <v>23</v>
      </c>
      <c r="N138" s="34">
        <v>3</v>
      </c>
      <c r="O138" s="34">
        <v>0</v>
      </c>
      <c r="P138" s="34">
        <v>186</v>
      </c>
      <c r="Q138" s="34">
        <v>27</v>
      </c>
      <c r="R138" s="34">
        <v>72</v>
      </c>
      <c r="S138" s="10">
        <v>0.00305002033346889</v>
      </c>
      <c r="T138" s="10">
        <f t="shared" si="19"/>
        <v>0.001594572033989</v>
      </c>
      <c r="U138" s="10">
        <f t="shared" si="16"/>
        <v>0</v>
      </c>
      <c r="V138" t="str">
        <f t="shared" si="17"/>
        <v>duration below 20s</v>
      </c>
      <c r="W138" t="str">
        <f t="shared" si="18"/>
        <v>below 1 Lac</v>
      </c>
    </row>
    <row r="139" spans="1:23">
      <c r="A139" s="44">
        <f>VLOOKUP($H139,'dailystat data'!$A$1:$E$332,1,FALSE)</f>
        <v>45147</v>
      </c>
      <c r="B139">
        <f>VLOOKUP($H139,'dailystat data'!$A$1:$E$332,2,FALSE)</f>
        <v>16546</v>
      </c>
      <c r="C139">
        <f>VLOOKUP($H139,'dailystat data'!$A$1:$E$332,3,FALSE)</f>
        <v>534</v>
      </c>
      <c r="D139">
        <f>VLOOKUP($H139,'dailystat data'!$A$1:$E$332,4,FALSE)</f>
        <v>161</v>
      </c>
      <c r="E139">
        <v>93937</v>
      </c>
      <c r="F139" s="39">
        <v>73</v>
      </c>
      <c r="G139" s="34" t="s">
        <v>187</v>
      </c>
      <c r="H139" s="36">
        <v>45147</v>
      </c>
      <c r="I139" s="34" t="s">
        <v>50</v>
      </c>
      <c r="J139" s="34">
        <v>70</v>
      </c>
      <c r="K139" s="34">
        <v>9277</v>
      </c>
      <c r="L139" s="34">
        <v>7816</v>
      </c>
      <c r="M139" s="34">
        <v>4</v>
      </c>
      <c r="N139" s="34">
        <v>15</v>
      </c>
      <c r="O139" s="34">
        <v>13449</v>
      </c>
      <c r="P139" s="34">
        <v>340</v>
      </c>
      <c r="Q139" s="34">
        <v>3</v>
      </c>
      <c r="R139" s="34">
        <v>16</v>
      </c>
      <c r="S139" s="10">
        <v>0.00382171029519785</v>
      </c>
      <c r="T139" s="10">
        <f t="shared" si="19"/>
        <v>0.00526948912569062</v>
      </c>
      <c r="U139" s="10">
        <f t="shared" si="16"/>
        <v>1.44971434731055</v>
      </c>
      <c r="V139" t="str">
        <f t="shared" si="17"/>
        <v>duration above 50s</v>
      </c>
      <c r="W139" t="str">
        <f t="shared" si="18"/>
        <v>below 1 Lac</v>
      </c>
    </row>
    <row r="140" spans="1:23">
      <c r="A140" s="44">
        <f>VLOOKUP($H140,'dailystat data'!$A$1:$E$332,1,FALSE)</f>
        <v>45151</v>
      </c>
      <c r="B140">
        <f>VLOOKUP($H140,'dailystat data'!$A$1:$E$332,2,FALSE)</f>
        <v>24522</v>
      </c>
      <c r="C140">
        <f>VLOOKUP($H140,'dailystat data'!$A$1:$E$332,3,FALSE)</f>
        <v>469</v>
      </c>
      <c r="D140">
        <f>VLOOKUP($H140,'dailystat data'!$A$1:$E$332,4,FALSE)</f>
        <v>133</v>
      </c>
      <c r="E140">
        <v>94538</v>
      </c>
      <c r="F140" s="39">
        <v>129</v>
      </c>
      <c r="G140" s="34" t="s">
        <v>188</v>
      </c>
      <c r="H140" s="36">
        <v>45151</v>
      </c>
      <c r="I140" s="34" t="s">
        <v>50</v>
      </c>
      <c r="J140" s="34">
        <v>49</v>
      </c>
      <c r="K140" s="34">
        <v>31921</v>
      </c>
      <c r="L140" s="34">
        <v>29106</v>
      </c>
      <c r="M140" s="34">
        <v>461</v>
      </c>
      <c r="N140" s="34">
        <v>15</v>
      </c>
      <c r="O140" s="34">
        <v>30811</v>
      </c>
      <c r="P140" s="34">
        <v>1286</v>
      </c>
      <c r="Q140" s="34">
        <v>6</v>
      </c>
      <c r="R140" s="34">
        <v>1352</v>
      </c>
      <c r="S140" s="10">
        <v>0.0279675897522689</v>
      </c>
      <c r="T140" s="10">
        <f t="shared" si="19"/>
        <v>0.00635723201252406</v>
      </c>
      <c r="U140" s="10">
        <f t="shared" si="16"/>
        <v>0.965226653300335</v>
      </c>
      <c r="V140" t="str">
        <f t="shared" si="17"/>
        <v>duration b/w 40-50s</v>
      </c>
      <c r="W140" t="str">
        <f t="shared" si="18"/>
        <v>below 1 Lac</v>
      </c>
    </row>
    <row r="141" spans="1:23">
      <c r="A141" s="44">
        <f>VLOOKUP($H141,'dailystat data'!$A$1:$E$332,1,FALSE)</f>
        <v>45154</v>
      </c>
      <c r="B141">
        <f>VLOOKUP($H141,'dailystat data'!$A$1:$E$332,2,FALSE)</f>
        <v>29039</v>
      </c>
      <c r="C141">
        <f>VLOOKUP($H141,'dailystat data'!$A$1:$E$332,3,FALSE)</f>
        <v>799</v>
      </c>
      <c r="D141">
        <f>VLOOKUP($H141,'dailystat data'!$A$1:$E$332,4,FALSE)</f>
        <v>141</v>
      </c>
      <c r="E141">
        <v>94909</v>
      </c>
      <c r="F141" s="39">
        <v>124</v>
      </c>
      <c r="G141" s="34" t="s">
        <v>189</v>
      </c>
      <c r="H141" s="36">
        <v>45154</v>
      </c>
      <c r="I141" s="34" t="s">
        <v>50</v>
      </c>
      <c r="J141" s="34">
        <v>28</v>
      </c>
      <c r="K141" s="34">
        <v>174471</v>
      </c>
      <c r="L141" s="34">
        <v>161768</v>
      </c>
      <c r="M141" s="34">
        <v>1878</v>
      </c>
      <c r="N141" s="34">
        <v>2497</v>
      </c>
      <c r="O141" s="34">
        <v>171834</v>
      </c>
      <c r="P141" s="34">
        <v>5840</v>
      </c>
      <c r="Q141" s="34">
        <v>27</v>
      </c>
      <c r="R141" s="34">
        <v>7252</v>
      </c>
      <c r="S141" s="10">
        <v>0.138227143895732</v>
      </c>
      <c r="T141" s="10">
        <f t="shared" si="19"/>
        <v>0.00390900757567775</v>
      </c>
      <c r="U141" s="10">
        <f t="shared" si="16"/>
        <v>0.984885740323607</v>
      </c>
      <c r="V141" t="str">
        <f t="shared" si="17"/>
        <v>duration b/w 20-30s</v>
      </c>
      <c r="W141" t="str">
        <f t="shared" si="18"/>
        <v>b/w 1 -2 Lac</v>
      </c>
    </row>
    <row r="142" spans="1:23">
      <c r="A142" s="44">
        <f>VLOOKUP($H142,'dailystat data'!$A$1:$E$332,1,FALSE)</f>
        <v>45157</v>
      </c>
      <c r="B142">
        <f>VLOOKUP($H142,'dailystat data'!$A$1:$E$332,2,FALSE)</f>
        <v>29297</v>
      </c>
      <c r="C142">
        <f>VLOOKUP($H142,'dailystat data'!$A$1:$E$332,3,FALSE)</f>
        <v>857</v>
      </c>
      <c r="D142">
        <f>VLOOKUP($H142,'dailystat data'!$A$1:$E$332,4,FALSE)</f>
        <v>248</v>
      </c>
      <c r="E142">
        <v>96461</v>
      </c>
      <c r="F142" s="39">
        <v>104</v>
      </c>
      <c r="G142" s="34" t="s">
        <v>190</v>
      </c>
      <c r="H142" s="36">
        <v>45157</v>
      </c>
      <c r="I142" s="34" t="s">
        <v>50</v>
      </c>
      <c r="J142" s="34">
        <v>22</v>
      </c>
      <c r="K142" s="34">
        <v>258864</v>
      </c>
      <c r="L142" s="34">
        <v>236596</v>
      </c>
      <c r="M142" s="34">
        <v>4252</v>
      </c>
      <c r="N142" s="34">
        <v>1087</v>
      </c>
      <c r="O142" s="34">
        <v>258615</v>
      </c>
      <c r="P142" s="34">
        <v>7979</v>
      </c>
      <c r="Q142" s="34">
        <v>32</v>
      </c>
      <c r="R142" s="34">
        <v>12359</v>
      </c>
      <c r="S142" s="10">
        <v>0.211173427602865</v>
      </c>
      <c r="T142" s="10">
        <f t="shared" si="19"/>
        <v>0.0160894040078374</v>
      </c>
      <c r="U142" s="10">
        <f t="shared" si="16"/>
        <v>0.999038104950862</v>
      </c>
      <c r="V142" t="str">
        <f t="shared" si="17"/>
        <v>duration b/w 20-30s</v>
      </c>
      <c r="W142" t="str">
        <f t="shared" si="18"/>
        <v>b/w 2-3 Lac</v>
      </c>
    </row>
    <row r="143" spans="1:23">
      <c r="A143" s="44">
        <f>VLOOKUP($H143,'dailystat data'!$A$1:$E$332,1,FALSE)</f>
        <v>45162</v>
      </c>
      <c r="B143">
        <f>VLOOKUP($H143,'dailystat data'!$A$1:$E$332,2,FALSE)</f>
        <v>26870</v>
      </c>
      <c r="C143">
        <f>VLOOKUP($H143,'dailystat data'!$A$1:$E$332,3,FALSE)</f>
        <v>648</v>
      </c>
      <c r="D143">
        <f>VLOOKUP($H143,'dailystat data'!$A$1:$E$332,4,FALSE)</f>
        <v>164</v>
      </c>
      <c r="E143">
        <v>97780</v>
      </c>
      <c r="F143" s="39">
        <v>122</v>
      </c>
      <c r="G143" s="34" t="s">
        <v>191</v>
      </c>
      <c r="H143" s="36">
        <v>45162</v>
      </c>
      <c r="I143" s="34" t="s">
        <v>50</v>
      </c>
      <c r="J143" s="34">
        <v>56</v>
      </c>
      <c r="K143" s="34">
        <v>8085</v>
      </c>
      <c r="L143" s="34">
        <v>7133</v>
      </c>
      <c r="M143" s="34">
        <v>10</v>
      </c>
      <c r="N143" s="34">
        <v>4</v>
      </c>
      <c r="O143" s="34">
        <v>8120</v>
      </c>
      <c r="P143" s="34">
        <v>255</v>
      </c>
      <c r="Q143" s="34">
        <v>4</v>
      </c>
      <c r="R143" s="34">
        <v>43</v>
      </c>
      <c r="S143" s="10">
        <v>0.00308856616895071</v>
      </c>
      <c r="T143" s="10">
        <f t="shared" si="19"/>
        <v>0.0134894661484966</v>
      </c>
      <c r="U143" s="10">
        <f t="shared" si="16"/>
        <v>1.004329004329</v>
      </c>
      <c r="V143" t="str">
        <f t="shared" si="17"/>
        <v>duration above 50s</v>
      </c>
      <c r="W143" t="str">
        <f t="shared" si="18"/>
        <v>below 1 Lac</v>
      </c>
    </row>
    <row r="144" spans="1:23">
      <c r="A144" s="44">
        <f>VLOOKUP($H144,'dailystat data'!$A$1:$E$332,1,FALSE)</f>
        <v>45165</v>
      </c>
      <c r="B144">
        <f>VLOOKUP($H144,'dailystat data'!$A$1:$E$332,2,FALSE)</f>
        <v>30034</v>
      </c>
      <c r="C144">
        <f>VLOOKUP($H144,'dailystat data'!$A$1:$E$332,3,FALSE)</f>
        <v>703</v>
      </c>
      <c r="D144">
        <f>VLOOKUP($H144,'dailystat data'!$A$1:$E$332,4,FALSE)</f>
        <v>148</v>
      </c>
      <c r="E144">
        <v>98326</v>
      </c>
      <c r="F144" s="39">
        <v>107</v>
      </c>
      <c r="G144" s="34" t="s">
        <v>192</v>
      </c>
      <c r="H144" s="36">
        <v>45165</v>
      </c>
      <c r="I144" s="34" t="s">
        <v>50</v>
      </c>
      <c r="J144" s="34">
        <v>7</v>
      </c>
      <c r="K144" s="34">
        <v>41113</v>
      </c>
      <c r="L144" s="34">
        <v>35064</v>
      </c>
      <c r="M144" s="34">
        <v>252</v>
      </c>
      <c r="N144" s="34">
        <v>1</v>
      </c>
      <c r="O144" s="34">
        <v>39907</v>
      </c>
      <c r="P144" s="34">
        <v>1216</v>
      </c>
      <c r="Q144" s="34">
        <v>9</v>
      </c>
      <c r="R144" s="34">
        <v>1580</v>
      </c>
      <c r="S144" s="10">
        <v>0.0285275512072087</v>
      </c>
      <c r="T144" s="10">
        <f t="shared" si="19"/>
        <v>0.00555295649167056</v>
      </c>
      <c r="U144" s="10">
        <f t="shared" si="16"/>
        <v>0.970666212633474</v>
      </c>
      <c r="V144" t="str">
        <f t="shared" si="17"/>
        <v>duration below 20s</v>
      </c>
      <c r="W144" t="str">
        <f t="shared" si="18"/>
        <v>below 1 Lac</v>
      </c>
    </row>
    <row r="145" spans="1:23">
      <c r="A145" s="44">
        <f>VLOOKUP($H145,'dailystat data'!$A$1:$E$332,1,FALSE)</f>
        <v>45166</v>
      </c>
      <c r="B145">
        <f>VLOOKUP($H145,'dailystat data'!$A$1:$E$332,2,FALSE)</f>
        <v>24183</v>
      </c>
      <c r="C145">
        <f>VLOOKUP($H145,'dailystat data'!$A$1:$E$332,3,FALSE)</f>
        <v>583</v>
      </c>
      <c r="D145">
        <f>VLOOKUP($H145,'dailystat data'!$A$1:$E$332,4,FALSE)</f>
        <v>135</v>
      </c>
      <c r="E145">
        <v>98474</v>
      </c>
      <c r="F145" s="39">
        <v>143</v>
      </c>
      <c r="G145" s="34" t="s">
        <v>193</v>
      </c>
      <c r="H145" s="36">
        <v>45166</v>
      </c>
      <c r="I145" s="34" t="s">
        <v>50</v>
      </c>
      <c r="J145" s="34">
        <v>58</v>
      </c>
      <c r="K145" s="34">
        <v>16253</v>
      </c>
      <c r="L145" s="34">
        <v>12738</v>
      </c>
      <c r="M145" s="34">
        <v>14</v>
      </c>
      <c r="N145" s="34">
        <v>9</v>
      </c>
      <c r="O145" s="34">
        <v>15531</v>
      </c>
      <c r="P145" s="34">
        <v>531</v>
      </c>
      <c r="Q145" s="34">
        <v>9</v>
      </c>
      <c r="R145" s="34">
        <v>96</v>
      </c>
      <c r="S145" s="10">
        <v>0.00645855758880517</v>
      </c>
      <c r="T145" s="10">
        <f t="shared" si="19"/>
        <v>0.0015029347848163</v>
      </c>
      <c r="U145" s="10">
        <f t="shared" si="16"/>
        <v>0.955577431858734</v>
      </c>
      <c r="V145" t="str">
        <f t="shared" si="17"/>
        <v>duration above 50s</v>
      </c>
      <c r="W145" t="str">
        <f t="shared" si="18"/>
        <v>below 1 Lac</v>
      </c>
    </row>
    <row r="146" spans="1:23">
      <c r="A146" s="44">
        <f>VLOOKUP($H146,'dailystat data'!$A$1:$E$332,1,FALSE)</f>
        <v>45168</v>
      </c>
      <c r="B146">
        <f>VLOOKUP($H146,'dailystat data'!$A$1:$E$332,2,FALSE)</f>
        <v>10308</v>
      </c>
      <c r="C146">
        <f>VLOOKUP($H146,'dailystat data'!$A$1:$E$332,3,FALSE)</f>
        <v>340</v>
      </c>
      <c r="D146">
        <f>VLOOKUP($H146,'dailystat data'!$A$1:$E$332,4,FALSE)</f>
        <v>98</v>
      </c>
      <c r="E146">
        <v>98723</v>
      </c>
      <c r="F146" s="39">
        <v>222</v>
      </c>
      <c r="G146" s="34" t="s">
        <v>194</v>
      </c>
      <c r="H146" s="36">
        <v>45168</v>
      </c>
      <c r="I146" s="34" t="s">
        <v>116</v>
      </c>
      <c r="J146" s="34">
        <v>0</v>
      </c>
      <c r="K146" s="34">
        <v>52939</v>
      </c>
      <c r="L146" s="34">
        <v>48745</v>
      </c>
      <c r="M146" s="34">
        <v>116</v>
      </c>
      <c r="N146" s="34">
        <v>7</v>
      </c>
      <c r="O146" s="34">
        <v>0</v>
      </c>
      <c r="P146" s="34">
        <v>2943</v>
      </c>
      <c r="Q146" s="34">
        <v>17</v>
      </c>
      <c r="R146" s="34">
        <v>1203</v>
      </c>
      <c r="S146" s="10">
        <v>0.0421684916382201</v>
      </c>
      <c r="T146" s="10">
        <f t="shared" si="19"/>
        <v>0.00252220860387144</v>
      </c>
      <c r="U146" s="10">
        <f t="shared" si="16"/>
        <v>0</v>
      </c>
      <c r="V146" t="str">
        <f t="shared" si="17"/>
        <v>duration below 20s</v>
      </c>
      <c r="W146" t="str">
        <f t="shared" si="18"/>
        <v>below 1 Lac</v>
      </c>
    </row>
    <row r="147" spans="1:23">
      <c r="A147" s="44">
        <f>VLOOKUP($H147,'dailystat data'!$A$1:$E$332,1,FALSE)</f>
        <v>45170</v>
      </c>
      <c r="B147">
        <f>VLOOKUP($H147,'dailystat data'!$A$1:$E$332,2,FALSE)</f>
        <v>18694</v>
      </c>
      <c r="C147">
        <f>VLOOKUP($H147,'dailystat data'!$A$1:$E$332,3,FALSE)</f>
        <v>382</v>
      </c>
      <c r="D147">
        <f>VLOOKUP($H147,'dailystat data'!$A$1:$E$332,4,FALSE)</f>
        <v>103</v>
      </c>
      <c r="E147">
        <v>98931</v>
      </c>
      <c r="F147" s="39">
        <v>107</v>
      </c>
      <c r="G147" s="34" t="s">
        <v>195</v>
      </c>
      <c r="H147" s="36">
        <v>45170</v>
      </c>
      <c r="I147" s="34" t="s">
        <v>50</v>
      </c>
      <c r="J147" s="34">
        <v>6</v>
      </c>
      <c r="K147" s="34">
        <v>15304</v>
      </c>
      <c r="L147" s="34">
        <v>12137</v>
      </c>
      <c r="M147" s="34">
        <v>29</v>
      </c>
      <c r="N147" s="34">
        <v>2</v>
      </c>
      <c r="O147" s="34">
        <v>14793</v>
      </c>
      <c r="P147" s="34">
        <v>312</v>
      </c>
      <c r="Q147" s="34">
        <v>5</v>
      </c>
      <c r="R147" s="34">
        <v>190</v>
      </c>
      <c r="S147" s="10">
        <v>0.00512478394032204</v>
      </c>
      <c r="T147" s="10">
        <f t="shared" si="19"/>
        <v>0.00210247546269622</v>
      </c>
      <c r="U147" s="10">
        <f t="shared" si="16"/>
        <v>0.966610036591741</v>
      </c>
      <c r="V147" t="str">
        <f t="shared" si="17"/>
        <v>duration below 20s</v>
      </c>
      <c r="W147" t="str">
        <f t="shared" si="18"/>
        <v>below 1 Lac</v>
      </c>
    </row>
    <row r="148" spans="1:23">
      <c r="A148" s="44">
        <f>VLOOKUP($H148,'dailystat data'!$A$1:$E$332,1,FALSE)</f>
        <v>45185</v>
      </c>
      <c r="B148">
        <f>VLOOKUP($H148,'dailystat data'!$A$1:$E$332,2,FALSE)</f>
        <v>24127</v>
      </c>
      <c r="C148">
        <f>VLOOKUP($H148,'dailystat data'!$A$1:$E$332,3,FALSE)</f>
        <v>482</v>
      </c>
      <c r="D148">
        <f>VLOOKUP($H148,'dailystat data'!$A$1:$E$332,4,FALSE)</f>
        <v>128</v>
      </c>
      <c r="E148">
        <v>100766</v>
      </c>
      <c r="F148" s="39">
        <v>110</v>
      </c>
      <c r="G148" s="34" t="s">
        <v>196</v>
      </c>
      <c r="H148" s="36">
        <v>45185</v>
      </c>
      <c r="I148" s="34" t="s">
        <v>50</v>
      </c>
      <c r="J148" s="34">
        <v>10</v>
      </c>
      <c r="K148" s="34">
        <v>33294</v>
      </c>
      <c r="L148" s="34">
        <v>26820</v>
      </c>
      <c r="M148" s="34">
        <v>125</v>
      </c>
      <c r="N148" s="34">
        <v>4</v>
      </c>
      <c r="O148" s="34">
        <v>31051</v>
      </c>
      <c r="P148" s="34">
        <v>1194</v>
      </c>
      <c r="Q148" s="34">
        <v>41</v>
      </c>
      <c r="R148" s="34">
        <v>901</v>
      </c>
      <c r="S148" s="10">
        <v>0.0211976261834349</v>
      </c>
      <c r="T148" s="10">
        <f t="shared" si="19"/>
        <v>0.0182105075124546</v>
      </c>
      <c r="U148" s="10">
        <f t="shared" si="16"/>
        <v>0.932630503994714</v>
      </c>
      <c r="V148" t="str">
        <f t="shared" si="17"/>
        <v>duration below 20s</v>
      </c>
      <c r="W148" t="str">
        <f t="shared" si="18"/>
        <v>below 1 Lac</v>
      </c>
    </row>
    <row r="149" spans="1:23">
      <c r="A149" s="44">
        <f>VLOOKUP($H149,'dailystat data'!$A$1:$E$332,1,FALSE)</f>
        <v>45187</v>
      </c>
      <c r="B149">
        <f>VLOOKUP($H149,'dailystat data'!$A$1:$E$332,2,FALSE)</f>
        <v>18856</v>
      </c>
      <c r="C149">
        <f>VLOOKUP($H149,'dailystat data'!$A$1:$E$332,3,FALSE)</f>
        <v>536</v>
      </c>
      <c r="D149">
        <f>VLOOKUP($H149,'dailystat data'!$A$1:$E$332,4,FALSE)</f>
        <v>110</v>
      </c>
      <c r="E149">
        <v>101013</v>
      </c>
      <c r="F149" s="39">
        <v>132</v>
      </c>
      <c r="G149" s="34" t="s">
        <v>197</v>
      </c>
      <c r="H149" s="36">
        <v>45187</v>
      </c>
      <c r="I149" s="34" t="s">
        <v>82</v>
      </c>
      <c r="J149" s="34">
        <v>0</v>
      </c>
      <c r="K149" s="34">
        <v>14518</v>
      </c>
      <c r="L149" s="34">
        <v>11140</v>
      </c>
      <c r="M149" s="34">
        <v>2</v>
      </c>
      <c r="N149" s="34">
        <v>1</v>
      </c>
      <c r="O149" s="34">
        <v>0</v>
      </c>
      <c r="P149" s="34">
        <v>415</v>
      </c>
      <c r="Q149" s="34">
        <v>12</v>
      </c>
      <c r="R149" s="34">
        <v>7</v>
      </c>
      <c r="S149" s="10">
        <v>0.00429647669111896</v>
      </c>
      <c r="T149" s="10">
        <f t="shared" si="19"/>
        <v>0.00244522982190411</v>
      </c>
      <c r="U149" s="10">
        <f t="shared" si="16"/>
        <v>0</v>
      </c>
      <c r="V149" t="str">
        <f t="shared" si="17"/>
        <v>duration below 20s</v>
      </c>
      <c r="W149" t="str">
        <f t="shared" si="18"/>
        <v>below 1 Lac</v>
      </c>
    </row>
    <row r="150" spans="1:23">
      <c r="A150" s="44">
        <f>VLOOKUP($H150,'dailystat data'!$A$1:$E$332,1,FALSE)</f>
        <v>45191</v>
      </c>
      <c r="B150">
        <f>VLOOKUP($H150,'dailystat data'!$A$1:$E$332,2,FALSE)</f>
        <v>13894</v>
      </c>
      <c r="C150">
        <f>VLOOKUP($H150,'dailystat data'!$A$1:$E$332,3,FALSE)</f>
        <v>455</v>
      </c>
      <c r="D150">
        <f>VLOOKUP($H150,'dailystat data'!$A$1:$E$332,4,FALSE)</f>
        <v>85</v>
      </c>
      <c r="E150">
        <v>101468</v>
      </c>
      <c r="F150" s="39">
        <v>189</v>
      </c>
      <c r="G150" s="34" t="s">
        <v>198</v>
      </c>
      <c r="H150" s="36">
        <v>45191</v>
      </c>
      <c r="I150" s="34" t="s">
        <v>116</v>
      </c>
      <c r="J150" s="34">
        <v>0</v>
      </c>
      <c r="K150" s="34">
        <v>7883</v>
      </c>
      <c r="L150" s="34">
        <v>6999</v>
      </c>
      <c r="M150" s="34">
        <v>4</v>
      </c>
      <c r="N150" s="34">
        <v>1</v>
      </c>
      <c r="O150" s="34">
        <v>0</v>
      </c>
      <c r="P150" s="34">
        <v>165</v>
      </c>
      <c r="Q150" s="34">
        <v>1</v>
      </c>
      <c r="R150" s="34">
        <v>31</v>
      </c>
      <c r="S150" s="10">
        <v>0.00194149879765049</v>
      </c>
      <c r="T150" s="10">
        <f t="shared" si="19"/>
        <v>0.00448417234990342</v>
      </c>
      <c r="U150" s="10">
        <f t="shared" si="16"/>
        <v>0</v>
      </c>
      <c r="V150" t="str">
        <f t="shared" si="17"/>
        <v>duration below 20s</v>
      </c>
      <c r="W150" t="str">
        <f t="shared" si="18"/>
        <v>below 1 Lac</v>
      </c>
    </row>
    <row r="151" spans="1:23">
      <c r="A151" s="44">
        <f>VLOOKUP($H151,'dailystat data'!$A$1:$E$332,1,FALSE)</f>
        <v>45195</v>
      </c>
      <c r="B151">
        <f>VLOOKUP($H151,'dailystat data'!$A$1:$E$332,2,FALSE)</f>
        <v>15398</v>
      </c>
      <c r="C151">
        <f>VLOOKUP($H151,'dailystat data'!$A$1:$E$332,3,FALSE)</f>
        <v>370</v>
      </c>
      <c r="D151">
        <f>VLOOKUP($H151,'dailystat data'!$A$1:$E$332,4,FALSE)</f>
        <v>101</v>
      </c>
      <c r="E151">
        <v>101874</v>
      </c>
      <c r="F151" s="39">
        <v>230</v>
      </c>
      <c r="G151" s="34" t="s">
        <v>199</v>
      </c>
      <c r="H151" s="36">
        <v>45195</v>
      </c>
      <c r="I151" s="34" t="s">
        <v>50</v>
      </c>
      <c r="J151" s="34">
        <v>9</v>
      </c>
      <c r="K151" s="34">
        <v>15979</v>
      </c>
      <c r="L151" s="34">
        <v>14230</v>
      </c>
      <c r="M151" s="34">
        <v>60</v>
      </c>
      <c r="N151" s="34">
        <v>8</v>
      </c>
      <c r="O151" s="34">
        <v>15287</v>
      </c>
      <c r="P151" s="34">
        <v>530</v>
      </c>
      <c r="Q151" s="34">
        <v>113</v>
      </c>
      <c r="R151" s="34">
        <v>506</v>
      </c>
      <c r="S151" s="10">
        <v>0.0112786383179221</v>
      </c>
      <c r="T151" s="10">
        <f t="shared" si="19"/>
        <v>0.00398531519327797</v>
      </c>
      <c r="U151" s="10">
        <f t="shared" si="16"/>
        <v>0.956693159772201</v>
      </c>
      <c r="V151" t="str">
        <f t="shared" si="17"/>
        <v>duration below 20s</v>
      </c>
      <c r="W151" t="str">
        <f t="shared" si="18"/>
        <v>below 1 Lac</v>
      </c>
    </row>
    <row r="152" spans="1:23">
      <c r="A152" s="44">
        <f>VLOOKUP($H152,'dailystat data'!$A$1:$E$332,1,FALSE)</f>
        <v>45196</v>
      </c>
      <c r="B152">
        <f>VLOOKUP($H152,'dailystat data'!$A$1:$E$332,2,FALSE)</f>
        <v>11442</v>
      </c>
      <c r="C152">
        <f>VLOOKUP($H152,'dailystat data'!$A$1:$E$332,3,FALSE)</f>
        <v>328</v>
      </c>
      <c r="D152">
        <f>VLOOKUP($H152,'dailystat data'!$A$1:$E$332,4,FALSE)</f>
        <v>105</v>
      </c>
      <c r="E152">
        <v>101975</v>
      </c>
      <c r="F152" s="39">
        <v>63</v>
      </c>
      <c r="G152" s="34" t="s">
        <v>200</v>
      </c>
      <c r="H152" s="36">
        <v>45196</v>
      </c>
      <c r="I152" s="34" t="s">
        <v>50</v>
      </c>
      <c r="J152" s="34">
        <v>53</v>
      </c>
      <c r="K152" s="34">
        <v>8991</v>
      </c>
      <c r="L152" s="34">
        <v>7013</v>
      </c>
      <c r="M152" s="34">
        <v>5</v>
      </c>
      <c r="N152" s="34">
        <v>3</v>
      </c>
      <c r="O152" s="34">
        <v>8497</v>
      </c>
      <c r="P152" s="34">
        <v>183</v>
      </c>
      <c r="Q152" s="34">
        <v>1</v>
      </c>
      <c r="R152" s="34">
        <v>9</v>
      </c>
      <c r="S152" s="10">
        <v>0.00189262074037754</v>
      </c>
      <c r="T152" s="10">
        <f t="shared" si="19"/>
        <v>0.000990438833047316</v>
      </c>
      <c r="U152" s="10">
        <f t="shared" si="16"/>
        <v>0.945056167278389</v>
      </c>
      <c r="V152" t="str">
        <f t="shared" si="17"/>
        <v>duration above 50s</v>
      </c>
      <c r="W152" t="str">
        <f t="shared" si="18"/>
        <v>below 1 Lac</v>
      </c>
    </row>
    <row r="153" spans="1:23">
      <c r="A153" s="44">
        <f>VLOOKUP($H153,'dailystat data'!$A$1:$E$332,1,FALSE)</f>
        <v>45199</v>
      </c>
      <c r="B153">
        <f>VLOOKUP($H153,'dailystat data'!$A$1:$E$332,2,FALSE)</f>
        <v>36920</v>
      </c>
      <c r="C153">
        <f>VLOOKUP($H153,'dailystat data'!$A$1:$E$332,3,FALSE)</f>
        <v>474</v>
      </c>
      <c r="D153">
        <f>VLOOKUP($H153,'dailystat data'!$A$1:$E$332,4,FALSE)</f>
        <v>96</v>
      </c>
      <c r="E153">
        <v>102303</v>
      </c>
      <c r="F153" s="39">
        <v>39</v>
      </c>
      <c r="G153" s="34" t="s">
        <v>201</v>
      </c>
      <c r="H153" s="36">
        <v>45199</v>
      </c>
      <c r="I153" s="34" t="s">
        <v>82</v>
      </c>
      <c r="J153" s="34">
        <v>0</v>
      </c>
      <c r="K153" s="34">
        <v>109308</v>
      </c>
      <c r="L153" s="34">
        <v>85641</v>
      </c>
      <c r="M153" s="34">
        <v>2023</v>
      </c>
      <c r="N153" s="34">
        <v>106</v>
      </c>
      <c r="O153" s="34">
        <v>0</v>
      </c>
      <c r="P153" s="34">
        <v>2905</v>
      </c>
      <c r="Q153" s="34">
        <v>25</v>
      </c>
      <c r="R153" s="34">
        <v>7992</v>
      </c>
      <c r="S153" s="10">
        <v>0.106761287547775</v>
      </c>
      <c r="T153" s="10">
        <f t="shared" si="19"/>
        <v>0.00320616208713332</v>
      </c>
      <c r="U153" s="10">
        <f t="shared" si="16"/>
        <v>0</v>
      </c>
      <c r="V153" t="str">
        <f t="shared" si="17"/>
        <v>duration below 20s</v>
      </c>
      <c r="W153" t="str">
        <f t="shared" si="18"/>
        <v>b/w 1 -2 Lac</v>
      </c>
    </row>
    <row r="154" spans="1:23">
      <c r="A154" s="44">
        <f>VLOOKUP($H154,'dailystat data'!$A$1:$E$332,1,FALSE)</f>
        <v>45201</v>
      </c>
      <c r="B154">
        <f>VLOOKUP($H154,'dailystat data'!$A$1:$E$332,2,FALSE)</f>
        <v>20191</v>
      </c>
      <c r="C154">
        <f>VLOOKUP($H154,'dailystat data'!$A$1:$E$332,3,FALSE)</f>
        <v>521</v>
      </c>
      <c r="D154">
        <f>VLOOKUP($H154,'dailystat data'!$A$1:$E$332,4,FALSE)</f>
        <v>120</v>
      </c>
      <c r="E154">
        <v>102501</v>
      </c>
      <c r="F154" s="39">
        <v>27</v>
      </c>
      <c r="G154" s="34" t="s">
        <v>202</v>
      </c>
      <c r="H154" s="36">
        <v>45201</v>
      </c>
      <c r="I154" s="34" t="s">
        <v>50</v>
      </c>
      <c r="J154" s="34">
        <v>73</v>
      </c>
      <c r="K154" s="34">
        <v>15816</v>
      </c>
      <c r="L154" s="34">
        <v>12695</v>
      </c>
      <c r="M154" s="34">
        <v>37</v>
      </c>
      <c r="N154" s="34">
        <v>2</v>
      </c>
      <c r="O154" s="34">
        <v>14847</v>
      </c>
      <c r="P154" s="34">
        <v>776</v>
      </c>
      <c r="Q154" s="34">
        <v>26</v>
      </c>
      <c r="R154" s="34">
        <v>169</v>
      </c>
      <c r="S154" s="10">
        <v>0.00947307831143111</v>
      </c>
      <c r="T154" s="10">
        <f t="shared" si="19"/>
        <v>0.00193168847133199</v>
      </c>
      <c r="U154" s="10">
        <f t="shared" si="16"/>
        <v>0.938732928679818</v>
      </c>
      <c r="V154" t="str">
        <f t="shared" si="17"/>
        <v>duration above 50s</v>
      </c>
      <c r="W154" t="str">
        <f t="shared" si="18"/>
        <v>below 1 Lac</v>
      </c>
    </row>
    <row r="155" spans="1:23">
      <c r="A155" s="44">
        <f>VLOOKUP($H155,'dailystat data'!$A$1:$E$332,1,FALSE)</f>
        <v>45202</v>
      </c>
      <c r="B155">
        <f>VLOOKUP($H155,'dailystat data'!$A$1:$E$332,2,FALSE)</f>
        <v>14103</v>
      </c>
      <c r="C155">
        <f>VLOOKUP($H155,'dailystat data'!$A$1:$E$332,3,FALSE)</f>
        <v>337</v>
      </c>
      <c r="D155">
        <f>VLOOKUP($H155,'dailystat data'!$A$1:$E$332,4,FALSE)</f>
        <v>114</v>
      </c>
      <c r="E155">
        <v>102621</v>
      </c>
      <c r="F155" s="39">
        <v>25</v>
      </c>
      <c r="G155" s="34" t="s">
        <v>203</v>
      </c>
      <c r="H155" s="36">
        <v>45202</v>
      </c>
      <c r="I155" s="34" t="s">
        <v>50</v>
      </c>
      <c r="J155" s="34">
        <v>76</v>
      </c>
      <c r="K155" s="34">
        <v>14522</v>
      </c>
      <c r="L155" s="34">
        <v>11596</v>
      </c>
      <c r="M155" s="34">
        <v>56</v>
      </c>
      <c r="N155" s="34">
        <v>10</v>
      </c>
      <c r="O155" s="34">
        <v>14032</v>
      </c>
      <c r="P155" s="34">
        <v>689</v>
      </c>
      <c r="Q155" s="34">
        <v>5</v>
      </c>
      <c r="R155" s="34">
        <v>190</v>
      </c>
      <c r="S155" s="10">
        <v>0.0086142212607556</v>
      </c>
      <c r="T155" s="10">
        <f t="shared" si="19"/>
        <v>0.00116935130236501</v>
      </c>
      <c r="U155" s="10">
        <f t="shared" si="16"/>
        <v>0.966258091172015</v>
      </c>
      <c r="V155" t="str">
        <f t="shared" si="17"/>
        <v>duration above 50s</v>
      </c>
      <c r="W155" t="str">
        <f t="shared" si="18"/>
        <v>below 1 Lac</v>
      </c>
    </row>
    <row r="156" spans="1:23">
      <c r="A156" s="44">
        <f>VLOOKUP($H156,'dailystat data'!$A$1:$E$332,1,FALSE)</f>
        <v>45203</v>
      </c>
      <c r="B156">
        <f>VLOOKUP($H156,'dailystat data'!$A$1:$E$332,2,FALSE)</f>
        <v>28613</v>
      </c>
      <c r="C156">
        <f>VLOOKUP($H156,'dailystat data'!$A$1:$E$332,3,FALSE)</f>
        <v>653</v>
      </c>
      <c r="D156">
        <f>VLOOKUP($H156,'dailystat data'!$A$1:$E$332,4,FALSE)</f>
        <v>103</v>
      </c>
      <c r="E156">
        <v>102735</v>
      </c>
      <c r="F156" s="39">
        <v>29</v>
      </c>
      <c r="G156" s="34" t="s">
        <v>204</v>
      </c>
      <c r="H156" s="36">
        <v>45203</v>
      </c>
      <c r="I156" s="34" t="s">
        <v>50</v>
      </c>
      <c r="J156" s="34">
        <v>55</v>
      </c>
      <c r="K156" s="34">
        <v>78792</v>
      </c>
      <c r="L156" s="34">
        <v>71678</v>
      </c>
      <c r="M156" s="34">
        <v>712</v>
      </c>
      <c r="N156" s="34">
        <v>886</v>
      </c>
      <c r="O156" s="34">
        <v>76369</v>
      </c>
      <c r="P156" s="34">
        <v>2817</v>
      </c>
      <c r="Q156" s="34">
        <v>58</v>
      </c>
      <c r="R156" s="34">
        <v>2440</v>
      </c>
      <c r="S156" s="10">
        <v>0.0517350464788047</v>
      </c>
      <c r="T156" s="10">
        <f t="shared" si="19"/>
        <v>0.00110965104394802</v>
      </c>
      <c r="U156" s="10">
        <f t="shared" si="16"/>
        <v>0.969248147020002</v>
      </c>
      <c r="V156" t="str">
        <f t="shared" si="17"/>
        <v>duration above 50s</v>
      </c>
      <c r="W156" t="str">
        <f t="shared" si="18"/>
        <v>below 1 Lac</v>
      </c>
    </row>
    <row r="157" spans="1:23">
      <c r="A157" s="44">
        <f>VLOOKUP($H157,'dailystat data'!$A$1:$E$332,1,FALSE)</f>
        <v>45204</v>
      </c>
      <c r="B157">
        <f>VLOOKUP($H157,'dailystat data'!$A$1:$E$332,2,FALSE)</f>
        <v>24945</v>
      </c>
      <c r="C157">
        <f>VLOOKUP($H157,'dailystat data'!$A$1:$E$332,3,FALSE)</f>
        <v>547</v>
      </c>
      <c r="D157">
        <f>VLOOKUP($H157,'dailystat data'!$A$1:$E$332,4,FALSE)</f>
        <v>155</v>
      </c>
      <c r="E157">
        <v>102838</v>
      </c>
      <c r="F157" s="39">
        <v>16</v>
      </c>
      <c r="G157" s="34" t="s">
        <v>205</v>
      </c>
      <c r="H157" s="36">
        <v>45204</v>
      </c>
      <c r="I157" s="34" t="s">
        <v>50</v>
      </c>
      <c r="J157" s="34">
        <v>38</v>
      </c>
      <c r="K157" s="34">
        <v>19559</v>
      </c>
      <c r="L157" s="34">
        <v>17381</v>
      </c>
      <c r="M157" s="34">
        <v>112</v>
      </c>
      <c r="N157" s="34">
        <v>5</v>
      </c>
      <c r="O157" s="34">
        <v>18762</v>
      </c>
      <c r="P157" s="34">
        <v>991</v>
      </c>
      <c r="Q157" s="34">
        <v>13</v>
      </c>
      <c r="R157" s="34">
        <v>672</v>
      </c>
      <c r="S157" s="10">
        <v>0.0162974775861063</v>
      </c>
      <c r="T157" s="10">
        <f t="shared" si="19"/>
        <v>0.00100157529317956</v>
      </c>
      <c r="U157" s="10">
        <f t="shared" si="16"/>
        <v>0.959251495475229</v>
      </c>
      <c r="V157" t="str">
        <f t="shared" si="17"/>
        <v>duration b/w 30-40s</v>
      </c>
      <c r="W157" t="str">
        <f t="shared" si="18"/>
        <v>below 1 Lac</v>
      </c>
    </row>
    <row r="158" spans="1:23">
      <c r="A158" s="44">
        <f>VLOOKUP($H158,'dailystat data'!$A$1:$E$332,1,FALSE)</f>
        <v>45205</v>
      </c>
      <c r="B158">
        <f>VLOOKUP($H158,'dailystat data'!$A$1:$E$332,2,FALSE)</f>
        <v>22726</v>
      </c>
      <c r="C158">
        <f>VLOOKUP($H158,'dailystat data'!$A$1:$E$332,3,FALSE)</f>
        <v>463</v>
      </c>
      <c r="D158">
        <f>VLOOKUP($H158,'dailystat data'!$A$1:$E$332,4,FALSE)</f>
        <v>160</v>
      </c>
      <c r="E158">
        <v>102993</v>
      </c>
      <c r="F158" s="39">
        <v>199</v>
      </c>
      <c r="G158" s="34" t="s">
        <v>206</v>
      </c>
      <c r="H158" s="36">
        <v>45205</v>
      </c>
      <c r="I158" s="34" t="s">
        <v>50</v>
      </c>
      <c r="J158" s="34">
        <v>7</v>
      </c>
      <c r="K158" s="34">
        <v>23458</v>
      </c>
      <c r="L158" s="34">
        <v>20069</v>
      </c>
      <c r="M158" s="34">
        <v>217</v>
      </c>
      <c r="N158" s="34">
        <v>1</v>
      </c>
      <c r="O158" s="34">
        <v>22609</v>
      </c>
      <c r="P158" s="34">
        <v>747</v>
      </c>
      <c r="Q158" s="34">
        <v>6</v>
      </c>
      <c r="R158" s="34">
        <v>886</v>
      </c>
      <c r="S158" s="10">
        <v>0.0159137028730108</v>
      </c>
      <c r="T158" s="10">
        <f t="shared" si="19"/>
        <v>0.00150495664753915</v>
      </c>
      <c r="U158" s="10">
        <f t="shared" si="16"/>
        <v>0.963807656236678</v>
      </c>
      <c r="V158" t="str">
        <f t="shared" si="17"/>
        <v>duration below 20s</v>
      </c>
      <c r="W158" t="str">
        <f t="shared" si="18"/>
        <v>below 1 Lac</v>
      </c>
    </row>
    <row r="159" spans="1:23">
      <c r="A159" s="44">
        <f>VLOOKUP($H159,'dailystat data'!$A$1:$E$332,1,FALSE)</f>
        <v>45208</v>
      </c>
      <c r="B159">
        <f>VLOOKUP($H159,'dailystat data'!$A$1:$E$332,2,FALSE)</f>
        <v>30832</v>
      </c>
      <c r="C159">
        <f>VLOOKUP($H159,'dailystat data'!$A$1:$E$332,3,FALSE)</f>
        <v>641</v>
      </c>
      <c r="D159">
        <f>VLOOKUP($H159,'dailystat data'!$A$1:$E$332,4,FALSE)</f>
        <v>195</v>
      </c>
      <c r="E159">
        <v>103472</v>
      </c>
      <c r="F159" s="39">
        <v>22</v>
      </c>
      <c r="G159" s="34" t="s">
        <v>207</v>
      </c>
      <c r="H159" s="36">
        <v>45208</v>
      </c>
      <c r="I159" s="34" t="s">
        <v>50</v>
      </c>
      <c r="J159" s="34">
        <v>51</v>
      </c>
      <c r="K159" s="34">
        <v>33700</v>
      </c>
      <c r="L159" s="34">
        <v>31115</v>
      </c>
      <c r="M159" s="34">
        <v>184</v>
      </c>
      <c r="N159" s="34">
        <v>17</v>
      </c>
      <c r="O159" s="34">
        <v>32074</v>
      </c>
      <c r="P159" s="34">
        <v>1502</v>
      </c>
      <c r="Q159" s="34">
        <v>91</v>
      </c>
      <c r="R159" s="34">
        <v>878</v>
      </c>
      <c r="S159" s="10">
        <v>0.0238808566568734</v>
      </c>
      <c r="T159" s="10">
        <f t="shared" si="19"/>
        <v>0.00462927168702644</v>
      </c>
      <c r="U159" s="10">
        <f t="shared" si="16"/>
        <v>0.951750741839763</v>
      </c>
      <c r="V159" t="str">
        <f t="shared" si="17"/>
        <v>duration above 50s</v>
      </c>
      <c r="W159" t="str">
        <f t="shared" si="18"/>
        <v>below 1 Lac</v>
      </c>
    </row>
    <row r="160" spans="1:23">
      <c r="A160" s="44">
        <f>VLOOKUP($H160,'dailystat data'!$A$1:$E$332,1,FALSE)</f>
        <v>45209</v>
      </c>
      <c r="B160">
        <f>VLOOKUP($H160,'dailystat data'!$A$1:$E$332,2,FALSE)</f>
        <v>28063</v>
      </c>
      <c r="C160">
        <f>VLOOKUP($H160,'dailystat data'!$A$1:$E$332,3,FALSE)</f>
        <v>693</v>
      </c>
      <c r="D160">
        <f>VLOOKUP($H160,'dailystat data'!$A$1:$E$332,4,FALSE)</f>
        <v>244</v>
      </c>
      <c r="E160">
        <v>103667</v>
      </c>
      <c r="F160" s="39">
        <v>28</v>
      </c>
      <c r="G160" s="34" t="s">
        <v>208</v>
      </c>
      <c r="H160" s="36">
        <v>45209</v>
      </c>
      <c r="I160" s="34" t="s">
        <v>50</v>
      </c>
      <c r="J160" s="34">
        <v>10</v>
      </c>
      <c r="K160" s="34">
        <v>23876</v>
      </c>
      <c r="L160" s="34">
        <v>19536</v>
      </c>
      <c r="M160" s="34">
        <v>7</v>
      </c>
      <c r="N160" s="34">
        <v>4</v>
      </c>
      <c r="O160" s="34">
        <v>22829</v>
      </c>
      <c r="P160" s="34">
        <v>938</v>
      </c>
      <c r="Q160" s="34">
        <v>25</v>
      </c>
      <c r="R160" s="34">
        <v>60</v>
      </c>
      <c r="S160" s="10">
        <v>0.00986813547223321</v>
      </c>
      <c r="T160" s="10">
        <f t="shared" si="19"/>
        <v>0.00188102289060164</v>
      </c>
      <c r="U160" s="10">
        <f t="shared" si="16"/>
        <v>0.956148433573463</v>
      </c>
      <c r="V160" t="str">
        <f t="shared" si="17"/>
        <v>duration below 20s</v>
      </c>
      <c r="W160" t="str">
        <f t="shared" si="18"/>
        <v>below 1 Lac</v>
      </c>
    </row>
    <row r="161" spans="1:23">
      <c r="A161" s="44">
        <f>VLOOKUP($H161,'dailystat data'!$A$1:$E$332,1,FALSE)</f>
        <v>45210</v>
      </c>
      <c r="B161">
        <f>VLOOKUP($H161,'dailystat data'!$A$1:$E$332,2,FALSE)</f>
        <v>25559</v>
      </c>
      <c r="C161">
        <f>VLOOKUP($H161,'dailystat data'!$A$1:$E$332,3,FALSE)</f>
        <v>657</v>
      </c>
      <c r="D161">
        <f>VLOOKUP($H161,'dailystat data'!$A$1:$E$332,4,FALSE)</f>
        <v>233</v>
      </c>
      <c r="E161">
        <v>103911</v>
      </c>
      <c r="F161" s="39">
        <v>93</v>
      </c>
      <c r="G161" s="34" t="s">
        <v>209</v>
      </c>
      <c r="H161" s="36">
        <v>45210</v>
      </c>
      <c r="I161" s="34" t="s">
        <v>50</v>
      </c>
      <c r="J161" s="34">
        <v>7</v>
      </c>
      <c r="K161" s="34">
        <v>21033</v>
      </c>
      <c r="L161" s="34">
        <v>19239</v>
      </c>
      <c r="M161" s="34">
        <v>90</v>
      </c>
      <c r="N161" s="34">
        <v>11</v>
      </c>
      <c r="O161" s="34">
        <v>20177</v>
      </c>
      <c r="P161" s="34">
        <v>471</v>
      </c>
      <c r="Q161" s="34">
        <v>3</v>
      </c>
      <c r="R161" s="34">
        <v>539</v>
      </c>
      <c r="S161" s="10">
        <v>0.00974872727622677</v>
      </c>
      <c r="T161" s="10">
        <f t="shared" si="19"/>
        <v>0.00234816333208226</v>
      </c>
      <c r="U161" s="10">
        <f t="shared" si="16"/>
        <v>0.959302049160842</v>
      </c>
      <c r="V161" t="str">
        <f t="shared" si="17"/>
        <v>duration below 20s</v>
      </c>
      <c r="W161" t="str">
        <f t="shared" si="18"/>
        <v>below 1 Lac</v>
      </c>
    </row>
    <row r="162" spans="1:23">
      <c r="A162" s="44">
        <f>VLOOKUP($H162,'dailystat data'!$A$1:$E$332,1,FALSE)</f>
        <v>45212</v>
      </c>
      <c r="B162">
        <f>VLOOKUP($H162,'dailystat data'!$A$1:$E$332,2,FALSE)</f>
        <v>21080</v>
      </c>
      <c r="C162">
        <f>VLOOKUP($H162,'dailystat data'!$A$1:$E$332,3,FALSE)</f>
        <v>508</v>
      </c>
      <c r="D162">
        <f>VLOOKUP($H162,'dailystat data'!$A$1:$E$332,4,FALSE)</f>
        <v>148</v>
      </c>
      <c r="E162">
        <v>104408</v>
      </c>
      <c r="F162" s="39">
        <v>27</v>
      </c>
      <c r="G162" s="34" t="s">
        <v>210</v>
      </c>
      <c r="H162" s="36">
        <v>45212</v>
      </c>
      <c r="I162" s="34" t="s">
        <v>50</v>
      </c>
      <c r="J162" s="34">
        <v>45</v>
      </c>
      <c r="K162" s="34">
        <v>15213</v>
      </c>
      <c r="L162" s="34">
        <v>13619</v>
      </c>
      <c r="M162" s="34">
        <v>19</v>
      </c>
      <c r="N162" s="34">
        <v>3</v>
      </c>
      <c r="O162" s="34">
        <v>14132</v>
      </c>
      <c r="P162" s="34">
        <v>723</v>
      </c>
      <c r="Q162" s="34">
        <v>23</v>
      </c>
      <c r="R162" s="34">
        <v>141</v>
      </c>
      <c r="S162" s="10">
        <v>0.0084955175848594</v>
      </c>
      <c r="T162" s="10">
        <f t="shared" si="19"/>
        <v>0.00476017163435752</v>
      </c>
      <c r="U162" s="10">
        <f t="shared" si="16"/>
        <v>0.928942351935844</v>
      </c>
      <c r="V162" t="str">
        <f t="shared" si="17"/>
        <v>duration b/w 40-50s</v>
      </c>
      <c r="W162" t="str">
        <f t="shared" si="18"/>
        <v>below 1 Lac</v>
      </c>
    </row>
    <row r="163" spans="1:23">
      <c r="A163" s="44">
        <f>VLOOKUP($H163,'dailystat data'!$A$1:$E$332,1,FALSE)</f>
        <v>45213</v>
      </c>
      <c r="B163">
        <f>VLOOKUP($H163,'dailystat data'!$A$1:$E$332,2,FALSE)</f>
        <v>15354</v>
      </c>
      <c r="C163">
        <f>VLOOKUP($H163,'dailystat data'!$A$1:$E$332,3,FALSE)</f>
        <v>429</v>
      </c>
      <c r="D163">
        <f>VLOOKUP($H163,'dailystat data'!$A$1:$E$332,4,FALSE)</f>
        <v>141</v>
      </c>
      <c r="E163">
        <v>104556</v>
      </c>
      <c r="F163" s="39">
        <v>26</v>
      </c>
      <c r="G163" s="34" t="s">
        <v>211</v>
      </c>
      <c r="H163" s="36">
        <v>45213</v>
      </c>
      <c r="I163" s="34" t="s">
        <v>50</v>
      </c>
      <c r="J163" s="34">
        <v>73</v>
      </c>
      <c r="K163" s="34">
        <v>11510</v>
      </c>
      <c r="L163" s="34">
        <v>8673</v>
      </c>
      <c r="M163" s="34">
        <v>30</v>
      </c>
      <c r="N163" s="34">
        <v>3</v>
      </c>
      <c r="O163" s="34">
        <v>12382</v>
      </c>
      <c r="P163" s="34">
        <v>447</v>
      </c>
      <c r="Q163" s="34">
        <v>20</v>
      </c>
      <c r="R163" s="34">
        <v>107</v>
      </c>
      <c r="S163" s="10">
        <v>0.00548988102069704</v>
      </c>
      <c r="T163" s="10">
        <f t="shared" si="19"/>
        <v>0.0014155093920961</v>
      </c>
      <c r="U163" s="10">
        <f t="shared" si="16"/>
        <v>1.07576020851434</v>
      </c>
      <c r="V163" t="str">
        <f t="shared" si="17"/>
        <v>duration above 50s</v>
      </c>
      <c r="W163" t="str">
        <f t="shared" si="18"/>
        <v>below 1 Lac</v>
      </c>
    </row>
    <row r="164" spans="1:23">
      <c r="A164" s="44">
        <f>VLOOKUP($H164,'dailystat data'!$A$1:$E$332,1,FALSE)</f>
        <v>45214</v>
      </c>
      <c r="B164">
        <f>VLOOKUP($H164,'dailystat data'!$A$1:$E$332,2,FALSE)</f>
        <v>14221</v>
      </c>
      <c r="C164">
        <f>VLOOKUP($H164,'dailystat data'!$A$1:$E$332,3,FALSE)</f>
        <v>417</v>
      </c>
      <c r="D164">
        <f>VLOOKUP($H164,'dailystat data'!$A$1:$E$332,4,FALSE)</f>
        <v>101</v>
      </c>
      <c r="E164">
        <v>104697</v>
      </c>
      <c r="F164" s="39">
        <v>25</v>
      </c>
      <c r="G164" s="34" t="s">
        <v>212</v>
      </c>
      <c r="H164" s="36">
        <v>45214</v>
      </c>
      <c r="I164" s="34" t="s">
        <v>50</v>
      </c>
      <c r="J164" s="34">
        <v>83</v>
      </c>
      <c r="K164" s="34">
        <v>13486</v>
      </c>
      <c r="L164" s="34">
        <v>11510</v>
      </c>
      <c r="M164" s="34">
        <v>63</v>
      </c>
      <c r="N164" s="34">
        <v>2</v>
      </c>
      <c r="O164" s="34">
        <v>12378</v>
      </c>
      <c r="P164" s="34">
        <v>655</v>
      </c>
      <c r="Q164" s="34">
        <v>17</v>
      </c>
      <c r="R164" s="34">
        <v>282</v>
      </c>
      <c r="S164" s="10">
        <v>0.00911200894008424</v>
      </c>
      <c r="T164" s="10">
        <f t="shared" si="19"/>
        <v>0.00134674345969799</v>
      </c>
      <c r="U164" s="10">
        <f t="shared" si="16"/>
        <v>0.917840723713481</v>
      </c>
      <c r="V164" t="str">
        <f t="shared" si="17"/>
        <v>duration above 50s</v>
      </c>
      <c r="W164" t="str">
        <f t="shared" si="18"/>
        <v>below 1 Lac</v>
      </c>
    </row>
    <row r="165" spans="1:23">
      <c r="A165" s="44">
        <f>VLOOKUP($H165,'dailystat data'!$A$1:$E$332,1,FALSE)</f>
        <v>45215</v>
      </c>
      <c r="B165">
        <f>VLOOKUP($H165,'dailystat data'!$A$1:$E$332,2,FALSE)</f>
        <v>12806</v>
      </c>
      <c r="C165">
        <f>VLOOKUP($H165,'dailystat data'!$A$1:$E$332,3,FALSE)</f>
        <v>368</v>
      </c>
      <c r="D165">
        <f>VLOOKUP($H165,'dailystat data'!$A$1:$E$332,4,FALSE)</f>
        <v>112</v>
      </c>
      <c r="E165">
        <v>104798</v>
      </c>
      <c r="F165" s="39">
        <v>49</v>
      </c>
      <c r="G165" s="34" t="s">
        <v>213</v>
      </c>
      <c r="H165" s="36">
        <v>45215</v>
      </c>
      <c r="I165" s="34" t="s">
        <v>50</v>
      </c>
      <c r="J165" s="34">
        <v>29</v>
      </c>
      <c r="K165" s="34">
        <v>12690</v>
      </c>
      <c r="L165" s="34">
        <v>9768</v>
      </c>
      <c r="M165" s="34">
        <v>27</v>
      </c>
      <c r="N165" s="34">
        <v>0</v>
      </c>
      <c r="O165" s="34">
        <v>11570</v>
      </c>
      <c r="P165" s="34">
        <v>450</v>
      </c>
      <c r="Q165" s="34">
        <v>14</v>
      </c>
      <c r="R165" s="34">
        <v>171</v>
      </c>
      <c r="S165" s="10">
        <v>0.00605927594038054</v>
      </c>
      <c r="T165" s="10">
        <f t="shared" si="19"/>
        <v>0.00096375885035974</v>
      </c>
      <c r="U165" s="10">
        <f t="shared" si="16"/>
        <v>0.911741528762805</v>
      </c>
      <c r="V165" t="str">
        <f t="shared" si="17"/>
        <v>duration b/w 20-30s</v>
      </c>
      <c r="W165" t="str">
        <f t="shared" si="18"/>
        <v>below 1 Lac</v>
      </c>
    </row>
    <row r="166" spans="1:23">
      <c r="A166" s="44">
        <f>VLOOKUP($H166,'dailystat data'!$A$1:$E$332,1,FALSE)</f>
        <v>45216</v>
      </c>
      <c r="B166">
        <f>VLOOKUP($H166,'dailystat data'!$A$1:$E$332,2,FALSE)</f>
        <v>16433</v>
      </c>
      <c r="C166">
        <f>VLOOKUP($H166,'dailystat data'!$A$1:$E$332,3,FALSE)</f>
        <v>445</v>
      </c>
      <c r="D166">
        <f>VLOOKUP($H166,'dailystat data'!$A$1:$E$332,4,FALSE)</f>
        <v>134</v>
      </c>
      <c r="E166">
        <v>104910</v>
      </c>
      <c r="F166" s="39">
        <v>16</v>
      </c>
      <c r="G166" s="34" t="s">
        <v>214</v>
      </c>
      <c r="H166" s="36">
        <v>45216</v>
      </c>
      <c r="I166" s="34" t="s">
        <v>50</v>
      </c>
      <c r="J166" s="34">
        <v>56</v>
      </c>
      <c r="K166" s="34">
        <v>18740</v>
      </c>
      <c r="L166" s="34">
        <v>15097</v>
      </c>
      <c r="M166" s="34">
        <v>11</v>
      </c>
      <c r="N166" s="34">
        <v>1</v>
      </c>
      <c r="O166" s="34">
        <v>16933</v>
      </c>
      <c r="P166" s="34">
        <v>674</v>
      </c>
      <c r="Q166" s="34">
        <v>22</v>
      </c>
      <c r="R166" s="34">
        <v>68</v>
      </c>
      <c r="S166" s="10">
        <v>0.00728243256124297</v>
      </c>
      <c r="T166" s="10">
        <f t="shared" si="19"/>
        <v>0.00106758173672672</v>
      </c>
      <c r="U166" s="10">
        <f t="shared" si="16"/>
        <v>0.903575240128068</v>
      </c>
      <c r="V166" t="str">
        <f t="shared" si="17"/>
        <v>duration above 50s</v>
      </c>
      <c r="W166" t="str">
        <f t="shared" si="18"/>
        <v>below 1 Lac</v>
      </c>
    </row>
    <row r="167" spans="1:23">
      <c r="A167" s="44">
        <f>VLOOKUP($H167,'dailystat data'!$A$1:$E$332,1,FALSE)</f>
        <v>45217</v>
      </c>
      <c r="B167">
        <f>VLOOKUP($H167,'dailystat data'!$A$1:$E$332,2,FALSE)</f>
        <v>13642</v>
      </c>
      <c r="C167">
        <f>VLOOKUP($H167,'dailystat data'!$A$1:$E$332,3,FALSE)</f>
        <v>388</v>
      </c>
      <c r="D167">
        <f>VLOOKUP($H167,'dailystat data'!$A$1:$E$332,4,FALSE)</f>
        <v>127</v>
      </c>
      <c r="E167">
        <v>105044</v>
      </c>
      <c r="F167" s="39">
        <v>20</v>
      </c>
      <c r="G167" s="34" t="s">
        <v>215</v>
      </c>
      <c r="H167" s="36">
        <v>45217</v>
      </c>
      <c r="I167" s="34" t="s">
        <v>50</v>
      </c>
      <c r="J167" s="34">
        <v>20</v>
      </c>
      <c r="K167" s="34">
        <v>10339</v>
      </c>
      <c r="L167" s="34">
        <v>8784</v>
      </c>
      <c r="M167" s="34">
        <v>73</v>
      </c>
      <c r="N167" s="34">
        <v>3</v>
      </c>
      <c r="O167" s="34">
        <v>9334</v>
      </c>
      <c r="P167" s="34">
        <v>423</v>
      </c>
      <c r="Q167" s="34">
        <v>2</v>
      </c>
      <c r="R167" s="34">
        <v>165</v>
      </c>
      <c r="S167" s="10">
        <v>0.0056166939568181</v>
      </c>
      <c r="T167" s="10">
        <f t="shared" si="19"/>
        <v>0.00127565591561631</v>
      </c>
      <c r="U167" s="10">
        <f t="shared" si="16"/>
        <v>0.902795241319277</v>
      </c>
      <c r="V167" t="str">
        <f t="shared" si="17"/>
        <v>duration below 20s</v>
      </c>
      <c r="W167" t="str">
        <f t="shared" si="18"/>
        <v>below 1 Lac</v>
      </c>
    </row>
    <row r="168" spans="1:23">
      <c r="A168" s="44">
        <f>VLOOKUP($H168,'dailystat data'!$A$1:$E$332,1,FALSE)</f>
        <v>45218</v>
      </c>
      <c r="B168">
        <f>VLOOKUP($H168,'dailystat data'!$A$1:$E$332,2,FALSE)</f>
        <v>23721</v>
      </c>
      <c r="C168">
        <f>VLOOKUP($H168,'dailystat data'!$A$1:$E$332,3,FALSE)</f>
        <v>588</v>
      </c>
      <c r="D168">
        <f>VLOOKUP($H168,'dailystat data'!$A$1:$E$332,4,FALSE)</f>
        <v>125</v>
      </c>
      <c r="E168">
        <v>105171</v>
      </c>
      <c r="F168" s="39">
        <v>208</v>
      </c>
      <c r="G168" s="34" t="s">
        <v>216</v>
      </c>
      <c r="H168" s="36">
        <v>45218</v>
      </c>
      <c r="I168" s="34" t="s">
        <v>50</v>
      </c>
      <c r="J168" s="34">
        <v>14</v>
      </c>
      <c r="K168" s="34">
        <v>31735</v>
      </c>
      <c r="L168" s="34">
        <v>28745</v>
      </c>
      <c r="M168" s="34">
        <v>305</v>
      </c>
      <c r="N168" s="34">
        <v>33</v>
      </c>
      <c r="O168" s="34">
        <v>28797</v>
      </c>
      <c r="P168" s="34">
        <v>933</v>
      </c>
      <c r="Q168" s="34">
        <v>14</v>
      </c>
      <c r="R168" s="34">
        <v>1237</v>
      </c>
      <c r="S168" s="10">
        <v>0.0207661807912828</v>
      </c>
      <c r="T168" s="10">
        <f t="shared" si="19"/>
        <v>0.00120755721634291</v>
      </c>
      <c r="U168" s="10">
        <f t="shared" si="16"/>
        <v>0.907420828737986</v>
      </c>
      <c r="V168" t="str">
        <f t="shared" si="17"/>
        <v>duration below 20s</v>
      </c>
      <c r="W168" t="str">
        <f t="shared" si="18"/>
        <v>below 1 Lac</v>
      </c>
    </row>
    <row r="169" spans="1:23">
      <c r="A169" s="44">
        <f>VLOOKUP($H169,'dailystat data'!$A$1:$E$332,1,FALSE)</f>
        <v>45219</v>
      </c>
      <c r="B169">
        <f>VLOOKUP($H169,'dailystat data'!$A$1:$E$332,2,FALSE)</f>
        <v>16616</v>
      </c>
      <c r="C169">
        <f>VLOOKUP($H169,'dailystat data'!$A$1:$E$332,3,FALSE)</f>
        <v>306</v>
      </c>
      <c r="D169">
        <f>VLOOKUP($H169,'dailystat data'!$A$1:$E$332,4,FALSE)</f>
        <v>125</v>
      </c>
      <c r="E169">
        <v>105296</v>
      </c>
      <c r="F169" s="39">
        <v>215</v>
      </c>
      <c r="G169" s="34" t="s">
        <v>217</v>
      </c>
      <c r="H169" s="36">
        <v>45219</v>
      </c>
      <c r="I169" s="34" t="s">
        <v>116</v>
      </c>
      <c r="J169" s="34">
        <v>0</v>
      </c>
      <c r="K169" s="34">
        <v>8518</v>
      </c>
      <c r="L169" s="34">
        <v>7025</v>
      </c>
      <c r="M169" s="34">
        <v>6</v>
      </c>
      <c r="N169" s="34">
        <v>0</v>
      </c>
      <c r="O169" s="34">
        <v>0</v>
      </c>
      <c r="P169" s="34">
        <v>135</v>
      </c>
      <c r="Q169" s="34">
        <v>3</v>
      </c>
      <c r="R169" s="34">
        <v>48</v>
      </c>
      <c r="S169" s="10">
        <v>0.0017664488679532</v>
      </c>
      <c r="T169" s="10">
        <f t="shared" si="19"/>
        <v>0.00118712961555995</v>
      </c>
      <c r="U169" s="10">
        <f t="shared" si="16"/>
        <v>0</v>
      </c>
      <c r="V169" t="str">
        <f t="shared" si="17"/>
        <v>duration below 20s</v>
      </c>
      <c r="W169" t="str">
        <f t="shared" si="18"/>
        <v>below 1 Lac</v>
      </c>
    </row>
    <row r="170" spans="1:23">
      <c r="A170" s="44">
        <f>VLOOKUP($H170,'dailystat data'!$A$1:$E$332,1,FALSE)</f>
        <v>45222</v>
      </c>
      <c r="B170">
        <f>VLOOKUP($H170,'dailystat data'!$A$1:$E$332,2,FALSE)</f>
        <v>19379</v>
      </c>
      <c r="C170">
        <f>VLOOKUP($H170,'dailystat data'!$A$1:$E$332,3,FALSE)</f>
        <v>315</v>
      </c>
      <c r="D170">
        <f>VLOOKUP($H170,'dailystat data'!$A$1:$E$332,4,FALSE)</f>
        <v>98</v>
      </c>
      <c r="E170">
        <v>105644</v>
      </c>
      <c r="F170" s="39">
        <v>35</v>
      </c>
      <c r="G170" s="34" t="s">
        <v>218</v>
      </c>
      <c r="H170" s="36">
        <v>45222</v>
      </c>
      <c r="I170" s="34" t="s">
        <v>50</v>
      </c>
      <c r="J170" s="34">
        <v>8</v>
      </c>
      <c r="K170" s="34">
        <v>17614</v>
      </c>
      <c r="L170" s="34">
        <v>15394</v>
      </c>
      <c r="M170" s="34">
        <v>135</v>
      </c>
      <c r="N170" s="34">
        <v>2</v>
      </c>
      <c r="O170" s="34">
        <v>15683</v>
      </c>
      <c r="P170" s="34">
        <v>609</v>
      </c>
      <c r="Q170" s="34">
        <v>7</v>
      </c>
      <c r="R170" s="34">
        <v>901</v>
      </c>
      <c r="S170" s="10">
        <v>0.014359547158381</v>
      </c>
      <c r="T170" s="10">
        <f t="shared" si="19"/>
        <v>0.00329408201128318</v>
      </c>
      <c r="U170" s="10">
        <f t="shared" si="16"/>
        <v>0.89037129556035</v>
      </c>
      <c r="V170" t="str">
        <f t="shared" si="17"/>
        <v>duration below 20s</v>
      </c>
      <c r="W170" t="str">
        <f t="shared" si="18"/>
        <v>below 1 Lac</v>
      </c>
    </row>
    <row r="171" spans="1:23">
      <c r="A171" s="44">
        <f>VLOOKUP($H171,'dailystat data'!$A$1:$E$332,1,FALSE)</f>
        <v>45223</v>
      </c>
      <c r="B171">
        <f>VLOOKUP($H171,'dailystat data'!$A$1:$E$332,2,FALSE)</f>
        <v>24288</v>
      </c>
      <c r="C171">
        <f>VLOOKUP($H171,'dailystat data'!$A$1:$E$332,3,FALSE)</f>
        <v>435</v>
      </c>
      <c r="D171">
        <f>VLOOKUP($H171,'dailystat data'!$A$1:$E$332,4,FALSE)</f>
        <v>145</v>
      </c>
      <c r="E171">
        <v>105742</v>
      </c>
      <c r="F171" s="39">
        <v>99</v>
      </c>
      <c r="G171" s="34" t="s">
        <v>219</v>
      </c>
      <c r="H171" s="36">
        <v>45223</v>
      </c>
      <c r="I171" s="34" t="s">
        <v>50</v>
      </c>
      <c r="J171" s="34">
        <v>44</v>
      </c>
      <c r="K171" s="34">
        <v>14284</v>
      </c>
      <c r="L171" s="34">
        <v>10779</v>
      </c>
      <c r="M171" s="34">
        <v>17</v>
      </c>
      <c r="N171" s="34">
        <v>0</v>
      </c>
      <c r="O171" s="34">
        <v>12688</v>
      </c>
      <c r="P171" s="34">
        <v>450</v>
      </c>
      <c r="Q171" s="34">
        <v>11</v>
      </c>
      <c r="R171" s="34">
        <v>38</v>
      </c>
      <c r="S171" s="10">
        <v>0.00471903311834465</v>
      </c>
      <c r="T171" s="10">
        <f t="shared" si="19"/>
        <v>0.00092678405931418</v>
      </c>
      <c r="U171" s="10">
        <f t="shared" si="16"/>
        <v>0.888266591991039</v>
      </c>
      <c r="V171" t="str">
        <f t="shared" si="17"/>
        <v>duration b/w 40-50s</v>
      </c>
      <c r="W171" t="str">
        <f t="shared" si="18"/>
        <v>below 1 Lac</v>
      </c>
    </row>
    <row r="172" spans="1:23">
      <c r="A172" s="44">
        <f>VLOOKUP($H172,'dailystat data'!$A$1:$E$332,1,FALSE)</f>
        <v>45224</v>
      </c>
      <c r="B172">
        <f>VLOOKUP($H172,'dailystat data'!$A$1:$E$332,2,FALSE)</f>
        <v>18571</v>
      </c>
      <c r="C172">
        <f>VLOOKUP($H172,'dailystat data'!$A$1:$E$332,3,FALSE)</f>
        <v>488</v>
      </c>
      <c r="D172">
        <f>VLOOKUP($H172,'dailystat data'!$A$1:$E$332,4,FALSE)</f>
        <v>144</v>
      </c>
      <c r="E172">
        <v>105887</v>
      </c>
      <c r="F172" s="39">
        <v>10</v>
      </c>
      <c r="G172" s="34" t="s">
        <v>220</v>
      </c>
      <c r="H172" s="36">
        <v>45224</v>
      </c>
      <c r="I172" s="34" t="s">
        <v>50</v>
      </c>
      <c r="J172" s="34">
        <v>7</v>
      </c>
      <c r="K172" s="34">
        <v>15897</v>
      </c>
      <c r="L172" s="34">
        <v>13580</v>
      </c>
      <c r="M172" s="34">
        <v>36</v>
      </c>
      <c r="N172" s="34">
        <v>3</v>
      </c>
      <c r="O172" s="34">
        <v>14485</v>
      </c>
      <c r="P172" s="34">
        <v>612</v>
      </c>
      <c r="Q172" s="34">
        <v>16</v>
      </c>
      <c r="R172" s="34">
        <v>51</v>
      </c>
      <c r="S172" s="10">
        <v>0.00641249634043839</v>
      </c>
      <c r="T172" s="10">
        <f t="shared" si="19"/>
        <v>0.00136938434368714</v>
      </c>
      <c r="U172" s="10">
        <f t="shared" si="16"/>
        <v>0.911178209725105</v>
      </c>
      <c r="V172" t="str">
        <f t="shared" si="17"/>
        <v>duration below 20s</v>
      </c>
      <c r="W172" t="str">
        <f t="shared" si="18"/>
        <v>below 1 Lac</v>
      </c>
    </row>
    <row r="173" spans="1:23">
      <c r="A173" s="44">
        <f>VLOOKUP($H173,'dailystat data'!$A$1:$E$332,1,FALSE)</f>
        <v>45225</v>
      </c>
      <c r="B173">
        <f>VLOOKUP($H173,'dailystat data'!$A$1:$E$332,2,FALSE)</f>
        <v>35736</v>
      </c>
      <c r="C173">
        <f>VLOOKUP($H173,'dailystat data'!$A$1:$E$332,3,FALSE)</f>
        <v>789</v>
      </c>
      <c r="D173">
        <f>VLOOKUP($H173,'dailystat data'!$A$1:$E$332,4,FALSE)</f>
        <v>0</v>
      </c>
      <c r="E173">
        <v>106031</v>
      </c>
      <c r="F173" s="39">
        <v>40</v>
      </c>
      <c r="G173" s="34" t="s">
        <v>221</v>
      </c>
      <c r="H173" s="36">
        <v>45225</v>
      </c>
      <c r="I173" s="34" t="s">
        <v>50</v>
      </c>
      <c r="J173" s="34">
        <v>28</v>
      </c>
      <c r="K173" s="34">
        <v>37991</v>
      </c>
      <c r="L173" s="34">
        <v>34714</v>
      </c>
      <c r="M173" s="34">
        <v>156</v>
      </c>
      <c r="N173" s="34">
        <v>10</v>
      </c>
      <c r="O173" s="34">
        <v>35122</v>
      </c>
      <c r="P173" s="34">
        <v>1579</v>
      </c>
      <c r="Q173" s="34">
        <v>289</v>
      </c>
      <c r="R173" s="34">
        <v>905</v>
      </c>
      <c r="S173" s="10">
        <v>0.0261527289189011</v>
      </c>
      <c r="T173" s="10">
        <f t="shared" si="19"/>
        <v>0.00135809338778282</v>
      </c>
      <c r="U173" s="10">
        <f t="shared" si="16"/>
        <v>0.924482114184939</v>
      </c>
      <c r="V173" t="str">
        <f t="shared" si="17"/>
        <v>duration b/w 20-30s</v>
      </c>
      <c r="W173" t="str">
        <f t="shared" si="18"/>
        <v>below 1 Lac</v>
      </c>
    </row>
    <row r="174" spans="1:23">
      <c r="A174" s="44">
        <f>VLOOKUP($H174,'dailystat data'!$A$1:$E$332,1,FALSE)</f>
        <v>45226</v>
      </c>
      <c r="B174">
        <f>VLOOKUP($H174,'dailystat data'!$A$1:$E$332,2,FALSE)</f>
        <v>18118</v>
      </c>
      <c r="C174">
        <f>VLOOKUP($H174,'dailystat data'!$A$1:$E$332,3,FALSE)</f>
        <v>400</v>
      </c>
      <c r="D174">
        <f>VLOOKUP($H174,'dailystat data'!$A$1:$E$332,4,FALSE)</f>
        <v>0</v>
      </c>
      <c r="E174">
        <v>106031</v>
      </c>
      <c r="F174" s="39">
        <v>16</v>
      </c>
      <c r="G174" s="34" t="s">
        <v>222</v>
      </c>
      <c r="H174" s="36">
        <v>45226</v>
      </c>
      <c r="I174" s="34" t="s">
        <v>50</v>
      </c>
      <c r="J174" s="34">
        <v>19</v>
      </c>
      <c r="K174" s="34">
        <v>5962</v>
      </c>
      <c r="L174" s="34">
        <v>5573</v>
      </c>
      <c r="M174" s="34">
        <v>13</v>
      </c>
      <c r="N174" s="34">
        <v>0</v>
      </c>
      <c r="O174" s="34">
        <v>6129</v>
      </c>
      <c r="P174" s="34">
        <v>314</v>
      </c>
      <c r="Q174" s="34">
        <v>1</v>
      </c>
      <c r="R174" s="34">
        <v>62</v>
      </c>
      <c r="S174" s="10">
        <v>0.00355556393884807</v>
      </c>
      <c r="T174" s="10">
        <f t="shared" si="19"/>
        <v>0</v>
      </c>
      <c r="U174" s="10">
        <f t="shared" si="16"/>
        <v>1.0280107346528</v>
      </c>
      <c r="V174" t="str">
        <f t="shared" si="17"/>
        <v>duration below 20s</v>
      </c>
      <c r="W174" t="str">
        <f t="shared" si="18"/>
        <v>below 1 Lac</v>
      </c>
    </row>
  </sheetData>
  <autoFilter ref="B1:AD174">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3"/>
  <sheetViews>
    <sheetView workbookViewId="0">
      <selection activeCell="H15" sqref="H15"/>
    </sheetView>
  </sheetViews>
  <sheetFormatPr defaultColWidth="9" defaultRowHeight="15"/>
  <cols>
    <col min="2" max="2" width="44.2857142857143" customWidth="1"/>
    <col min="3" max="3" width="18.5714285714286" customWidth="1"/>
    <col min="4" max="4" width="12.8571428571429" customWidth="1"/>
    <col min="5" max="5" width="27" customWidth="1"/>
    <col min="6" max="6" width="24.7142857142857" customWidth="1"/>
    <col min="7" max="7" width="12" customWidth="1"/>
    <col min="8" max="8" width="17.4285714285714" customWidth="1"/>
    <col min="9" max="9" width="12.5714285714286" customWidth="1"/>
    <col min="10" max="10" width="21" customWidth="1"/>
    <col min="11" max="11" width="24.7142857142857" customWidth="1"/>
    <col min="15" max="15" width="9.14285714285714" customWidth="1"/>
  </cols>
  <sheetData>
    <row r="1" spans="1:1">
      <c r="A1" t="s">
        <v>223</v>
      </c>
    </row>
    <row r="3" spans="2:10">
      <c r="B3" t="s">
        <v>224</v>
      </c>
      <c r="C3" t="s">
        <v>225</v>
      </c>
      <c r="D3" t="s">
        <v>226</v>
      </c>
      <c r="E3" t="s">
        <v>227</v>
      </c>
      <c r="F3" t="s">
        <v>228</v>
      </c>
      <c r="G3" t="s">
        <v>229</v>
      </c>
      <c r="H3" t="s">
        <v>230</v>
      </c>
      <c r="I3" t="s">
        <v>231</v>
      </c>
      <c r="J3" t="s">
        <v>232</v>
      </c>
    </row>
    <row r="4" spans="2:10">
      <c r="B4" s="28" t="s">
        <v>82</v>
      </c>
      <c r="C4" s="26">
        <v>983257</v>
      </c>
      <c r="D4" s="26">
        <v>725430</v>
      </c>
      <c r="E4" s="26">
        <v>6456</v>
      </c>
      <c r="F4" s="26">
        <v>594</v>
      </c>
      <c r="G4" s="26">
        <v>34111</v>
      </c>
      <c r="H4" s="26">
        <v>1809</v>
      </c>
      <c r="I4" s="26">
        <v>42477</v>
      </c>
      <c r="J4" s="27">
        <v>0.0535688721888033</v>
      </c>
    </row>
    <row r="5" spans="2:10">
      <c r="B5" s="28" t="s">
        <v>116</v>
      </c>
      <c r="C5" s="26">
        <v>479472</v>
      </c>
      <c r="D5" s="26">
        <v>433393</v>
      </c>
      <c r="E5" s="26">
        <v>1158</v>
      </c>
      <c r="F5" s="26">
        <v>547</v>
      </c>
      <c r="G5" s="26">
        <v>15981</v>
      </c>
      <c r="H5" s="26">
        <v>362</v>
      </c>
      <c r="I5" s="26">
        <v>8967</v>
      </c>
      <c r="J5" s="27">
        <v>0.0198628198394419</v>
      </c>
    </row>
    <row r="6" spans="2:10">
      <c r="B6" s="28" t="s">
        <v>50</v>
      </c>
      <c r="C6" s="26">
        <v>7667865</v>
      </c>
      <c r="D6" s="26">
        <v>6802642</v>
      </c>
      <c r="E6" s="26">
        <v>88669</v>
      </c>
      <c r="F6" s="26">
        <v>38150</v>
      </c>
      <c r="G6" s="26">
        <v>249489</v>
      </c>
      <c r="H6" s="26">
        <v>4843</v>
      </c>
      <c r="I6" s="26">
        <v>285342</v>
      </c>
      <c r="J6" s="27">
        <v>0.101087579719121</v>
      </c>
    </row>
    <row r="7" spans="2:10">
      <c r="B7" s="28" t="s">
        <v>14</v>
      </c>
      <c r="C7" s="26">
        <v>9130594</v>
      </c>
      <c r="D7" s="26">
        <v>7961465</v>
      </c>
      <c r="E7" s="26">
        <v>96283</v>
      </c>
      <c r="F7" s="26">
        <v>39291</v>
      </c>
      <c r="G7" s="26">
        <v>299581</v>
      </c>
      <c r="H7" s="26">
        <v>7014</v>
      </c>
      <c r="I7" s="26">
        <v>336786</v>
      </c>
      <c r="J7" s="27">
        <v>0.0859644160558675</v>
      </c>
    </row>
    <row r="9" spans="1:1">
      <c r="A9" t="s">
        <v>233</v>
      </c>
    </row>
    <row r="11" spans="2:6">
      <c r="B11" t="s">
        <v>11</v>
      </c>
      <c r="C11" t="s">
        <v>225</v>
      </c>
      <c r="D11" t="s">
        <v>226</v>
      </c>
      <c r="E11" t="s">
        <v>234</v>
      </c>
      <c r="F11" t="s">
        <v>235</v>
      </c>
    </row>
    <row r="12" spans="2:6">
      <c r="B12" s="28" t="s">
        <v>50</v>
      </c>
      <c r="C12" s="26">
        <v>7667865</v>
      </c>
      <c r="D12" s="26">
        <v>6802642</v>
      </c>
      <c r="E12" s="27">
        <v>0.101087579719121</v>
      </c>
      <c r="F12" s="27">
        <v>0.553575901951115</v>
      </c>
    </row>
    <row r="13" spans="2:6">
      <c r="B13" s="38" t="s">
        <v>236</v>
      </c>
      <c r="C13" s="26">
        <v>2575139</v>
      </c>
      <c r="D13" s="26">
        <v>2372052</v>
      </c>
      <c r="E13" s="27">
        <v>0.0709156828160179</v>
      </c>
      <c r="F13" s="27">
        <v>0.635979445779105</v>
      </c>
    </row>
    <row r="14" spans="2:6">
      <c r="B14" s="38" t="s">
        <v>237</v>
      </c>
      <c r="C14" s="26">
        <v>805127</v>
      </c>
      <c r="D14" s="26">
        <v>711866</v>
      </c>
      <c r="E14" s="27">
        <v>0.0407879162832902</v>
      </c>
      <c r="F14" s="27">
        <v>0.556707426830907</v>
      </c>
    </row>
    <row r="15" spans="2:6">
      <c r="B15" s="38" t="s">
        <v>238</v>
      </c>
      <c r="C15" s="26">
        <v>2675130</v>
      </c>
      <c r="D15" s="26">
        <v>2288567</v>
      </c>
      <c r="E15" s="27">
        <v>0.104774987897862</v>
      </c>
      <c r="F15" s="27">
        <v>0.527296163673921</v>
      </c>
    </row>
    <row r="16" spans="2:6">
      <c r="B16" s="38" t="s">
        <v>239</v>
      </c>
      <c r="C16" s="26">
        <v>498207</v>
      </c>
      <c r="D16" s="26">
        <v>450978</v>
      </c>
      <c r="E16" s="27">
        <v>0.1165469062871</v>
      </c>
      <c r="F16" s="27">
        <v>0.522519260956295</v>
      </c>
    </row>
    <row r="17" spans="2:6">
      <c r="B17" s="38" t="s">
        <v>240</v>
      </c>
      <c r="C17" s="26">
        <v>1114262</v>
      </c>
      <c r="D17" s="26">
        <v>979179</v>
      </c>
      <c r="E17" s="27">
        <v>0.191464584305054</v>
      </c>
      <c r="F17" s="27">
        <v>0.483891385298419</v>
      </c>
    </row>
    <row r="18" spans="2:6">
      <c r="B18" s="28" t="s">
        <v>14</v>
      </c>
      <c r="C18" s="26">
        <v>7667865</v>
      </c>
      <c r="D18" s="26">
        <v>6802642</v>
      </c>
      <c r="E18" s="27">
        <v>0.101087579719121</v>
      </c>
      <c r="F18" s="27">
        <v>0.553575901951115</v>
      </c>
    </row>
    <row r="20" spans="1:2">
      <c r="A20">
        <v>1</v>
      </c>
      <c r="B20" s="38" t="s">
        <v>241</v>
      </c>
    </row>
    <row r="22" spans="1:1">
      <c r="A22" t="s">
        <v>242</v>
      </c>
    </row>
    <row r="24" spans="2:4">
      <c r="B24" t="s">
        <v>11</v>
      </c>
      <c r="C24" t="s">
        <v>225</v>
      </c>
      <c r="D24" t="s">
        <v>243</v>
      </c>
    </row>
    <row r="25" spans="2:4">
      <c r="B25" s="28" t="s">
        <v>244</v>
      </c>
      <c r="C25" s="26">
        <v>1237636</v>
      </c>
      <c r="D25" s="26">
        <v>9</v>
      </c>
    </row>
    <row r="26" spans="2:4">
      <c r="B26" s="28" t="s">
        <v>245</v>
      </c>
      <c r="C26" s="26">
        <v>2020228</v>
      </c>
      <c r="D26" s="26">
        <v>8</v>
      </c>
    </row>
    <row r="27" spans="2:4">
      <c r="B27" s="28" t="s">
        <v>246</v>
      </c>
      <c r="C27" s="26">
        <v>1002211</v>
      </c>
      <c r="D27" s="26">
        <v>3</v>
      </c>
    </row>
    <row r="28" spans="2:4">
      <c r="B28" s="28" t="s">
        <v>247</v>
      </c>
      <c r="C28" s="26">
        <v>4870519</v>
      </c>
      <c r="D28" s="26">
        <v>153</v>
      </c>
    </row>
    <row r="29" spans="2:4">
      <c r="B29" s="28" t="s">
        <v>14</v>
      </c>
      <c r="C29" s="26">
        <v>9130594</v>
      </c>
      <c r="D29" s="26">
        <v>173</v>
      </c>
    </row>
    <row r="30" ht="18" customHeight="1" spans="2:4">
      <c r="B30" s="28"/>
      <c r="C30" s="26"/>
      <c r="D30" s="26"/>
    </row>
    <row r="32" spans="2:4">
      <c r="B32" t="s">
        <v>11</v>
      </c>
      <c r="C32" t="s">
        <v>225</v>
      </c>
      <c r="D32" t="s">
        <v>243</v>
      </c>
    </row>
    <row r="33" spans="2:4">
      <c r="B33" s="28" t="s">
        <v>244</v>
      </c>
      <c r="C33" s="26">
        <v>1237636</v>
      </c>
      <c r="D33" s="26">
        <v>9</v>
      </c>
    </row>
    <row r="34" spans="2:4">
      <c r="B34" s="38" t="s">
        <v>82</v>
      </c>
      <c r="C34" s="26">
        <v>109308</v>
      </c>
      <c r="D34" s="26">
        <v>1</v>
      </c>
    </row>
    <row r="35" spans="2:4">
      <c r="B35" s="38" t="s">
        <v>116</v>
      </c>
      <c r="C35" s="26">
        <v>114270</v>
      </c>
      <c r="D35" s="26">
        <v>1</v>
      </c>
    </row>
    <row r="36" spans="2:4">
      <c r="B36" s="38" t="s">
        <v>50</v>
      </c>
      <c r="C36" s="26">
        <v>1014058</v>
      </c>
      <c r="D36" s="26">
        <v>7</v>
      </c>
    </row>
    <row r="37" spans="2:4">
      <c r="B37" s="28" t="s">
        <v>245</v>
      </c>
      <c r="C37" s="26">
        <v>2020228</v>
      </c>
      <c r="D37" s="26">
        <v>8</v>
      </c>
    </row>
    <row r="38" spans="2:4">
      <c r="B38" s="38" t="s">
        <v>50</v>
      </c>
      <c r="C38" s="26">
        <v>2020228</v>
      </c>
      <c r="D38" s="26">
        <v>8</v>
      </c>
    </row>
    <row r="39" spans="2:4">
      <c r="B39" s="28" t="s">
        <v>246</v>
      </c>
      <c r="C39" s="26">
        <v>1002211</v>
      </c>
      <c r="D39" s="26">
        <v>3</v>
      </c>
    </row>
    <row r="40" spans="2:4">
      <c r="B40" s="38" t="s">
        <v>50</v>
      </c>
      <c r="C40" s="26">
        <v>1002211</v>
      </c>
      <c r="D40" s="26">
        <v>3</v>
      </c>
    </row>
    <row r="41" spans="2:4">
      <c r="B41" s="28" t="s">
        <v>247</v>
      </c>
      <c r="C41" s="26">
        <v>4870519</v>
      </c>
      <c r="D41" s="26">
        <v>153</v>
      </c>
    </row>
    <row r="42" spans="2:4">
      <c r="B42" s="38" t="s">
        <v>82</v>
      </c>
      <c r="C42" s="26">
        <v>873949</v>
      </c>
      <c r="D42" s="26">
        <v>25</v>
      </c>
    </row>
    <row r="43" spans="2:4">
      <c r="B43" s="38" t="s">
        <v>116</v>
      </c>
      <c r="C43" s="26">
        <v>365202</v>
      </c>
      <c r="D43" s="26">
        <v>16</v>
      </c>
    </row>
    <row r="44" spans="2:4">
      <c r="B44" s="38" t="s">
        <v>50</v>
      </c>
      <c r="C44" s="26">
        <v>3631368</v>
      </c>
      <c r="D44" s="26">
        <v>112</v>
      </c>
    </row>
    <row r="45" spans="2:4">
      <c r="B45" s="28" t="s">
        <v>14</v>
      </c>
      <c r="C45" s="26">
        <v>9130594</v>
      </c>
      <c r="D45" s="26">
        <v>173</v>
      </c>
    </row>
    <row r="47" spans="1:1">
      <c r="A47" t="s">
        <v>248</v>
      </c>
    </row>
    <row r="48" spans="3:3">
      <c r="C48" t="s">
        <v>249</v>
      </c>
    </row>
    <row r="49" spans="2:3">
      <c r="B49" t="s">
        <v>250</v>
      </c>
      <c r="C49" t="s">
        <v>251</v>
      </c>
    </row>
    <row r="50" spans="3:3">
      <c r="C50" t="s">
        <v>252</v>
      </c>
    </row>
    <row r="52" spans="1:2">
      <c r="A52" t="s">
        <v>253</v>
      </c>
      <c r="B52" t="s">
        <v>254</v>
      </c>
    </row>
    <row r="53" spans="2:2">
      <c r="B53" t="s">
        <v>255</v>
      </c>
    </row>
  </sheetData>
  <conditionalFormatting sqref="C12">
    <cfRule type="colorScale" priority="21">
      <colorScale>
        <cfvo type="min"/>
        <cfvo type="percentile" val="50"/>
        <cfvo type="max"/>
        <color rgb="FF63BE7B"/>
        <color rgb="FFFFEB84"/>
        <color rgb="FFF8696B"/>
      </colorScale>
    </cfRule>
  </conditionalFormatting>
  <conditionalFormatting sqref="C4:C6">
    <cfRule type="colorScale" priority="31">
      <colorScale>
        <cfvo type="min"/>
        <cfvo type="max"/>
        <color rgb="FFFCFCFF"/>
        <color rgb="FF63BE7B"/>
      </colorScale>
    </cfRule>
  </conditionalFormatting>
  <conditionalFormatting sqref="C13:C17">
    <cfRule type="colorScale" priority="23">
      <colorScale>
        <cfvo type="min"/>
        <cfvo type="percentile" val="50"/>
        <cfvo type="max"/>
        <color rgb="FF63BE7B"/>
        <color rgb="FFFFEB84"/>
        <color rgb="FFF8696B"/>
      </colorScale>
    </cfRule>
  </conditionalFormatting>
  <conditionalFormatting sqref="D4:D6">
    <cfRule type="colorScale" priority="30">
      <colorScale>
        <cfvo type="min"/>
        <cfvo type="max"/>
        <color rgb="FFFCFCFF"/>
        <color rgb="FF63BE7B"/>
      </colorScale>
    </cfRule>
  </conditionalFormatting>
  <conditionalFormatting sqref="D13:D17">
    <cfRule type="colorScale" priority="3">
      <colorScale>
        <cfvo type="min"/>
        <cfvo type="percentile" val="50"/>
        <cfvo type="max"/>
        <color rgb="FF63BE7B"/>
        <color rgb="FFFFEB84"/>
        <color rgb="FFF8696B"/>
      </colorScale>
    </cfRule>
  </conditionalFormatting>
  <conditionalFormatting sqref="E4:E6">
    <cfRule type="colorScale" priority="29">
      <colorScale>
        <cfvo type="min"/>
        <cfvo type="max"/>
        <color rgb="FFFCFCFF"/>
        <color rgb="FF63BE7B"/>
      </colorScale>
    </cfRule>
  </conditionalFormatting>
  <conditionalFormatting sqref="E13:E17">
    <cfRule type="colorScale" priority="6">
      <colorScale>
        <cfvo type="min"/>
        <cfvo type="percentile" val="50"/>
        <cfvo type="max"/>
        <color rgb="FF63BE7B"/>
        <color rgb="FFFFEB84"/>
        <color rgb="FFF8696B"/>
      </colorScale>
    </cfRule>
  </conditionalFormatting>
  <conditionalFormatting sqref="F4:F6">
    <cfRule type="colorScale" priority="28">
      <colorScale>
        <cfvo type="min"/>
        <cfvo type="max"/>
        <color rgb="FFFCFCFF"/>
        <color rgb="FF63BE7B"/>
      </colorScale>
    </cfRule>
  </conditionalFormatting>
  <conditionalFormatting sqref="F13:F17">
    <cfRule type="colorScale" priority="9">
      <colorScale>
        <cfvo type="min"/>
        <cfvo type="percentile" val="50"/>
        <cfvo type="max"/>
        <color rgb="FF63BE7B"/>
        <color rgb="FFFFEB84"/>
        <color rgb="FFF8696B"/>
      </colorScale>
    </cfRule>
  </conditionalFormatting>
  <conditionalFormatting sqref="G4:G6">
    <cfRule type="colorScale" priority="27">
      <colorScale>
        <cfvo type="min"/>
        <cfvo type="max"/>
        <color rgb="FFFCFCFF"/>
        <color rgb="FF63BE7B"/>
      </colorScale>
    </cfRule>
  </conditionalFormatting>
  <conditionalFormatting sqref="H4:H6">
    <cfRule type="colorScale" priority="26">
      <colorScale>
        <cfvo type="min"/>
        <cfvo type="max"/>
        <color rgb="FFFCFCFF"/>
        <color rgb="FF63BE7B"/>
      </colorScale>
    </cfRule>
  </conditionalFormatting>
  <conditionalFormatting sqref="I4:I6">
    <cfRule type="colorScale" priority="25">
      <colorScale>
        <cfvo type="min"/>
        <cfvo type="max"/>
        <color rgb="FFFCFCFF"/>
        <color rgb="FF63BE7B"/>
      </colorScale>
    </cfRule>
  </conditionalFormatting>
  <conditionalFormatting sqref="J4:J6">
    <cfRule type="colorScale" priority="24">
      <colorScale>
        <cfvo type="min"/>
        <cfvo type="max"/>
        <color rgb="FFFCFCFF"/>
        <color rgb="FF63BE7B"/>
      </colorScale>
    </cfRule>
  </conditionalFormatting>
  <conditionalFormatting sqref="C13:C17 C12">
    <cfRule type="colorScale" priority="16">
      <colorScale>
        <cfvo type="min"/>
        <cfvo type="max"/>
        <color rgb="FFFCFCFF"/>
        <color rgb="FF63BE7B"/>
      </colorScale>
    </cfRule>
  </conditionalFormatting>
  <conditionalFormatting sqref="D12 D18">
    <cfRule type="colorScale" priority="2">
      <colorScale>
        <cfvo type="min"/>
        <cfvo type="percentile" val="50"/>
        <cfvo type="max"/>
        <color rgb="FF63BE7B"/>
        <color rgb="FFFFEB84"/>
        <color rgb="FFF8696B"/>
      </colorScale>
    </cfRule>
  </conditionalFormatting>
  <conditionalFormatting sqref="D13:D17 D12 D18">
    <cfRule type="colorScale" priority="1">
      <colorScale>
        <cfvo type="min"/>
        <cfvo type="max"/>
        <color rgb="FFFCFCFF"/>
        <color rgb="FF63BE7B"/>
      </colorScale>
    </cfRule>
  </conditionalFormatting>
  <conditionalFormatting sqref="E12 E18">
    <cfRule type="colorScale" priority="5">
      <colorScale>
        <cfvo type="min"/>
        <cfvo type="percentile" val="50"/>
        <cfvo type="max"/>
        <color rgb="FF63BE7B"/>
        <color rgb="FFFFEB84"/>
        <color rgb="FFF8696B"/>
      </colorScale>
    </cfRule>
  </conditionalFormatting>
  <conditionalFormatting sqref="E13:E17 E12 E18">
    <cfRule type="colorScale" priority="4">
      <colorScale>
        <cfvo type="min"/>
        <cfvo type="max"/>
        <color rgb="FFFCFCFF"/>
        <color rgb="FF63BE7B"/>
      </colorScale>
    </cfRule>
  </conditionalFormatting>
  <conditionalFormatting sqref="F12 F18">
    <cfRule type="colorScale" priority="8">
      <colorScale>
        <cfvo type="min"/>
        <cfvo type="percentile" val="50"/>
        <cfvo type="max"/>
        <color rgb="FF63BE7B"/>
        <color rgb="FFFFEB84"/>
        <color rgb="FFF8696B"/>
      </colorScale>
    </cfRule>
  </conditionalFormatting>
  <conditionalFormatting sqref="F13:F17 F12 F18">
    <cfRule type="colorScale" priority="7">
      <colorScale>
        <cfvo type="min"/>
        <cfvo type="max"/>
        <color rgb="FFFCFCFF"/>
        <color rgb="FF63BE7B"/>
      </colorScale>
    </cfRule>
  </conditionalFormatting>
  <conditionalFormatting sqref="C25:D28">
    <cfRule type="colorScale" priority="17">
      <colorScale>
        <cfvo type="min"/>
        <cfvo type="max"/>
        <color rgb="FFFCFCFF"/>
        <color rgb="FF63BE7B"/>
      </colorScale>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66"/>
  <sheetViews>
    <sheetView zoomScale="80" zoomScaleNormal="80" workbookViewId="0">
      <selection activeCell="D33" sqref="D33"/>
    </sheetView>
  </sheetViews>
  <sheetFormatPr defaultColWidth="9" defaultRowHeight="15" outlineLevelCol="7"/>
  <cols>
    <col min="1" max="1" width="14.1428571428571" customWidth="1"/>
    <col min="2" max="2" width="31" customWidth="1"/>
    <col min="3" max="4" width="30.4285714285714" customWidth="1"/>
    <col min="5" max="5" width="22.7142857142857" customWidth="1"/>
    <col min="6" max="8" width="8" customWidth="1"/>
    <col min="9" max="9" width="11.2857142857143" customWidth="1"/>
    <col min="10" max="10" width="35.4285714285714" customWidth="1"/>
    <col min="11" max="206" width="4.42857142857143" customWidth="1"/>
    <col min="207" max="286" width="5.57142857142857" customWidth="1"/>
    <col min="287" max="288" width="11.5714285714286" customWidth="1"/>
    <col min="289" max="289" width="8.14285714285714" customWidth="1"/>
    <col min="290" max="290" width="11.5714285714286" customWidth="1"/>
    <col min="291" max="291" width="8.14285714285714" customWidth="1"/>
    <col min="292" max="292" width="11.5714285714286" customWidth="1"/>
    <col min="293" max="293" width="8.14285714285714" customWidth="1"/>
    <col min="294" max="294" width="11.5714285714286" customWidth="1"/>
    <col min="295" max="295" width="8.14285714285714" customWidth="1"/>
    <col min="296" max="296" width="11.5714285714286" customWidth="1"/>
    <col min="297" max="297" width="8.14285714285714" customWidth="1"/>
    <col min="298" max="298" width="11.5714285714286" customWidth="1"/>
    <col min="299" max="299" width="8.14285714285714" customWidth="1"/>
    <col min="300" max="300" width="11.5714285714286" customWidth="1"/>
    <col min="301" max="301" width="8.14285714285714" customWidth="1"/>
    <col min="302" max="302" width="11.5714285714286" customWidth="1"/>
    <col min="303" max="303" width="8.14285714285714" customWidth="1"/>
    <col min="304" max="304" width="11.5714285714286" customWidth="1"/>
    <col min="305" max="305" width="8.14285714285714" customWidth="1"/>
    <col min="306" max="306" width="11.5714285714286" customWidth="1"/>
    <col min="307" max="307" width="8.14285714285714" customWidth="1"/>
    <col min="308" max="308" width="11.5714285714286" customWidth="1"/>
    <col min="309" max="309" width="8.14285714285714" customWidth="1"/>
    <col min="310" max="310" width="11.5714285714286" customWidth="1"/>
    <col min="311" max="311" width="8.14285714285714" customWidth="1"/>
    <col min="312" max="312" width="11.5714285714286" customWidth="1"/>
    <col min="313" max="313" width="8.14285714285714" customWidth="1"/>
    <col min="314" max="314" width="11.5714285714286" customWidth="1"/>
    <col min="315" max="315" width="8.14285714285714" customWidth="1"/>
    <col min="316" max="316" width="11.5714285714286" customWidth="1"/>
    <col min="317" max="317" width="8.14285714285714" customWidth="1"/>
    <col min="318" max="318" width="11.5714285714286" customWidth="1"/>
    <col min="319" max="319" width="8.14285714285714" customWidth="1"/>
    <col min="320" max="320" width="11.5714285714286" customWidth="1"/>
    <col min="321" max="321" width="8.14285714285714" customWidth="1"/>
    <col min="322" max="322" width="11.5714285714286" customWidth="1"/>
    <col min="323" max="323" width="8.14285714285714" customWidth="1"/>
    <col min="324" max="324" width="11.5714285714286" customWidth="1"/>
    <col min="325" max="325" width="8.14285714285714" customWidth="1"/>
    <col min="326" max="326" width="11.5714285714286" customWidth="1"/>
    <col min="327" max="327" width="8.14285714285714" customWidth="1"/>
    <col min="328" max="328" width="11.5714285714286" customWidth="1"/>
    <col min="329" max="329" width="8.14285714285714" customWidth="1"/>
    <col min="330" max="330" width="11.5714285714286" customWidth="1"/>
    <col min="331" max="331" width="8.14285714285714" customWidth="1"/>
    <col min="332" max="332" width="11.5714285714286" customWidth="1"/>
    <col min="333" max="333" width="8.14285714285714" customWidth="1"/>
    <col min="334" max="334" width="11.5714285714286" customWidth="1"/>
    <col min="335" max="335" width="8.14285714285714" customWidth="1"/>
    <col min="336" max="336" width="11.5714285714286" customWidth="1"/>
    <col min="337" max="337" width="8.14285714285714" customWidth="1"/>
    <col min="338" max="338" width="11.5714285714286" customWidth="1"/>
    <col min="339" max="339" width="8.14285714285714" customWidth="1"/>
    <col min="340" max="340" width="11.5714285714286" customWidth="1"/>
    <col min="341" max="341" width="8.14285714285714" customWidth="1"/>
    <col min="342" max="342" width="11.5714285714286" customWidth="1"/>
    <col min="343" max="343" width="8.14285714285714" customWidth="1"/>
    <col min="344" max="344" width="11.5714285714286" customWidth="1"/>
    <col min="345" max="345" width="8.14285714285714" customWidth="1"/>
    <col min="346" max="346" width="11.5714285714286" customWidth="1"/>
    <col min="347" max="347" width="8.14285714285714" customWidth="1"/>
    <col min="348" max="348" width="11.5714285714286" customWidth="1"/>
    <col min="349" max="349" width="8.14285714285714" customWidth="1"/>
    <col min="350" max="350" width="11.5714285714286" customWidth="1"/>
    <col min="351" max="351" width="8.14285714285714" customWidth="1"/>
    <col min="352" max="352" width="11.5714285714286" customWidth="1"/>
    <col min="353" max="353" width="8.14285714285714" customWidth="1"/>
    <col min="354" max="354" width="11.5714285714286" customWidth="1"/>
    <col min="355" max="355" width="8.14285714285714" customWidth="1"/>
    <col min="356" max="356" width="11.5714285714286" customWidth="1"/>
    <col min="357" max="357" width="8.14285714285714" customWidth="1"/>
    <col min="358" max="358" width="11.5714285714286" customWidth="1"/>
    <col min="359" max="359" width="8.14285714285714" customWidth="1"/>
    <col min="360" max="360" width="11.5714285714286" customWidth="1"/>
    <col min="361" max="361" width="8.14285714285714" customWidth="1"/>
    <col min="362" max="362" width="11.5714285714286" customWidth="1"/>
    <col min="363" max="363" width="8.14285714285714" customWidth="1"/>
    <col min="364" max="364" width="11.5714285714286" customWidth="1"/>
    <col min="365" max="365" width="8.14285714285714" customWidth="1"/>
    <col min="366" max="366" width="11.5714285714286" customWidth="1"/>
    <col min="367" max="367" width="8.14285714285714" customWidth="1"/>
    <col min="368" max="368" width="11.5714285714286" customWidth="1"/>
    <col min="369" max="369" width="8.14285714285714" customWidth="1"/>
    <col min="370" max="370" width="11.5714285714286" customWidth="1"/>
    <col min="371" max="371" width="8.14285714285714" customWidth="1"/>
    <col min="372" max="372" width="11.5714285714286" customWidth="1"/>
    <col min="373" max="373" width="8.14285714285714" customWidth="1"/>
    <col min="374" max="374" width="11.5714285714286" customWidth="1"/>
    <col min="375" max="375" width="8.14285714285714" customWidth="1"/>
    <col min="376" max="376" width="11.5714285714286" customWidth="1"/>
    <col min="377" max="377" width="8.14285714285714" customWidth="1"/>
    <col min="378" max="378" width="11.5714285714286" customWidth="1"/>
    <col min="379" max="379" width="8.14285714285714" customWidth="1"/>
    <col min="380" max="380" width="11.5714285714286" customWidth="1"/>
    <col min="381" max="381" width="8.14285714285714" customWidth="1"/>
    <col min="382" max="382" width="11.5714285714286" customWidth="1"/>
    <col min="383" max="383" width="8.14285714285714" customWidth="1"/>
    <col min="384" max="384" width="11.5714285714286" customWidth="1"/>
    <col min="385" max="385" width="8.14285714285714" customWidth="1"/>
    <col min="386" max="386" width="11.5714285714286" customWidth="1"/>
    <col min="387" max="387" width="8.14285714285714" customWidth="1"/>
    <col min="388" max="388" width="11.5714285714286" customWidth="1"/>
    <col min="389" max="389" width="8.14285714285714" customWidth="1"/>
    <col min="390" max="390" width="11.5714285714286" customWidth="1"/>
    <col min="391" max="391" width="8.14285714285714" customWidth="1"/>
    <col min="392" max="392" width="11.5714285714286" customWidth="1"/>
    <col min="393" max="393" width="8.14285714285714" customWidth="1"/>
    <col min="394" max="394" width="11.5714285714286" customWidth="1"/>
    <col min="395" max="395" width="8.14285714285714" customWidth="1"/>
    <col min="396" max="396" width="11.5714285714286" customWidth="1"/>
    <col min="397" max="397" width="8.14285714285714" customWidth="1"/>
    <col min="398" max="398" width="11.5714285714286" customWidth="1"/>
    <col min="399" max="399" width="8.14285714285714" customWidth="1"/>
    <col min="400" max="400" width="11.5714285714286" customWidth="1"/>
    <col min="401" max="401" width="8.14285714285714" customWidth="1"/>
    <col min="402" max="402" width="11.5714285714286" customWidth="1"/>
    <col min="403" max="403" width="8.14285714285714" customWidth="1"/>
    <col min="404" max="404" width="11.5714285714286" customWidth="1"/>
    <col min="405" max="405" width="8.14285714285714" customWidth="1"/>
    <col min="406" max="406" width="11.5714285714286" customWidth="1"/>
    <col min="407" max="407" width="8.14285714285714" customWidth="1"/>
    <col min="408" max="408" width="11.5714285714286" customWidth="1"/>
    <col min="409" max="409" width="8.14285714285714" customWidth="1"/>
    <col min="410" max="410" width="11.5714285714286" customWidth="1"/>
    <col min="411" max="411" width="8.14285714285714" customWidth="1"/>
    <col min="412" max="412" width="11.5714285714286" customWidth="1"/>
    <col min="413" max="413" width="8.14285714285714" customWidth="1"/>
    <col min="414" max="414" width="11.5714285714286" customWidth="1"/>
    <col min="415" max="415" width="8.14285714285714" customWidth="1"/>
    <col min="416" max="416" width="11.5714285714286" customWidth="1"/>
    <col min="417" max="417" width="8.14285714285714" customWidth="1"/>
    <col min="418" max="418" width="11.5714285714286" customWidth="1"/>
    <col min="419" max="419" width="8.14285714285714" customWidth="1"/>
    <col min="420" max="420" width="11.5714285714286" customWidth="1"/>
    <col min="421" max="421" width="8.14285714285714" customWidth="1"/>
    <col min="422" max="422" width="11.5714285714286" customWidth="1"/>
    <col min="423" max="423" width="8.14285714285714" customWidth="1"/>
    <col min="424" max="424" width="11.5714285714286" customWidth="1"/>
    <col min="425" max="425" width="8.14285714285714" customWidth="1"/>
    <col min="426" max="426" width="11.5714285714286" customWidth="1"/>
    <col min="427" max="427" width="8.14285714285714" customWidth="1"/>
    <col min="428" max="428" width="11.5714285714286" customWidth="1"/>
    <col min="429" max="429" width="8.14285714285714" customWidth="1"/>
    <col min="430" max="430" width="11.5714285714286" customWidth="1"/>
    <col min="431" max="431" width="8.14285714285714" customWidth="1"/>
    <col min="432" max="432" width="11.5714285714286" customWidth="1"/>
    <col min="433" max="433" width="8.14285714285714" customWidth="1"/>
    <col min="434" max="434" width="11.5714285714286" customWidth="1"/>
    <col min="435" max="435" width="8.14285714285714" customWidth="1"/>
    <col min="436" max="436" width="11.5714285714286" customWidth="1"/>
    <col min="437" max="437" width="8.14285714285714" customWidth="1"/>
    <col min="438" max="438" width="11.5714285714286" customWidth="1"/>
    <col min="439" max="439" width="8.14285714285714" customWidth="1"/>
    <col min="440" max="440" width="11.5714285714286" customWidth="1"/>
    <col min="441" max="441" width="8.14285714285714" customWidth="1"/>
    <col min="442" max="442" width="11.5714285714286" customWidth="1"/>
    <col min="443" max="443" width="8.14285714285714" customWidth="1"/>
    <col min="444" max="444" width="11.5714285714286" customWidth="1"/>
    <col min="445" max="445" width="8.14285714285714" customWidth="1"/>
    <col min="446" max="446" width="11.5714285714286" customWidth="1"/>
    <col min="447" max="447" width="8.14285714285714" customWidth="1"/>
    <col min="448" max="448" width="11.5714285714286" customWidth="1"/>
    <col min="449" max="449" width="8.14285714285714" customWidth="1"/>
    <col min="450" max="450" width="11.5714285714286" customWidth="1"/>
    <col min="451" max="451" width="8.14285714285714" customWidth="1"/>
    <col min="452" max="452" width="11.5714285714286" customWidth="1"/>
    <col min="453" max="453" width="8.14285714285714" customWidth="1"/>
    <col min="454" max="454" width="11.5714285714286" customWidth="1"/>
    <col min="455" max="455" width="8.14285714285714" customWidth="1"/>
    <col min="456" max="456" width="11.5714285714286" customWidth="1"/>
    <col min="457" max="457" width="8.14285714285714" customWidth="1"/>
    <col min="458" max="458" width="11.5714285714286" customWidth="1"/>
    <col min="459" max="459" width="8.14285714285714" customWidth="1"/>
    <col min="460" max="460" width="11.5714285714286" customWidth="1"/>
    <col min="461" max="461" width="8.14285714285714" customWidth="1"/>
    <col min="462" max="462" width="11.5714285714286" customWidth="1"/>
    <col min="463" max="463" width="8.14285714285714" customWidth="1"/>
    <col min="464" max="464" width="11.5714285714286" customWidth="1"/>
    <col min="465" max="465" width="8.14285714285714" customWidth="1"/>
    <col min="466" max="466" width="11.5714285714286" customWidth="1"/>
    <col min="467" max="467" width="8.14285714285714" customWidth="1"/>
    <col min="468" max="468" width="11.5714285714286" customWidth="1"/>
    <col min="469" max="469" width="8.14285714285714" customWidth="1"/>
    <col min="470" max="470" width="11.5714285714286" customWidth="1"/>
    <col min="471" max="471" width="8.14285714285714" customWidth="1"/>
    <col min="472" max="472" width="11.5714285714286" customWidth="1"/>
    <col min="473" max="473" width="8.14285714285714" customWidth="1"/>
    <col min="474" max="474" width="11.5714285714286" customWidth="1"/>
    <col min="475" max="475" width="8.14285714285714" customWidth="1"/>
    <col min="476" max="476" width="11.5714285714286" customWidth="1"/>
    <col min="477" max="477" width="8.14285714285714" customWidth="1"/>
    <col min="478" max="478" width="11.5714285714286" customWidth="1"/>
    <col min="479" max="479" width="8.14285714285714" customWidth="1"/>
    <col min="480" max="480" width="11.5714285714286" customWidth="1"/>
    <col min="481" max="481" width="8.14285714285714" customWidth="1"/>
    <col min="482" max="482" width="11.5714285714286" customWidth="1"/>
    <col min="483" max="483" width="8.14285714285714" customWidth="1"/>
    <col min="484" max="484" width="11.5714285714286" customWidth="1"/>
    <col min="485" max="485" width="8.14285714285714" customWidth="1"/>
    <col min="486" max="486" width="11.5714285714286" customWidth="1"/>
    <col min="487" max="487" width="8.14285714285714" customWidth="1"/>
    <col min="488" max="488" width="11.5714285714286" customWidth="1"/>
    <col min="489" max="489" width="8.14285714285714" customWidth="1"/>
    <col min="490" max="490" width="11.5714285714286" customWidth="1"/>
    <col min="491" max="491" width="8.14285714285714" customWidth="1"/>
    <col min="492" max="492" width="11.5714285714286" customWidth="1"/>
    <col min="493" max="493" width="8.14285714285714" customWidth="1"/>
    <col min="494" max="494" width="11.5714285714286" customWidth="1"/>
    <col min="495" max="495" width="8.14285714285714" customWidth="1"/>
    <col min="496" max="496" width="11.5714285714286" customWidth="1"/>
    <col min="497" max="497" width="8.14285714285714" customWidth="1"/>
    <col min="498" max="498" width="11.5714285714286" customWidth="1"/>
    <col min="499" max="499" width="8.14285714285714" customWidth="1"/>
    <col min="500" max="500" width="11.5714285714286" customWidth="1"/>
    <col min="501" max="501" width="8.14285714285714" customWidth="1"/>
    <col min="502" max="502" width="11.5714285714286" customWidth="1"/>
    <col min="503" max="503" width="8.14285714285714" customWidth="1"/>
    <col min="504" max="504" width="11.5714285714286" customWidth="1"/>
    <col min="505" max="505" width="8.14285714285714" customWidth="1"/>
    <col min="506" max="506" width="11.5714285714286" customWidth="1"/>
    <col min="507" max="507" width="8.14285714285714" customWidth="1"/>
    <col min="508" max="508" width="11.5714285714286" customWidth="1"/>
    <col min="509" max="509" width="8.14285714285714" customWidth="1"/>
    <col min="510" max="510" width="11.5714285714286" customWidth="1"/>
    <col min="511" max="511" width="8.14285714285714" customWidth="1"/>
    <col min="512" max="512" width="11.5714285714286" customWidth="1"/>
    <col min="513" max="513" width="8.14285714285714" customWidth="1"/>
    <col min="514" max="514" width="11.5714285714286" customWidth="1"/>
    <col min="515" max="515" width="8.14285714285714" customWidth="1"/>
    <col min="516" max="516" width="11.5714285714286" customWidth="1"/>
    <col min="517" max="517" width="8.14285714285714" customWidth="1"/>
    <col min="518" max="518" width="11.5714285714286" customWidth="1"/>
    <col min="519" max="519" width="8.14285714285714" customWidth="1"/>
    <col min="520" max="520" width="11.5714285714286" customWidth="1"/>
    <col min="521" max="521" width="8.14285714285714" customWidth="1"/>
    <col min="522" max="522" width="11.5714285714286" customWidth="1"/>
    <col min="523" max="523" width="8.14285714285714" customWidth="1"/>
    <col min="524" max="524" width="11.5714285714286" customWidth="1"/>
    <col min="525" max="525" width="8.14285714285714" customWidth="1"/>
    <col min="526" max="526" width="11.5714285714286" customWidth="1"/>
    <col min="527" max="527" width="8.14285714285714" customWidth="1"/>
    <col min="528" max="528" width="11.5714285714286" customWidth="1"/>
    <col min="529" max="529" width="8.14285714285714" customWidth="1"/>
    <col min="530" max="530" width="11.5714285714286" customWidth="1"/>
    <col min="531" max="531" width="8.14285714285714" customWidth="1"/>
    <col min="532" max="532" width="11.5714285714286" customWidth="1"/>
    <col min="533" max="533" width="8.14285714285714" customWidth="1"/>
    <col min="534" max="534" width="11.5714285714286" customWidth="1"/>
    <col min="535" max="535" width="8.14285714285714" customWidth="1"/>
    <col min="536" max="536" width="11.5714285714286" customWidth="1"/>
    <col min="537" max="537" width="8.14285714285714" customWidth="1"/>
    <col min="538" max="538" width="11.5714285714286" customWidth="1"/>
    <col min="539" max="539" width="8.14285714285714" customWidth="1"/>
    <col min="540" max="540" width="11.5714285714286" customWidth="1"/>
    <col min="541" max="541" width="8.14285714285714" customWidth="1"/>
    <col min="542" max="542" width="11.5714285714286" customWidth="1"/>
    <col min="543" max="543" width="8.14285714285714" customWidth="1"/>
    <col min="544" max="544" width="11.5714285714286" customWidth="1"/>
    <col min="545" max="545" width="8.14285714285714" customWidth="1"/>
    <col min="546" max="546" width="11.5714285714286" customWidth="1"/>
    <col min="547" max="547" width="8.14285714285714" customWidth="1"/>
    <col min="548" max="548" width="11.5714285714286" customWidth="1"/>
    <col min="549" max="549" width="8.14285714285714" customWidth="1"/>
    <col min="550" max="550" width="11.5714285714286" customWidth="1"/>
    <col min="551" max="551" width="8.14285714285714" customWidth="1"/>
    <col min="552" max="552" width="11.5714285714286" customWidth="1"/>
    <col min="553" max="553" width="8.14285714285714" customWidth="1"/>
    <col min="554" max="554" width="11.5714285714286" customWidth="1"/>
    <col min="555" max="555" width="8.14285714285714" customWidth="1"/>
    <col min="556" max="556" width="11.5714285714286" customWidth="1"/>
    <col min="557" max="557" width="8.14285714285714" customWidth="1"/>
    <col min="558" max="558" width="11.5714285714286" customWidth="1"/>
    <col min="559" max="559" width="8.14285714285714" customWidth="1"/>
    <col min="560" max="560" width="11.5714285714286" customWidth="1"/>
    <col min="561" max="561" width="8.14285714285714" customWidth="1"/>
    <col min="562" max="562" width="11.5714285714286" customWidth="1"/>
    <col min="563" max="563" width="8.14285714285714" customWidth="1"/>
    <col min="564" max="564" width="11.5714285714286" customWidth="1"/>
    <col min="565" max="565" width="8.14285714285714" customWidth="1"/>
    <col min="566" max="566" width="11.5714285714286" customWidth="1"/>
    <col min="567" max="567" width="8.14285714285714" customWidth="1"/>
    <col min="568" max="568" width="11.5714285714286" customWidth="1"/>
    <col min="569" max="569" width="8.14285714285714" customWidth="1"/>
    <col min="570" max="570" width="11.5714285714286" customWidth="1"/>
    <col min="571" max="571" width="8.14285714285714" customWidth="1"/>
    <col min="572" max="572" width="11.5714285714286" customWidth="1"/>
    <col min="573" max="573" width="8.14285714285714" customWidth="1"/>
    <col min="574" max="574" width="11.5714285714286" customWidth="1"/>
    <col min="575" max="575" width="8.14285714285714" customWidth="1"/>
    <col min="576" max="576" width="11.5714285714286" customWidth="1"/>
    <col min="577" max="577" width="8.14285714285714" customWidth="1"/>
    <col min="578" max="578" width="11.5714285714286" customWidth="1"/>
    <col min="579" max="579" width="8.14285714285714" customWidth="1"/>
    <col min="580" max="580" width="11.5714285714286" customWidth="1"/>
    <col min="581" max="581" width="8.14285714285714" customWidth="1"/>
    <col min="582" max="582" width="11.5714285714286" customWidth="1"/>
    <col min="583" max="583" width="8.14285714285714" customWidth="1"/>
    <col min="584" max="584" width="11.5714285714286" customWidth="1"/>
    <col min="585" max="585" width="8.14285714285714" customWidth="1"/>
    <col min="586" max="586" width="11.5714285714286" customWidth="1"/>
    <col min="587" max="587" width="8.14285714285714" customWidth="1"/>
    <col min="588" max="588" width="11.5714285714286" customWidth="1"/>
    <col min="589" max="589" width="8.14285714285714" customWidth="1"/>
    <col min="590" max="590" width="11.5714285714286" customWidth="1"/>
    <col min="591" max="591" width="8.14285714285714" customWidth="1"/>
    <col min="592" max="592" width="11.5714285714286" customWidth="1"/>
    <col min="593" max="593" width="8.14285714285714" customWidth="1"/>
    <col min="594" max="594" width="11.5714285714286" customWidth="1"/>
    <col min="595" max="595" width="8.14285714285714" customWidth="1"/>
    <col min="596" max="596" width="11.5714285714286" customWidth="1"/>
    <col min="597" max="597" width="8.14285714285714" customWidth="1"/>
    <col min="598" max="598" width="11.5714285714286" customWidth="1"/>
    <col min="599" max="599" width="8.14285714285714" customWidth="1"/>
    <col min="600" max="600" width="11.5714285714286" customWidth="1"/>
    <col min="601" max="601" width="8.14285714285714" customWidth="1"/>
    <col min="602" max="602" width="11.5714285714286" customWidth="1"/>
    <col min="603" max="603" width="8.14285714285714" customWidth="1"/>
    <col min="604" max="604" width="11.5714285714286" customWidth="1"/>
    <col min="605" max="605" width="8.14285714285714" customWidth="1"/>
    <col min="606" max="606" width="11.5714285714286" customWidth="1"/>
    <col min="607" max="607" width="8.14285714285714" customWidth="1"/>
    <col min="608" max="608" width="11.5714285714286" customWidth="1"/>
    <col min="609" max="609" width="8.14285714285714" customWidth="1"/>
    <col min="610" max="610" width="11.5714285714286" customWidth="1"/>
    <col min="611" max="611" width="8.14285714285714" customWidth="1"/>
    <col min="612" max="612" width="11.5714285714286" customWidth="1"/>
    <col min="613" max="613" width="8.14285714285714" customWidth="1"/>
    <col min="614" max="614" width="11.5714285714286" customWidth="1"/>
    <col min="615" max="615" width="8.14285714285714" customWidth="1"/>
    <col min="616" max="616" width="11.5714285714286" customWidth="1"/>
    <col min="617" max="617" width="8.14285714285714" customWidth="1"/>
    <col min="618" max="618" width="11.5714285714286" customWidth="1"/>
    <col min="619" max="619" width="8.14285714285714" customWidth="1"/>
    <col min="620" max="620" width="11.5714285714286" customWidth="1"/>
    <col min="621" max="621" width="8.14285714285714" customWidth="1"/>
    <col min="622" max="622" width="11.5714285714286" customWidth="1"/>
    <col min="623" max="623" width="8.14285714285714" customWidth="1"/>
    <col min="624" max="624" width="11.5714285714286" customWidth="1"/>
    <col min="625" max="625" width="8.14285714285714" customWidth="1"/>
    <col min="626" max="626" width="11.5714285714286" customWidth="1"/>
    <col min="627" max="627" width="8.14285714285714" customWidth="1"/>
    <col min="628" max="628" width="11.5714285714286" customWidth="1"/>
    <col min="629" max="629" width="8.14285714285714" customWidth="1"/>
    <col min="630" max="630" width="11.5714285714286" customWidth="1"/>
    <col min="631" max="631" width="8.14285714285714" customWidth="1"/>
    <col min="632" max="632" width="11.5714285714286" customWidth="1"/>
    <col min="633" max="633" width="8.14285714285714" customWidth="1"/>
    <col min="634" max="634" width="11.5714285714286" customWidth="1"/>
    <col min="635" max="635" width="8.14285714285714" customWidth="1"/>
    <col min="636" max="636" width="11.5714285714286" customWidth="1"/>
    <col min="637" max="637" width="8.14285714285714" customWidth="1"/>
    <col min="638" max="638" width="11.5714285714286" customWidth="1"/>
    <col min="639" max="639" width="8.14285714285714" customWidth="1"/>
    <col min="640" max="640" width="11.5714285714286" customWidth="1"/>
    <col min="641" max="641" width="8.14285714285714" customWidth="1"/>
    <col min="642" max="642" width="11.5714285714286" customWidth="1"/>
    <col min="643" max="643" width="8.14285714285714" customWidth="1"/>
    <col min="644" max="644" width="11.5714285714286" customWidth="1"/>
    <col min="645" max="645" width="9.28571428571429" customWidth="1"/>
    <col min="646" max="646" width="12.7142857142857" customWidth="1"/>
    <col min="647" max="647" width="9.28571428571429" customWidth="1"/>
    <col min="648" max="648" width="12.7142857142857" customWidth="1"/>
    <col min="649" max="649" width="9.28571428571429" customWidth="1"/>
    <col min="650" max="650" width="12.7142857142857" customWidth="1"/>
    <col min="651" max="651" width="9.28571428571429" customWidth="1"/>
    <col min="652" max="652" width="12.7142857142857" customWidth="1"/>
    <col min="653" max="653" width="9.28571428571429" customWidth="1"/>
    <col min="654" max="654" width="12.7142857142857" customWidth="1"/>
    <col min="655" max="655" width="9.28571428571429" customWidth="1"/>
    <col min="656" max="656" width="12.7142857142857" customWidth="1"/>
    <col min="657" max="657" width="9.28571428571429" customWidth="1"/>
    <col min="658" max="658" width="12.7142857142857" customWidth="1"/>
    <col min="659" max="659" width="11.5714285714286" customWidth="1"/>
  </cols>
  <sheetData>
    <row r="3" spans="1:4">
      <c r="A3" t="s">
        <v>11</v>
      </c>
      <c r="B3" t="s">
        <v>9</v>
      </c>
      <c r="C3" t="s">
        <v>29</v>
      </c>
      <c r="D3" t="s">
        <v>256</v>
      </c>
    </row>
    <row r="4" spans="1:4">
      <c r="A4" s="28" t="s">
        <v>12</v>
      </c>
      <c r="B4" s="26">
        <v>1771176</v>
      </c>
      <c r="C4" s="26">
        <v>39271</v>
      </c>
      <c r="D4" s="26">
        <v>24799</v>
      </c>
    </row>
    <row r="5" spans="1:4">
      <c r="A5" s="28" t="s">
        <v>13</v>
      </c>
      <c r="B5" s="26">
        <v>8732320</v>
      </c>
      <c r="C5" s="26">
        <v>229859</v>
      </c>
      <c r="D5" s="26">
        <v>67387</v>
      </c>
    </row>
    <row r="6" spans="1:4">
      <c r="A6" s="28" t="s">
        <v>14</v>
      </c>
      <c r="B6" s="26">
        <v>10503496</v>
      </c>
      <c r="C6" s="26">
        <v>269130</v>
      </c>
      <c r="D6" s="26">
        <v>92186</v>
      </c>
    </row>
    <row r="14" spans="6:8">
      <c r="F14" s="26"/>
      <c r="G14" s="26"/>
      <c r="H14" s="26"/>
    </row>
    <row r="15" spans="6:8">
      <c r="F15" s="26"/>
      <c r="G15" s="26"/>
      <c r="H15" s="26"/>
    </row>
    <row r="16" spans="6:8">
      <c r="F16" s="26"/>
      <c r="G16" s="26"/>
      <c r="H16" s="26"/>
    </row>
    <row r="17" spans="6:8">
      <c r="F17" s="26"/>
      <c r="G17" s="26"/>
      <c r="H17" s="26"/>
    </row>
    <row r="18" spans="6:8">
      <c r="F18" s="26"/>
      <c r="G18" s="26"/>
      <c r="H18" s="26"/>
    </row>
    <row r="19" spans="1:8">
      <c r="A19" t="s">
        <v>11</v>
      </c>
      <c r="B19" t="s">
        <v>9</v>
      </c>
      <c r="F19" s="26"/>
      <c r="G19" s="26"/>
      <c r="H19" s="26"/>
    </row>
    <row r="20" spans="1:8">
      <c r="A20" s="28" t="s">
        <v>12</v>
      </c>
      <c r="B20" s="26">
        <v>1771176</v>
      </c>
      <c r="F20" s="26"/>
      <c r="G20" s="26"/>
      <c r="H20" s="26"/>
    </row>
    <row r="21" spans="1:8">
      <c r="A21" s="29" t="s">
        <v>26</v>
      </c>
      <c r="B21" s="26">
        <v>1771176</v>
      </c>
      <c r="F21" s="26"/>
      <c r="G21" s="26"/>
      <c r="H21" s="26"/>
    </row>
    <row r="22" spans="1:8">
      <c r="A22" s="28" t="s">
        <v>13</v>
      </c>
      <c r="B22" s="26">
        <v>8732320</v>
      </c>
      <c r="F22" s="26"/>
      <c r="G22" s="26"/>
      <c r="H22" s="26"/>
    </row>
    <row r="23" spans="1:8">
      <c r="A23" s="29" t="s">
        <v>15</v>
      </c>
      <c r="B23" s="26">
        <v>864501</v>
      </c>
      <c r="F23" s="26"/>
      <c r="G23" s="26"/>
      <c r="H23" s="26"/>
    </row>
    <row r="24" spans="1:8">
      <c r="A24" s="29" t="s">
        <v>16</v>
      </c>
      <c r="B24" s="26">
        <v>339078</v>
      </c>
      <c r="F24" s="26"/>
      <c r="G24" s="26"/>
      <c r="H24" s="26"/>
    </row>
    <row r="25" spans="1:8">
      <c r="A25" s="29" t="s">
        <v>17</v>
      </c>
      <c r="B25" s="26">
        <v>627737</v>
      </c>
      <c r="F25" s="26"/>
      <c r="G25" s="26"/>
      <c r="H25" s="26"/>
    </row>
    <row r="26" spans="1:8">
      <c r="A26" s="29" t="s">
        <v>18</v>
      </c>
      <c r="B26" s="26">
        <v>515012</v>
      </c>
      <c r="F26" s="26"/>
      <c r="G26" s="26"/>
      <c r="H26" s="26"/>
    </row>
    <row r="27" spans="1:8">
      <c r="A27" s="29" t="s">
        <v>19</v>
      </c>
      <c r="B27" s="26">
        <v>2254210</v>
      </c>
      <c r="F27" s="26"/>
      <c r="G27" s="26"/>
      <c r="H27" s="26"/>
    </row>
    <row r="28" spans="1:2">
      <c r="A28" s="29" t="s">
        <v>20</v>
      </c>
      <c r="B28" s="26">
        <v>1269801</v>
      </c>
    </row>
    <row r="29" spans="1:2">
      <c r="A29" s="29" t="s">
        <v>21</v>
      </c>
      <c r="B29" s="26">
        <v>1137604</v>
      </c>
    </row>
    <row r="30" spans="1:2">
      <c r="A30" s="29" t="s">
        <v>22</v>
      </c>
      <c r="B30" s="26">
        <v>781188</v>
      </c>
    </row>
    <row r="31" spans="1:2">
      <c r="A31" s="29" t="s">
        <v>23</v>
      </c>
      <c r="B31" s="26">
        <v>392934</v>
      </c>
    </row>
    <row r="32" spans="1:2">
      <c r="A32" s="29" t="s">
        <v>24</v>
      </c>
      <c r="B32" s="26">
        <v>550255</v>
      </c>
    </row>
    <row r="33" spans="1:2">
      <c r="A33" s="28" t="s">
        <v>14</v>
      </c>
      <c r="B33" s="26">
        <v>10503496</v>
      </c>
    </row>
    <row r="35" spans="1:2">
      <c r="A35" t="s">
        <v>11</v>
      </c>
      <c r="B35" t="s">
        <v>29</v>
      </c>
    </row>
    <row r="36" spans="1:2">
      <c r="A36" s="28" t="s">
        <v>12</v>
      </c>
      <c r="B36" s="26">
        <v>39271</v>
      </c>
    </row>
    <row r="37" spans="1:2">
      <c r="A37" s="29" t="s">
        <v>26</v>
      </c>
      <c r="B37" s="26">
        <v>39271</v>
      </c>
    </row>
    <row r="38" spans="1:2">
      <c r="A38" s="28" t="s">
        <v>13</v>
      </c>
      <c r="B38" s="26">
        <v>229859</v>
      </c>
    </row>
    <row r="39" spans="1:2">
      <c r="A39" s="29" t="s">
        <v>15</v>
      </c>
      <c r="B39" s="26">
        <v>21652</v>
      </c>
    </row>
    <row r="40" spans="1:2">
      <c r="A40" s="29" t="s">
        <v>16</v>
      </c>
      <c r="B40" s="26">
        <v>11182</v>
      </c>
    </row>
    <row r="41" spans="1:2">
      <c r="A41" s="29" t="s">
        <v>17</v>
      </c>
      <c r="B41" s="26">
        <v>18148</v>
      </c>
    </row>
    <row r="42" spans="1:2">
      <c r="A42" s="29" t="s">
        <v>18</v>
      </c>
      <c r="B42" s="26">
        <v>16825</v>
      </c>
    </row>
    <row r="43" spans="1:2">
      <c r="A43" s="29" t="s">
        <v>19</v>
      </c>
      <c r="B43" s="26">
        <v>50245</v>
      </c>
    </row>
    <row r="44" spans="1:2">
      <c r="A44" s="29" t="s">
        <v>20</v>
      </c>
      <c r="B44" s="26">
        <v>36229</v>
      </c>
    </row>
    <row r="45" spans="1:2">
      <c r="A45" s="29" t="s">
        <v>21</v>
      </c>
      <c r="B45" s="26">
        <v>30540</v>
      </c>
    </row>
    <row r="46" spans="1:2">
      <c r="A46" s="29" t="s">
        <v>22</v>
      </c>
      <c r="B46" s="26">
        <v>20553</v>
      </c>
    </row>
    <row r="47" spans="1:2">
      <c r="A47" s="29" t="s">
        <v>23</v>
      </c>
      <c r="B47" s="26">
        <v>11421</v>
      </c>
    </row>
    <row r="48" spans="1:2">
      <c r="A48" s="29" t="s">
        <v>24</v>
      </c>
      <c r="B48" s="26">
        <v>13064</v>
      </c>
    </row>
    <row r="49" spans="1:2">
      <c r="A49" s="28" t="s">
        <v>14</v>
      </c>
      <c r="B49" s="26">
        <v>269130</v>
      </c>
    </row>
    <row r="52" spans="1:2">
      <c r="A52" t="s">
        <v>11</v>
      </c>
      <c r="B52" t="s">
        <v>256</v>
      </c>
    </row>
    <row r="53" spans="1:2">
      <c r="A53" s="28" t="s">
        <v>12</v>
      </c>
      <c r="B53" s="26">
        <v>24799</v>
      </c>
    </row>
    <row r="54" spans="1:2">
      <c r="A54" s="29" t="s">
        <v>26</v>
      </c>
      <c r="B54" s="26">
        <v>24799</v>
      </c>
    </row>
    <row r="55" spans="1:2">
      <c r="A55" s="28" t="s">
        <v>13</v>
      </c>
      <c r="B55" s="26">
        <v>67387</v>
      </c>
    </row>
    <row r="56" spans="1:2">
      <c r="A56" s="29" t="s">
        <v>15</v>
      </c>
      <c r="B56" s="26">
        <v>9923</v>
      </c>
    </row>
    <row r="57" spans="1:2">
      <c r="A57" s="29" t="s">
        <v>16</v>
      </c>
      <c r="B57" s="26">
        <v>3982</v>
      </c>
    </row>
    <row r="58" spans="1:2">
      <c r="A58" s="29" t="s">
        <v>17</v>
      </c>
      <c r="B58" s="26">
        <v>4308</v>
      </c>
    </row>
    <row r="59" spans="1:2">
      <c r="A59" s="29" t="s">
        <v>18</v>
      </c>
      <c r="B59" s="26">
        <v>3321</v>
      </c>
    </row>
    <row r="60" spans="1:2">
      <c r="A60" s="29" t="s">
        <v>19</v>
      </c>
      <c r="B60" s="26">
        <v>12395</v>
      </c>
    </row>
    <row r="61" spans="1:2">
      <c r="A61" s="29" t="s">
        <v>20</v>
      </c>
      <c r="B61" s="26">
        <v>9443</v>
      </c>
    </row>
    <row r="62" spans="1:2">
      <c r="A62" s="29" t="s">
        <v>21</v>
      </c>
      <c r="B62" s="26">
        <v>10507</v>
      </c>
    </row>
    <row r="63" spans="1:2">
      <c r="A63" s="29" t="s">
        <v>22</v>
      </c>
      <c r="B63" s="26">
        <v>6408</v>
      </c>
    </row>
    <row r="64" spans="1:2">
      <c r="A64" s="29" t="s">
        <v>23</v>
      </c>
      <c r="B64" s="26">
        <v>3468</v>
      </c>
    </row>
    <row r="65" spans="1:2">
      <c r="A65" s="29" t="s">
        <v>24</v>
      </c>
      <c r="B65" s="26">
        <v>3632</v>
      </c>
    </row>
    <row r="66" spans="1:2">
      <c r="A66" s="28" t="s">
        <v>14</v>
      </c>
      <c r="B66" s="26">
        <v>92186</v>
      </c>
    </row>
  </sheetData>
  <pageMargins left="0.7" right="0.7" top="0.75" bottom="0.75" header="0.3" footer="0.3"/>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Dashboard</vt:lpstr>
      <vt:lpstr>Problem</vt:lpstr>
      <vt:lpstr>reach</vt:lpstr>
      <vt:lpstr>profile_visits</vt:lpstr>
      <vt:lpstr>new_followers</vt:lpstr>
      <vt:lpstr>dailystat data</vt:lpstr>
      <vt:lpstr>content_data</vt:lpstr>
      <vt:lpstr>content_analysis</vt:lpstr>
      <vt:lpstr>pivot daily stat</vt:lpstr>
      <vt:lpstr>content</vt:lpstr>
      <vt:lpstr>dailystat-analysis</vt:lpstr>
      <vt:lpstr>Pivot-content data</vt:lpstr>
      <vt:lpstr>age_gender</vt:lpstr>
      <vt:lpstr>top_city</vt:lpstr>
      <vt:lpstr>top_countries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admin</cp:lastModifiedBy>
  <dcterms:created xsi:type="dcterms:W3CDTF">2015-06-05T18:17:00Z</dcterms:created>
  <dcterms:modified xsi:type="dcterms:W3CDTF">2024-02-08T11:09:56Z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48B6D326480449588C810CA57AA4AAAD_12</vt:lpwstr>
  </property>
  <property fmtid="{D5CDD505-2E9C-101B-9397-08002B2CF9AE}" pid="3" name="KSOProductBuildVer">
    <vt:lpwstr>1033-12.2.0.13431</vt:lpwstr>
  </property>
</Properties>
</file>