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riya PC\Documents\Data Analyst Role\Telecomm Project\Telecomm Excel Project_Github\"/>
    </mc:Choice>
  </mc:AlternateContent>
  <xr:revisionPtr revIDLastSave="0" documentId="13_ncr:1_{8E59FD0A-12FE-4269-9154-39B2B1A22752}" xr6:coauthVersionLast="47" xr6:coauthVersionMax="47" xr10:uidLastSave="{00000000-0000-0000-0000-000000000000}"/>
  <bookViews>
    <workbookView xWindow="-108" yWindow="-108" windowWidth="23256" windowHeight="12576" activeTab="4" xr2:uid="{ECF7FBC6-3409-4423-93B4-7E05E7B8BDA5}"/>
  </bookViews>
  <sheets>
    <sheet name="Raw_Data_Loading" sheetId="3" r:id="rId1"/>
    <sheet name="Cleaned_Data" sheetId="2" r:id="rId2"/>
    <sheet name="Pivot data Analysis" sheetId="8" r:id="rId3"/>
    <sheet name="Charts -Visualising Pivot data" sheetId="5" r:id="rId4"/>
    <sheet name="Dashboard" sheetId="6" r:id="rId5"/>
  </sheets>
  <definedNames>
    <definedName name="_xlnm._FilterDatabase" localSheetId="1" hidden="1">Cleaned_Data!$L$1:$T$99</definedName>
    <definedName name="ExternalData_1" localSheetId="1" hidden="1">Cleaned_Data!$A$1:$I$99</definedName>
    <definedName name="ExternalData_1" localSheetId="0" hidden="1">Raw_Data_Loading!$A$1:$I$2001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2" i="2"/>
  <c r="S9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2" i="2"/>
  <c r="S93" i="2"/>
  <c r="S94" i="2"/>
  <c r="S95" i="2"/>
  <c r="S96" i="2"/>
  <c r="S97" i="2"/>
  <c r="S98" i="2"/>
  <c r="S99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3" i="2"/>
  <c r="L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B7" i="6"/>
  <c r="B6" i="6"/>
  <c r="B5" i="6"/>
  <c r="B4" i="6"/>
  <c r="B3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34DB6-4DED-421E-A54A-027AF4E3A6B9}" keepAlive="1" name="Query - Sample_Telecom_Dataset" description="Connection to the 'Sample_Telecom_Dataset' query in the workbook." type="5" refreshedVersion="8" background="1" saveData="1">
    <dbPr connection="Provider=Microsoft.Mashup.OleDb.1;Data Source=$Workbook$;Location=Sample_Telecom_Dataset;Extended Properties=&quot;&quot;" command="SELECT * FROM [Sample_Telecom_Dataset]"/>
  </connection>
  <connection id="2" xr16:uid="{E7DC5CA8-D788-4B8D-8E50-C46D7B3951B5}" keepAlive="1" name="Query - Sample_Telecom_Dataset (2)" description="Connection to the 'Sample_Telecom_Dataset (2)' query in the workbook." type="5" refreshedVersion="8" background="1" saveData="1">
    <dbPr connection="Provider=Microsoft.Mashup.OleDb.1;Data Source=$Workbook$;Location=&quot;Sample_Telecom_Dataset (2)&quot;;Extended Properties=&quot;&quot;" command="SELECT * FROM [Sample_Telecom_Dataset (2)]"/>
  </connection>
</connections>
</file>

<file path=xl/sharedStrings.xml><?xml version="1.0" encoding="utf-8"?>
<sst xmlns="http://schemas.openxmlformats.org/spreadsheetml/2006/main" count="6370" uniqueCount="59">
  <si>
    <t>Customer_ID</t>
  </si>
  <si>
    <t>Call_Date</t>
  </si>
  <si>
    <t>Call_Duration_Mins</t>
  </si>
  <si>
    <t>Call_Type</t>
  </si>
  <si>
    <t>Call_Cost</t>
  </si>
  <si>
    <t>Location</t>
  </si>
  <si>
    <t>Plan_Type</t>
  </si>
  <si>
    <t>Data_Usage_MB</t>
  </si>
  <si>
    <t>Customer_Tenure</t>
  </si>
  <si>
    <t>International</t>
  </si>
  <si>
    <t>Glasgow</t>
  </si>
  <si>
    <t>Postpaid</t>
  </si>
  <si>
    <t>Local</t>
  </si>
  <si>
    <t>Birmingham</t>
  </si>
  <si>
    <t>Prepaid</t>
  </si>
  <si>
    <t>London</t>
  </si>
  <si>
    <t>Leeds</t>
  </si>
  <si>
    <t>Manchester</t>
  </si>
  <si>
    <t>Edinburgh</t>
  </si>
  <si>
    <t>Paris</t>
  </si>
  <si>
    <t>Berlin</t>
  </si>
  <si>
    <t>Roaming</t>
  </si>
  <si>
    <t xml:space="preserve">Month in text </t>
  </si>
  <si>
    <t>Grand Total</t>
  </si>
  <si>
    <t>2024</t>
  </si>
  <si>
    <t>2025</t>
  </si>
  <si>
    <t>(blank)</t>
  </si>
  <si>
    <t>Sum of Call_Cost</t>
  </si>
  <si>
    <t>Count of Call_Duration_Mins</t>
  </si>
  <si>
    <t>Pivot table 1 : how many calls and how much revenue each city generates.</t>
  </si>
  <si>
    <t>Average of Call_Cost</t>
  </si>
  <si>
    <t>Count of Customer_ID</t>
  </si>
  <si>
    <t>Pivot table 3 : Top 5 Customers by Revenue</t>
  </si>
  <si>
    <t>Plan Type</t>
  </si>
  <si>
    <t>Pivot Table 4 : Monthly Revenue Trend</t>
  </si>
  <si>
    <t>Month</t>
  </si>
  <si>
    <t xml:space="preserve">Clustered Bar chart obtained from Pivot table 1 </t>
  </si>
  <si>
    <t xml:space="preserve">Pie chart obtained from Pivot table 2 </t>
  </si>
  <si>
    <t xml:space="preserve">Clustered column chart obtained from Pivot table 3 </t>
  </si>
  <si>
    <t xml:space="preserve">Line chart obtained from Pivot table 4 </t>
  </si>
  <si>
    <t>KPI</t>
  </si>
  <si>
    <t>Formula</t>
  </si>
  <si>
    <t>Total Customers</t>
  </si>
  <si>
    <t>Total Revenue</t>
  </si>
  <si>
    <t>String Cases</t>
  </si>
  <si>
    <t>Text Substitution</t>
  </si>
  <si>
    <t>Handle Missing Data</t>
  </si>
  <si>
    <t xml:space="preserve">Decimals Accuracy </t>
  </si>
  <si>
    <t>Pivot Table 2 : Revenue performance across plan types.</t>
  </si>
  <si>
    <t>Avg Data usage per customer</t>
  </si>
  <si>
    <t>Max Call Revenue</t>
  </si>
  <si>
    <t>Min Call Revenue</t>
  </si>
  <si>
    <t>Telecom Data Dashboard</t>
  </si>
  <si>
    <t>String Concatenation</t>
  </si>
  <si>
    <t>Extract Year ,Month,Date</t>
  </si>
  <si>
    <t>Data Categorisation</t>
  </si>
  <si>
    <t>Duplicacy Validation</t>
  </si>
  <si>
    <t>Data Splitting</t>
  </si>
  <si>
    <t>Finding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</si>
</sst>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13" fillId="35" borderId="0" xfId="0" applyFont="1" applyFill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0" fontId="16" fillId="34" borderId="11" xfId="0" applyFont="1" applyFill="1" applyBorder="1" applyAlignment="1">
      <alignment horizontal="left"/>
    </xf>
    <xf numFmtId="0" fontId="0" fillId="36" borderId="11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17" fillId="35" borderId="0" xfId="0" applyFont="1" applyFill="1" applyAlignment="1">
      <alignment vertical="center" wrapText="1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[Telecom_Dataset_Excel_Analysis.xlsx]Pivot data Analysis!PivotTable2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Calls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data Analysis'!$B$3</c:f>
              <c:strCache>
                <c:ptCount val="1"/>
                <c:pt idx="0">
                  <c:v>Count of Call_Duration_Mins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 Analysis'!$A$4:$A$13</c:f>
              <c:strCache>
                <c:ptCount val="9"/>
                <c:pt idx="0">
                  <c:v>Berlin</c:v>
                </c:pt>
                <c:pt idx="1">
                  <c:v>Birmingham</c:v>
                </c:pt>
                <c:pt idx="2">
                  <c:v>Edinburgh</c:v>
                </c:pt>
                <c:pt idx="3">
                  <c:v>Glasgow</c:v>
                </c:pt>
                <c:pt idx="4">
                  <c:v>Leeds</c:v>
                </c:pt>
                <c:pt idx="5">
                  <c:v>London</c:v>
                </c:pt>
                <c:pt idx="6">
                  <c:v>Manchester</c:v>
                </c:pt>
                <c:pt idx="7">
                  <c:v>Paris</c:v>
                </c:pt>
                <c:pt idx="8">
                  <c:v>(blank)</c:v>
                </c:pt>
              </c:strCache>
            </c:strRef>
          </c:cat>
          <c:val>
            <c:numRef>
              <c:f>'Pivot data Analysis'!$B$4:$B$13</c:f>
              <c:numCache>
                <c:formatCode>General</c:formatCode>
                <c:ptCount val="9"/>
                <c:pt idx="0">
                  <c:v>250</c:v>
                </c:pt>
                <c:pt idx="1">
                  <c:v>276</c:v>
                </c:pt>
                <c:pt idx="2">
                  <c:v>244</c:v>
                </c:pt>
                <c:pt idx="3">
                  <c:v>239</c:v>
                </c:pt>
                <c:pt idx="4">
                  <c:v>236</c:v>
                </c:pt>
                <c:pt idx="5">
                  <c:v>260</c:v>
                </c:pt>
                <c:pt idx="6">
                  <c:v>244</c:v>
                </c:pt>
                <c:pt idx="7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C-40F7-B27C-F61E1D1276C2}"/>
            </c:ext>
          </c:extLst>
        </c:ser>
        <c:ser>
          <c:idx val="1"/>
          <c:order val="1"/>
          <c:tx>
            <c:strRef>
              <c:f>'Pivot data Analysis'!$C$3</c:f>
              <c:strCache>
                <c:ptCount val="1"/>
                <c:pt idx="0">
                  <c:v>Sum of Call_Cost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 Analysis'!$A$4:$A$13</c:f>
              <c:strCache>
                <c:ptCount val="9"/>
                <c:pt idx="0">
                  <c:v>Berlin</c:v>
                </c:pt>
                <c:pt idx="1">
                  <c:v>Birmingham</c:v>
                </c:pt>
                <c:pt idx="2">
                  <c:v>Edinburgh</c:v>
                </c:pt>
                <c:pt idx="3">
                  <c:v>Glasgow</c:v>
                </c:pt>
                <c:pt idx="4">
                  <c:v>Leeds</c:v>
                </c:pt>
                <c:pt idx="5">
                  <c:v>London</c:v>
                </c:pt>
                <c:pt idx="6">
                  <c:v>Manchester</c:v>
                </c:pt>
                <c:pt idx="7">
                  <c:v>Paris</c:v>
                </c:pt>
                <c:pt idx="8">
                  <c:v>(blank)</c:v>
                </c:pt>
              </c:strCache>
            </c:strRef>
          </c:cat>
          <c:val>
            <c:numRef>
              <c:f>'Pivot data Analysis'!$C$4:$C$13</c:f>
              <c:numCache>
                <c:formatCode>General</c:formatCode>
                <c:ptCount val="9"/>
                <c:pt idx="0">
                  <c:v>1384.7000000000007</c:v>
                </c:pt>
                <c:pt idx="1">
                  <c:v>1461.1999999999998</c:v>
                </c:pt>
                <c:pt idx="2">
                  <c:v>1365.1</c:v>
                </c:pt>
                <c:pt idx="3">
                  <c:v>1201.2999999999997</c:v>
                </c:pt>
                <c:pt idx="4">
                  <c:v>1343.8000000000002</c:v>
                </c:pt>
                <c:pt idx="5">
                  <c:v>1448.3999999999999</c:v>
                </c:pt>
                <c:pt idx="6">
                  <c:v>1238.7999999999995</c:v>
                </c:pt>
                <c:pt idx="7">
                  <c:v>1435.6999999999996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C-40F7-B27C-F61E1D1276C2}"/>
            </c:ext>
          </c:extLst>
        </c:ser>
        <c:ser>
          <c:idx val="2"/>
          <c:order val="2"/>
          <c:tx>
            <c:strRef>
              <c:f>'Pivot data Analysis'!$D$3</c:f>
              <c:strCache>
                <c:ptCount val="1"/>
                <c:pt idx="0">
                  <c:v>Average of Call_Cost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 Analysis'!$A$4:$A$13</c:f>
              <c:strCache>
                <c:ptCount val="9"/>
                <c:pt idx="0">
                  <c:v>Berlin</c:v>
                </c:pt>
                <c:pt idx="1">
                  <c:v>Birmingham</c:v>
                </c:pt>
                <c:pt idx="2">
                  <c:v>Edinburgh</c:v>
                </c:pt>
                <c:pt idx="3">
                  <c:v>Glasgow</c:v>
                </c:pt>
                <c:pt idx="4">
                  <c:v>Leeds</c:v>
                </c:pt>
                <c:pt idx="5">
                  <c:v>London</c:v>
                </c:pt>
                <c:pt idx="6">
                  <c:v>Manchester</c:v>
                </c:pt>
                <c:pt idx="7">
                  <c:v>Paris</c:v>
                </c:pt>
                <c:pt idx="8">
                  <c:v>(blank)</c:v>
                </c:pt>
              </c:strCache>
            </c:strRef>
          </c:cat>
          <c:val>
            <c:numRef>
              <c:f>'Pivot data Analysis'!$D$4:$D$13</c:f>
              <c:numCache>
                <c:formatCode>General</c:formatCode>
                <c:ptCount val="9"/>
                <c:pt idx="0">
                  <c:v>5.5388000000000028</c:v>
                </c:pt>
                <c:pt idx="1">
                  <c:v>5.2942028985507239</c:v>
                </c:pt>
                <c:pt idx="2">
                  <c:v>5.5946721311475409</c:v>
                </c:pt>
                <c:pt idx="3">
                  <c:v>5.0263598326359817</c:v>
                </c:pt>
                <c:pt idx="4">
                  <c:v>5.6940677966101703</c:v>
                </c:pt>
                <c:pt idx="5">
                  <c:v>5.5707692307692298</c:v>
                </c:pt>
                <c:pt idx="6">
                  <c:v>5.077049180327867</c:v>
                </c:pt>
                <c:pt idx="7">
                  <c:v>5.719920318725098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C-40F7-B27C-F61E1D1276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0845456"/>
        <c:axId val="20845936"/>
        <c:axId val="0"/>
      </c:bar3DChart>
      <c:catAx>
        <c:axId val="2084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936"/>
        <c:crosses val="autoZero"/>
        <c:auto val="1"/>
        <c:lblAlgn val="ctr"/>
        <c:lblOffset val="100"/>
        <c:noMultiLvlLbl val="0"/>
      </c:catAx>
      <c:valAx>
        <c:axId val="208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[Telecom_Dataset_Excel_Analysis.xlsx]Pivot data 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Revenue Distribution by Plan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5182589676290464"/>
              <c:y val="-8.3052639253426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8079779090113735"/>
              <c:y val="4.20589093030037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8079779090113735"/>
              <c:y val="4.20589093030037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5182589676290464"/>
              <c:y val="-8.3052639253426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8079779090113735"/>
              <c:y val="4.20589093030037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5182589676290464"/>
              <c:y val="-8.3052639253426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data Analysis'!$B$17</c:f>
              <c:strCache>
                <c:ptCount val="1"/>
                <c:pt idx="0">
                  <c:v>Count of Customer_ID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80-4A25-86FD-0889E7F73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80-4A25-86FD-0889E7F739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80-4A25-86FD-0889E7F7398A}"/>
              </c:ext>
            </c:extLst>
          </c:dPt>
          <c:dLbls>
            <c:dLbl>
              <c:idx val="0"/>
              <c:layout>
                <c:manualLayout>
                  <c:x val="-0.18079779090113735"/>
                  <c:y val="4.2058909303003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80-4A25-86FD-0889E7F7398A}"/>
                </c:ext>
              </c:extLst>
            </c:dLbl>
            <c:dLbl>
              <c:idx val="1"/>
              <c:layout>
                <c:manualLayout>
                  <c:x val="0.15182589676290464"/>
                  <c:y val="-8.3052639253426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80-4A25-86FD-0889E7F739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 Analysis'!$A$18:$A$21</c:f>
              <c:strCache>
                <c:ptCount val="3"/>
                <c:pt idx="0">
                  <c:v>Postpaid</c:v>
                </c:pt>
                <c:pt idx="1">
                  <c:v>Prepaid</c:v>
                </c:pt>
                <c:pt idx="2">
                  <c:v>(blank)</c:v>
                </c:pt>
              </c:strCache>
            </c:strRef>
          </c:cat>
          <c:val>
            <c:numRef>
              <c:f>'Pivot data Analysis'!$B$18:$B$21</c:f>
              <c:numCache>
                <c:formatCode>General</c:formatCode>
                <c:ptCount val="3"/>
                <c:pt idx="0">
                  <c:v>833</c:v>
                </c:pt>
                <c:pt idx="1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80-4A25-86FD-0889E7F7398A}"/>
            </c:ext>
          </c:extLst>
        </c:ser>
        <c:ser>
          <c:idx val="1"/>
          <c:order val="1"/>
          <c:tx>
            <c:strRef>
              <c:f>'Pivot data Analysis'!$C$17</c:f>
              <c:strCache>
                <c:ptCount val="1"/>
                <c:pt idx="0">
                  <c:v>Sum of Call_Cost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380-4A25-86FD-0889E7F73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C380-4A25-86FD-0889E7F739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C380-4A25-86FD-0889E7F73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 Analysis'!$A$18:$A$21</c:f>
              <c:strCache>
                <c:ptCount val="3"/>
                <c:pt idx="0">
                  <c:v>Postpaid</c:v>
                </c:pt>
                <c:pt idx="1">
                  <c:v>Prepaid</c:v>
                </c:pt>
                <c:pt idx="2">
                  <c:v>(blank)</c:v>
                </c:pt>
              </c:strCache>
            </c:strRef>
          </c:cat>
          <c:val>
            <c:numRef>
              <c:f>'Pivot data Analysis'!$C$18:$C$21</c:f>
              <c:numCache>
                <c:formatCode>General</c:formatCode>
                <c:ptCount val="3"/>
                <c:pt idx="0">
                  <c:v>4538.3999999999987</c:v>
                </c:pt>
                <c:pt idx="1">
                  <c:v>6340.6000000000058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80-4A25-86FD-0889E7F7398A}"/>
            </c:ext>
          </c:extLst>
        </c:ser>
        <c:ser>
          <c:idx val="2"/>
          <c:order val="2"/>
          <c:tx>
            <c:strRef>
              <c:f>'Pivot data Analysis'!$D$17</c:f>
              <c:strCache>
                <c:ptCount val="1"/>
                <c:pt idx="0">
                  <c:v>Average of Call_Cost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380-4A25-86FD-0889E7F73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380-4A25-86FD-0889E7F739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380-4A25-86FD-0889E7F73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 Analysis'!$A$18:$A$21</c:f>
              <c:strCache>
                <c:ptCount val="3"/>
                <c:pt idx="0">
                  <c:v>Postpaid</c:v>
                </c:pt>
                <c:pt idx="1">
                  <c:v>Prepaid</c:v>
                </c:pt>
                <c:pt idx="2">
                  <c:v>(blank)</c:v>
                </c:pt>
              </c:strCache>
            </c:strRef>
          </c:cat>
          <c:val>
            <c:numRef>
              <c:f>'Pivot data Analysis'!$D$18:$D$21</c:f>
              <c:numCache>
                <c:formatCode>General</c:formatCode>
                <c:ptCount val="3"/>
                <c:pt idx="0">
                  <c:v>5.4482593037214873</c:v>
                </c:pt>
                <c:pt idx="1">
                  <c:v>5.4332476435304251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80-4A25-86FD-0889E7F739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[Telecom_Dataset_Excel_Analysis.xlsx]Pivot data Analysis!PivotTable4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Top 5 Customers by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 Analysis'!$H$3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data Analysis'!$G$4:$G$9</c:f>
              <c:strCache>
                <c:ptCount val="5"/>
                <c:pt idx="0">
                  <c:v>2371</c:v>
                </c:pt>
                <c:pt idx="1">
                  <c:v>1729</c:v>
                </c:pt>
                <c:pt idx="2">
                  <c:v>1578</c:v>
                </c:pt>
                <c:pt idx="3">
                  <c:v>1850</c:v>
                </c:pt>
                <c:pt idx="4">
                  <c:v>2365</c:v>
                </c:pt>
              </c:strCache>
            </c:strRef>
          </c:cat>
          <c:val>
            <c:numRef>
              <c:f>'Pivot data Analysis'!$H$4:$H$9</c:f>
              <c:numCache>
                <c:formatCode>General</c:formatCode>
                <c:ptCount val="5"/>
                <c:pt idx="0">
                  <c:v>43.4</c:v>
                </c:pt>
                <c:pt idx="1">
                  <c:v>43.3</c:v>
                </c:pt>
                <c:pt idx="2">
                  <c:v>42.5</c:v>
                </c:pt>
                <c:pt idx="3">
                  <c:v>42.4</c:v>
                </c:pt>
                <c:pt idx="4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1-40AF-A106-18BE13EB8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770192"/>
        <c:axId val="56758192"/>
        <c:axId val="0"/>
      </c:bar3DChart>
      <c:catAx>
        <c:axId val="567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192"/>
        <c:crosses val="autoZero"/>
        <c:auto val="1"/>
        <c:lblAlgn val="ctr"/>
        <c:lblOffset val="100"/>
        <c:noMultiLvlLbl val="0"/>
      </c:catAx>
      <c:valAx>
        <c:axId val="567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[Telecom_Dataset_Excel_Analysis.xlsx]Pivot data Analysis!PivotTable7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Revenue By Trend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data Analysis'!$H$16</c:f>
              <c:strCache>
                <c:ptCount val="1"/>
                <c:pt idx="0">
                  <c:v>Sum of Call_Cost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data Analysis'!$G$17:$G$19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'Pivot data Analysis'!$H$17:$H$19</c:f>
              <c:numCache>
                <c:formatCode>General</c:formatCode>
                <c:ptCount val="2"/>
                <c:pt idx="0">
                  <c:v>236.1</c:v>
                </c:pt>
                <c:pt idx="1">
                  <c:v>221.29999999999998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E-4D41-B02F-D83243CC51D7}"/>
            </c:ext>
          </c:extLst>
        </c:ser>
        <c:ser>
          <c:idx val="1"/>
          <c:order val="1"/>
          <c:tx>
            <c:strRef>
              <c:f>'Pivot data Analysis'!$I$16</c:f>
              <c:strCache>
                <c:ptCount val="1"/>
                <c:pt idx="0">
                  <c:v>Average of Call_Cost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data Analysis'!$G$17:$G$19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'Pivot data Analysis'!$I$17:$I$19</c:f>
              <c:numCache>
                <c:formatCode>General</c:formatCode>
                <c:ptCount val="2"/>
                <c:pt idx="0">
                  <c:v>3.9350000000000001</c:v>
                </c:pt>
                <c:pt idx="1">
                  <c:v>5.8236842105263156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E-4D41-B02F-D83243CC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4592"/>
        <c:axId val="56783152"/>
      </c:lineChart>
      <c:catAx>
        <c:axId val="56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152"/>
        <c:crosses val="autoZero"/>
        <c:auto val="1"/>
        <c:lblAlgn val="ctr"/>
        <c:lblOffset val="100"/>
        <c:noMultiLvlLbl val="0"/>
      </c:catAx>
      <c:valAx>
        <c:axId val="567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60960</xdr:rowOff>
    </xdr:from>
    <xdr:to>
      <xdr:col>10</xdr:col>
      <xdr:colOff>30480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AF9A6-C3EF-4A28-8DEC-92C25170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4</xdr:row>
      <xdr:rowOff>68580</xdr:rowOff>
    </xdr:from>
    <xdr:to>
      <xdr:col>18</xdr:col>
      <xdr:colOff>274320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2C8F2-AE14-4261-81BB-37339CFD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25</xdr:row>
      <xdr:rowOff>167640</xdr:rowOff>
    </xdr:from>
    <xdr:to>
      <xdr:col>8</xdr:col>
      <xdr:colOff>381000</xdr:colOff>
      <xdr:row>40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830F2-7189-43AA-B7A1-EC6D0CB2D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304800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DF6ED9-B0C8-421C-91C1-FACC21B5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23" refreshedDate="45883.641269328706" createdVersion="8" refreshedVersion="8" minRefreshableVersion="3" recordCount="2002" xr:uid="{16E50C44-E031-41E5-84B9-449F14164C85}">
  <cacheSource type="worksheet">
    <worksheetSource ref="A1:I1048576" sheet="Raw_Data_Loading"/>
  </cacheSource>
  <cacheFields count="14">
    <cacheField name="Customer_ID" numFmtId="0">
      <sharedItems containsString="0" containsBlank="1" containsNumber="1" containsInteger="1" minValue="1000" maxValue="2998" count="1237">
        <n v="2126"/>
        <n v="2459"/>
        <n v="1749"/>
        <n v="2294"/>
        <n v="2130"/>
        <n v="2095"/>
        <n v="2724"/>
        <n v="1252"/>
        <n v="2638"/>
        <n v="1024"/>
        <n v="2343"/>
        <n v="2653"/>
        <n v="2661"/>
        <n v="2696"/>
        <n v="1569"/>
        <n v="1562"/>
        <n v="1702"/>
        <n v="1758"/>
        <n v="2687"/>
        <n v="1130"/>
        <n v="2685"/>
        <n v="1631"/>
        <n v="1769"/>
        <n v="2252"/>
        <n v="1200"/>
        <n v="2437"/>
        <n v="1805"/>
        <n v="1230"/>
        <n v="2215"/>
        <n v="1748"/>
        <n v="1608"/>
        <n v="2184"/>
        <n v="1459"/>
        <n v="1011"/>
        <n v="2857"/>
        <n v="1157"/>
        <n v="1747"/>
        <n v="1794"/>
        <n v="1681"/>
        <n v="1474"/>
        <n v="2458"/>
        <n v="2291"/>
        <n v="1122"/>
        <n v="2499"/>
        <n v="2743"/>
        <n v="1975"/>
        <n v="1935"/>
        <n v="1953"/>
        <n v="1739"/>
        <n v="1686"/>
        <n v="1957"/>
        <n v="2031"/>
        <n v="2899"/>
        <n v="1241"/>
        <n v="2267"/>
        <n v="2636"/>
        <n v="2955"/>
        <n v="2306"/>
        <n v="2508"/>
        <n v="2842"/>
        <n v="1827"/>
        <n v="2277"/>
        <n v="2399"/>
        <n v="2297"/>
        <n v="1387"/>
        <n v="1924"/>
        <n v="2441"/>
        <n v="2848"/>
        <n v="2390"/>
        <n v="2224"/>
        <n v="1954"/>
        <n v="1987"/>
        <n v="1897"/>
        <n v="2363"/>
        <n v="1091"/>
        <n v="1081"/>
        <n v="2757"/>
        <n v="2478"/>
        <n v="2445"/>
        <n v="2581"/>
        <n v="2790"/>
        <n v="1295"/>
        <n v="1205"/>
        <n v="2515"/>
        <n v="2596"/>
        <n v="1005"/>
        <n v="2411"/>
        <n v="2570"/>
        <n v="2714"/>
        <n v="2413"/>
        <n v="1565"/>
        <n v="2129"/>
        <n v="2186"/>
        <n v="2519"/>
        <n v="1804"/>
        <n v="2311"/>
        <n v="2353"/>
        <n v="1822"/>
        <n v="2595"/>
        <n v="1665"/>
        <n v="2615"/>
        <n v="2021"/>
        <n v="2398"/>
        <n v="1269"/>
        <n v="2617"/>
        <n v="1009"/>
        <n v="1373"/>
        <n v="1455"/>
        <n v="2485"/>
        <n v="2454"/>
        <n v="2275"/>
        <n v="2981"/>
        <n v="2725"/>
        <n v="1815"/>
        <n v="1653"/>
        <n v="1934"/>
        <n v="1434"/>
        <n v="1742"/>
        <n v="2051"/>
        <n v="2076"/>
        <n v="2372"/>
        <n v="1545"/>
        <n v="1663"/>
        <n v="1735"/>
        <n v="2020"/>
        <n v="2823"/>
        <n v="2308"/>
        <n v="2321"/>
        <n v="2219"/>
        <n v="2836"/>
        <n v="1688"/>
        <n v="1097"/>
        <n v="1866"/>
        <n v="2218"/>
        <n v="1224"/>
        <n v="2333"/>
        <n v="2479"/>
        <n v="2287"/>
        <n v="1509"/>
        <n v="1899"/>
        <n v="2522"/>
        <n v="1592"/>
        <n v="1058"/>
        <n v="2698"/>
        <n v="2584"/>
        <n v="2678"/>
        <n v="2032"/>
        <n v="1967"/>
        <n v="2513"/>
        <n v="2312"/>
        <n v="1578"/>
        <n v="1040"/>
        <n v="1134"/>
        <n v="2863"/>
        <n v="1046"/>
        <n v="1929"/>
        <n v="2056"/>
        <n v="1086"/>
        <n v="1939"/>
        <n v="2686"/>
        <n v="2597"/>
        <n v="2194"/>
        <n v="2897"/>
        <n v="1098"/>
        <n v="1640"/>
        <n v="1037"/>
        <n v="1003"/>
        <n v="1846"/>
        <n v="1814"/>
        <n v="1612"/>
        <n v="2295"/>
        <n v="1791"/>
        <n v="1642"/>
        <n v="2792"/>
        <n v="2028"/>
        <n v="1392"/>
        <n v="1719"/>
        <n v="1766"/>
        <n v="1397"/>
        <n v="2142"/>
        <n v="1871"/>
        <n v="1856"/>
        <n v="1556"/>
        <n v="1452"/>
        <n v="2881"/>
        <n v="2002"/>
        <n v="2852"/>
        <n v="2900"/>
        <n v="2750"/>
        <n v="2598"/>
        <n v="1863"/>
        <n v="1763"/>
        <n v="2264"/>
        <n v="1064"/>
        <n v="2880"/>
        <n v="2038"/>
        <n v="2063"/>
        <n v="1375"/>
        <n v="2430"/>
        <n v="1401"/>
        <n v="2464"/>
        <n v="2440"/>
        <n v="1684"/>
        <n v="2059"/>
        <n v="1524"/>
        <n v="2183"/>
        <n v="2862"/>
        <n v="2722"/>
        <n v="2417"/>
        <n v="2109"/>
        <n v="1028"/>
        <n v="1577"/>
        <n v="1137"/>
        <n v="2282"/>
        <n v="1092"/>
        <n v="2258"/>
        <n v="1777"/>
        <n v="2328"/>
        <n v="1921"/>
        <n v="2643"/>
        <n v="2579"/>
        <n v="2821"/>
        <n v="1683"/>
        <n v="2589"/>
        <n v="2895"/>
        <n v="2529"/>
        <n v="2371"/>
        <n v="2496"/>
        <n v="2168"/>
        <n v="1189"/>
        <n v="2248"/>
        <n v="1536"/>
        <n v="1385"/>
        <n v="1268"/>
        <n v="1632"/>
        <n v="2574"/>
        <n v="1972"/>
        <n v="1784"/>
        <n v="2062"/>
        <n v="1709"/>
        <n v="2382"/>
        <n v="2434"/>
        <n v="2171"/>
        <n v="1317"/>
        <n v="2257"/>
        <n v="1880"/>
        <n v="2067"/>
        <n v="2850"/>
        <n v="2377"/>
        <n v="2631"/>
        <n v="2495"/>
        <n v="2901"/>
        <n v="2715"/>
        <n v="1760"/>
        <n v="2853"/>
        <n v="1493"/>
        <n v="2585"/>
        <n v="2781"/>
        <n v="2305"/>
        <n v="1341"/>
        <n v="2409"/>
        <n v="1095"/>
        <n v="2136"/>
        <n v="2824"/>
        <n v="1052"/>
        <n v="1062"/>
        <n v="2104"/>
        <n v="1698"/>
        <n v="1280"/>
        <n v="1641"/>
        <n v="1219"/>
        <n v="1854"/>
        <n v="1217"/>
        <n v="2627"/>
        <n v="2768"/>
        <n v="2682"/>
        <n v="1919"/>
        <n v="1166"/>
        <n v="1776"/>
        <n v="2795"/>
        <n v="1467"/>
        <n v="2526"/>
        <n v="2462"/>
        <n v="2120"/>
        <n v="2520"/>
        <n v="1419"/>
        <n v="2049"/>
        <n v="1279"/>
        <n v="2860"/>
        <n v="1883"/>
        <n v="2107"/>
        <n v="2138"/>
        <n v="1958"/>
        <n v="2473"/>
        <n v="1143"/>
        <n v="1085"/>
        <n v="2042"/>
        <n v="2349"/>
        <n v="1396"/>
        <n v="2935"/>
        <n v="2794"/>
        <n v="1659"/>
        <n v="1228"/>
        <n v="1984"/>
        <n v="2785"/>
        <n v="2346"/>
        <n v="2369"/>
        <n v="2986"/>
        <n v="1992"/>
        <n v="1580"/>
        <n v="1882"/>
        <n v="1102"/>
        <n v="2734"/>
        <n v="1441"/>
        <n v="1644"/>
        <n v="1400"/>
        <n v="1703"/>
        <n v="2663"/>
        <n v="2325"/>
        <n v="1623"/>
        <n v="2692"/>
        <n v="1153"/>
        <n v="2802"/>
        <n v="2012"/>
        <n v="1000"/>
        <n v="1027"/>
        <n v="2634"/>
        <n v="1262"/>
        <n v="1094"/>
        <n v="1345"/>
        <n v="2341"/>
        <n v="2016"/>
        <n v="2111"/>
        <n v="2127"/>
        <n v="1896"/>
        <n v="2327"/>
        <n v="2122"/>
        <n v="2675"/>
        <n v="1138"/>
        <n v="2060"/>
        <n v="2416"/>
        <n v="1395"/>
        <n v="1456"/>
        <n v="1540"/>
        <n v="2098"/>
        <n v="1207"/>
        <n v="2542"/>
        <n v="1403"/>
        <n v="1053"/>
        <n v="2845"/>
        <n v="1216"/>
        <n v="2943"/>
        <n v="2006"/>
        <n v="1586"/>
        <n v="2071"/>
        <n v="2991"/>
        <n v="2443"/>
        <n v="1446"/>
        <n v="1103"/>
        <n v="2625"/>
        <n v="2213"/>
        <n v="2500"/>
        <n v="1774"/>
        <n v="1795"/>
        <n v="1981"/>
        <n v="2147"/>
        <n v="1913"/>
        <n v="2919"/>
        <n v="1877"/>
        <n v="1253"/>
        <n v="2003"/>
        <n v="1600"/>
        <n v="2046"/>
        <n v="1537"/>
        <n v="1042"/>
        <n v="1402"/>
        <n v="2540"/>
        <n v="1901"/>
        <n v="1001"/>
        <n v="1639"/>
        <n v="2909"/>
        <n v="1687"/>
        <n v="1164"/>
        <n v="2906"/>
        <n v="2733"/>
        <n v="2365"/>
        <n v="2592"/>
        <n v="2205"/>
        <n v="2388"/>
        <n v="2086"/>
        <n v="1384"/>
        <n v="1728"/>
        <n v="2256"/>
        <n v="1026"/>
        <n v="2976"/>
        <n v="2619"/>
        <n v="1171"/>
        <n v="1969"/>
        <n v="1490"/>
        <n v="2097"/>
        <n v="1671"/>
        <n v="1330"/>
        <n v="1204"/>
        <n v="2025"/>
        <n v="1658"/>
        <n v="2819"/>
        <n v="1546"/>
        <n v="2759"/>
        <n v="1778"/>
        <n v="2535"/>
        <n v="2154"/>
        <n v="2243"/>
        <n v="2387"/>
        <n v="1690"/>
        <n v="2296"/>
        <n v="1945"/>
        <n v="1708"/>
        <n v="2915"/>
        <n v="1513"/>
        <n v="2022"/>
        <n v="1951"/>
        <n v="2815"/>
        <n v="1487"/>
        <n v="1180"/>
        <n v="1606"/>
        <n v="2276"/>
        <n v="1116"/>
        <n v="2762"/>
        <n v="2707"/>
        <n v="2851"/>
        <n v="2201"/>
        <n v="2069"/>
        <n v="2164"/>
        <n v="2700"/>
        <n v="2816"/>
        <n v="2315"/>
        <n v="1633"/>
        <n v="1835"/>
        <n v="1685"/>
        <n v="1149"/>
        <n v="1625"/>
        <n v="1775"/>
        <n v="2966"/>
        <n v="1853"/>
        <n v="2471"/>
        <n v="2077"/>
        <n v="1357"/>
        <n v="1104"/>
        <n v="2834"/>
        <n v="1803"/>
        <n v="2199"/>
        <n v="2156"/>
        <n v="2534"/>
        <n v="2841"/>
        <n v="1920"/>
        <n v="2052"/>
        <n v="1113"/>
        <n v="2797"/>
        <n v="2886"/>
        <n v="2460"/>
        <n v="2772"/>
        <n v="2799"/>
        <n v="2492"/>
        <n v="1399"/>
        <n v="1971"/>
        <n v="1335"/>
        <n v="2202"/>
        <n v="2115"/>
        <n v="2180"/>
        <n v="1726"/>
        <n v="1050"/>
        <n v="2688"/>
        <n v="2721"/>
        <n v="1470"/>
        <n v="1313"/>
        <n v="1825"/>
        <n v="1404"/>
        <n v="1982"/>
        <n v="2588"/>
        <n v="1288"/>
        <n v="2693"/>
        <n v="1496"/>
        <n v="1475"/>
        <n v="1263"/>
        <n v="1145"/>
        <n v="1933"/>
        <n v="1729"/>
        <n v="1004"/>
        <n v="1563"/>
        <n v="2238"/>
        <n v="1876"/>
        <n v="2469"/>
        <n v="2527"/>
        <n v="2439"/>
        <n v="2843"/>
        <n v="2664"/>
        <n v="1285"/>
        <n v="2748"/>
        <n v="2166"/>
        <n v="1928"/>
        <n v="2235"/>
        <n v="1022"/>
        <n v="2810"/>
        <n v="2386"/>
        <n v="2081"/>
        <n v="2974"/>
        <n v="2683"/>
        <n v="1549"/>
        <n v="2497"/>
        <n v="2150"/>
        <n v="1283"/>
        <n v="2931"/>
        <n v="1215"/>
        <n v="1512"/>
        <n v="2774"/>
        <n v="2119"/>
        <n v="2970"/>
        <n v="1559"/>
        <n v="1560"/>
        <n v="2260"/>
        <n v="1667"/>
        <n v="2866"/>
        <n v="1089"/>
        <n v="1238"/>
        <n v="1336"/>
        <n v="1789"/>
        <n v="1860"/>
        <n v="1246"/>
        <n v="2099"/>
        <n v="1645"/>
        <n v="2250"/>
        <n v="2092"/>
        <n v="1996"/>
        <n v="1753"/>
        <n v="1696"/>
        <n v="1657"/>
        <n v="2482"/>
        <n v="2331"/>
        <n v="1055"/>
        <n v="1362"/>
        <n v="2838"/>
        <n v="2773"/>
        <n v="1449"/>
        <n v="2227"/>
        <n v="1911"/>
        <n v="2017"/>
        <n v="2603"/>
        <n v="1284"/>
        <n v="2635"/>
        <n v="1587"/>
        <n v="2145"/>
        <n v="1356"/>
        <n v="1910"/>
        <n v="2039"/>
        <n v="2123"/>
        <n v="1090"/>
        <n v="1448"/>
        <n v="2132"/>
        <n v="1603"/>
        <n v="1020"/>
        <n v="2015"/>
        <n v="2348"/>
        <n v="1515"/>
        <n v="2854"/>
        <n v="2782"/>
        <n v="1021"/>
        <n v="1895"/>
        <n v="1991"/>
        <n v="2498"/>
        <n v="1329"/>
        <n v="1465"/>
        <n v="1379"/>
        <n v="2590"/>
        <n v="2873"/>
        <n v="2342"/>
        <n v="2952"/>
        <n v="2568"/>
        <n v="2600"/>
        <n v="1232"/>
        <n v="2191"/>
        <n v="1148"/>
        <n v="2148"/>
        <n v="1125"/>
        <n v="2135"/>
        <n v="2630"/>
        <n v="1699"/>
        <n v="2921"/>
        <n v="1498"/>
        <n v="2528"/>
        <n v="1034"/>
        <n v="1830"/>
        <n v="1770"/>
        <n v="2152"/>
        <n v="1980"/>
        <n v="1201"/>
        <n v="1346"/>
        <n v="1114"/>
        <n v="1616"/>
        <n v="2926"/>
        <n v="2141"/>
        <n v="2679"/>
        <n v="2524"/>
        <n v="2649"/>
        <n v="2516"/>
        <n v="1761"/>
        <n v="1036"/>
        <n v="1894"/>
        <n v="1885"/>
        <n v="1127"/>
        <n v="2300"/>
        <n v="1675"/>
        <n v="2072"/>
        <n v="1466"/>
        <n v="1655"/>
        <n v="1191"/>
        <n v="1564"/>
        <n v="2712"/>
        <n v="1977"/>
        <n v="2188"/>
        <n v="1662"/>
        <n v="1369"/>
        <n v="2265"/>
        <n v="2994"/>
        <n v="2400"/>
        <n v="1813"/>
        <n v="1338"/>
        <n v="2548"/>
        <n v="1444"/>
        <n v="1754"/>
        <n v="1574"/>
        <n v="1061"/>
        <n v="2392"/>
        <n v="2903"/>
        <n v="1811"/>
        <n v="1156"/>
        <n v="1176"/>
        <n v="1033"/>
        <n v="2938"/>
        <n v="1075"/>
        <n v="1264"/>
        <n v="1717"/>
        <n v="1734"/>
        <n v="1909"/>
        <n v="2587"/>
        <n v="1850"/>
        <n v="2865"/>
        <n v="1121"/>
        <n v="2438"/>
        <n v="1443"/>
        <n v="1826"/>
        <n v="2530"/>
        <n v="1890"/>
        <n v="2507"/>
        <n v="1790"/>
        <n v="2167"/>
        <n v="1568"/>
        <n v="2716"/>
        <n v="2065"/>
        <n v="2209"/>
        <n v="2024"/>
        <n v="2246"/>
        <n v="1442"/>
        <n v="1820"/>
        <n v="1343"/>
        <n v="1437"/>
        <n v="1732"/>
        <n v="1234"/>
        <n v="2758"/>
        <n v="1768"/>
        <n v="1750"/>
        <n v="1676"/>
        <n v="2019"/>
        <n v="1523"/>
        <n v="2408"/>
        <n v="2877"/>
        <n v="1624"/>
        <n v="1844"/>
        <n v="2676"/>
        <n v="1169"/>
        <n v="2829"/>
        <n v="2217"/>
        <n v="1661"/>
        <n v="2945"/>
        <n v="2671"/>
        <n v="1947"/>
        <n v="1837"/>
        <n v="2645"/>
        <n v="2158"/>
        <n v="2358"/>
        <n v="2646"/>
        <n v="1510"/>
        <n v="2350"/>
        <n v="2324"/>
        <n v="2155"/>
        <n v="2827"/>
        <n v="2093"/>
        <n v="2410"/>
        <n v="2695"/>
        <n v="1656"/>
        <n v="1801"/>
        <n v="1713"/>
        <n v="1917"/>
        <n v="1276"/>
        <n v="1652"/>
        <n v="1711"/>
        <n v="1390"/>
        <n v="1828"/>
        <n v="1087"/>
        <n v="2384"/>
        <n v="2958"/>
        <n v="1249"/>
        <n v="2070"/>
        <n v="2140"/>
        <n v="1504"/>
        <n v="2214"/>
        <n v="1412"/>
        <n v="1823"/>
        <n v="2048"/>
        <n v="2197"/>
        <n v="1057"/>
        <n v="2303"/>
        <n v="1079"/>
        <n v="2571"/>
        <n v="2236"/>
        <n v="1997"/>
        <n v="1878"/>
        <n v="2424"/>
        <n v="2539"/>
        <n v="1541"/>
        <n v="2426"/>
        <n v="2425"/>
        <n v="1327"/>
        <n v="2549"/>
        <n v="2536"/>
        <n v="2396"/>
        <n v="1159"/>
        <n v="2914"/>
        <n v="2326"/>
        <n v="1074"/>
        <n v="2035"/>
        <n v="1454"/>
        <n v="1783"/>
        <n v="2174"/>
        <n v="2432"/>
        <n v="2668"/>
        <n v="2908"/>
        <n v="1660"/>
        <n v="2504"/>
        <n v="1697"/>
        <n v="2339"/>
        <n v="1539"/>
        <n v="1840"/>
        <n v="1868"/>
        <n v="2561"/>
        <n v="2727"/>
        <n v="1267"/>
        <n v="1477"/>
        <n v="2747"/>
        <n v="1669"/>
        <n v="1751"/>
        <n v="2198"/>
        <n v="2379"/>
        <n v="2718"/>
        <n v="1389"/>
        <n v="2796"/>
        <n v="2944"/>
        <n v="1108"/>
        <n v="2484"/>
        <n v="2274"/>
        <n v="2891"/>
        <n v="1223"/>
        <n v="1701"/>
        <n v="1851"/>
        <n v="2240"/>
        <n v="1525"/>
        <n v="2545"/>
        <n v="1229"/>
        <n v="2481"/>
        <n v="2531"/>
        <n v="2633"/>
        <n v="1150"/>
        <n v="1648"/>
        <n v="1806"/>
        <n v="2253"/>
        <n v="1517"/>
        <n v="1573"/>
        <n v="1301"/>
        <n v="2893"/>
        <n v="2383"/>
        <n v="1119"/>
        <n v="1898"/>
        <n v="2108"/>
        <n v="2101"/>
        <n v="2415"/>
        <n v="2284"/>
        <n v="2879"/>
        <n v="1918"/>
        <n v="1716"/>
        <n v="2632"/>
        <n v="2998"/>
        <n v="1472"/>
        <n v="2959"/>
        <n v="1627"/>
        <n v="1186"/>
        <n v="1550"/>
        <n v="2008"/>
        <n v="1908"/>
        <n v="1451"/>
        <n v="2984"/>
        <n v="1235"/>
        <n v="1388"/>
        <n v="1989"/>
        <n v="1904"/>
        <n v="2826"/>
        <n v="1255"/>
        <n v="2230"/>
        <n v="2933"/>
        <n v="1359"/>
        <n v="1737"/>
        <n v="1112"/>
        <n v="2329"/>
        <n v="2543"/>
        <n v="2667"/>
        <n v="2367"/>
        <n v="1797"/>
        <n v="1165"/>
        <n v="1983"/>
        <n v="2066"/>
        <n v="1936"/>
        <n v="1080"/>
        <n v="1132"/>
        <n v="1183"/>
        <n v="2624"/>
        <n v="2875"/>
        <n v="1068"/>
        <n v="1914"/>
        <n v="1818"/>
        <n v="2577"/>
        <n v="1017"/>
        <n v="2554"/>
        <n v="2770"/>
        <n v="1762"/>
        <n v="1213"/>
        <n v="1407"/>
        <n v="1595"/>
        <n v="2206"/>
        <n v="2262"/>
        <n v="2397"/>
        <n v="1172"/>
        <n v="1542"/>
        <n v="2719"/>
        <n v="1293"/>
        <n v="2887"/>
        <n v="2149"/>
        <n v="1197"/>
        <n v="2521"/>
        <n v="2969"/>
        <n v="2074"/>
        <n v="1502"/>
        <n v="2812"/>
        <n v="1731"/>
        <n v="2489"/>
        <n v="2153"/>
        <n v="1905"/>
        <n v="1533"/>
        <n v="1740"/>
        <n v="2968"/>
        <n v="2753"/>
        <n v="2599"/>
        <n v="2946"/>
        <n v="2096"/>
        <n v="1484"/>
        <n v="2144"/>
        <n v="1060"/>
        <n v="2079"/>
        <n v="1110"/>
        <n v="1047"/>
        <n v="2985"/>
        <n v="2680"/>
        <n v="2280"/>
        <n v="1312"/>
        <n v="1609"/>
        <n v="1152"/>
        <n v="1372"/>
        <n v="1718"/>
        <n v="1638"/>
        <n v="1473"/>
        <n v="1501"/>
        <n v="1077"/>
        <n v="2239"/>
        <n v="1364"/>
        <n v="1912"/>
        <n v="2335"/>
        <n v="2030"/>
        <n v="2026"/>
        <n v="1725"/>
        <n v="2241"/>
        <n v="2172"/>
        <n v="2604"/>
        <n v="2666"/>
        <n v="1738"/>
        <n v="1010"/>
        <n v="1460"/>
        <n v="2555"/>
        <n v="2997"/>
        <n v="1551"/>
        <n v="1865"/>
        <n v="2699"/>
        <n v="1417"/>
        <n v="1144"/>
        <n v="2858"/>
        <n v="1066"/>
        <n v="2169"/>
        <n v="2143"/>
        <n v="2493"/>
        <n v="1622"/>
        <n v="1884"/>
        <n v="1491"/>
        <n v="1481"/>
        <n v="1424"/>
        <n v="1955"/>
        <n v="1691"/>
        <n v="1146"/>
        <n v="2761"/>
        <n v="2466"/>
        <n v="2975"/>
        <n v="1314"/>
        <n v="2989"/>
        <n v="2450"/>
        <n v="2014"/>
        <n v="2407"/>
        <n v="2973"/>
        <n v="1302"/>
        <n v="2223"/>
        <n v="2373"/>
        <n v="1842"/>
        <n v="1349"/>
        <n v="2160"/>
        <n v="1852"/>
        <n v="2337"/>
        <n v="1337"/>
        <n v="1547"/>
        <n v="1594"/>
        <n v="1520"/>
        <n v="2345"/>
        <n v="2040"/>
        <n v="2755"/>
        <n v="2870"/>
        <n v="1117"/>
        <n v="2892"/>
        <n v="1666"/>
        <n v="1714"/>
        <n v="2254"/>
        <n v="1160"/>
        <n v="1326"/>
        <n v="1325"/>
        <n v="1406"/>
        <n v="1723"/>
        <n v="1531"/>
        <n v="1139"/>
        <n v="1558"/>
        <n v="1793"/>
        <n v="1872"/>
        <n v="1319"/>
        <n v="1082"/>
        <n v="2828"/>
        <n v="2917"/>
        <n v="2890"/>
        <n v="2884"/>
        <n v="1260"/>
        <n v="2665"/>
        <n v="1320"/>
        <n v="1689"/>
        <n v="1328"/>
        <n v="2942"/>
        <n v="2573"/>
        <n v="1278"/>
        <n v="2840"/>
        <n v="2011"/>
        <n v="2905"/>
        <n v="2979"/>
        <n v="1333"/>
        <n v="2953"/>
        <n v="1214"/>
        <n v="2806"/>
        <n v="2319"/>
        <n v="1848"/>
        <n v="1615"/>
        <n v="2705"/>
        <n v="1824"/>
        <n v="1405"/>
        <n v="1008"/>
        <n v="2314"/>
        <n v="1724"/>
        <n v="1007"/>
        <n v="2402"/>
        <n v="2923"/>
        <n v="2433"/>
        <n v="1131"/>
        <n v="1956"/>
        <n v="2764"/>
        <n v="1088"/>
        <n v="2318"/>
        <n v="1799"/>
        <n v="2044"/>
        <n v="2660"/>
        <n v="1421"/>
        <n v="2888"/>
        <n v="1142"/>
        <n v="2088"/>
        <n v="2749"/>
        <n v="2181"/>
        <n v="1800"/>
        <n v="1225"/>
        <n v="1946"/>
        <n v="2856"/>
        <n v="1553"/>
        <n v="1847"/>
        <n v="2523"/>
        <n v="1922"/>
        <n v="1206"/>
        <n v="2233"/>
        <n v="1961"/>
        <n v="1521"/>
        <n v="2669"/>
        <n v="1950"/>
        <n v="2013"/>
        <n v="1597"/>
        <n v="2431"/>
        <n v="1516"/>
        <n v="2658"/>
        <n v="2403"/>
        <n v="1864"/>
        <n v="2045"/>
        <n v="2932"/>
        <n v="2182"/>
        <n v="1227"/>
        <n v="1248"/>
        <n v="2673"/>
        <n v="2939"/>
        <n v="1323"/>
        <n v="1843"/>
        <n v="2708"/>
        <n v="2428"/>
        <n v="1626"/>
        <n v="2266"/>
        <n v="2929"/>
        <n v="1821"/>
        <n v="1927"/>
        <n v="2157"/>
        <n v="2996"/>
        <n v="1347"/>
        <n v="1133"/>
        <n v="1140"/>
        <n v="2639"/>
        <n v="1604"/>
        <n v="2586"/>
        <n v="1195"/>
        <n v="2701"/>
        <n v="2483"/>
        <n v="1355"/>
        <n v="2347"/>
        <n v="1887"/>
        <n v="1126"/>
        <n v="2401"/>
        <n v="2928"/>
        <n v="1469"/>
        <n v="1635"/>
        <n v="2320"/>
        <n v="1745"/>
        <n v="1041"/>
        <n v="2751"/>
        <n v="1151"/>
        <n v="1566"/>
        <n v="1370"/>
        <n v="2934"/>
        <n v="1035"/>
        <n v="1968"/>
        <n v="2332"/>
        <n v="1187"/>
        <n v="2648"/>
        <n v="2689"/>
        <n v="1243"/>
        <n v="1315"/>
        <n v="1202"/>
        <n v="2552"/>
        <n v="1938"/>
        <n v="1875"/>
        <n v="2354"/>
        <n v="2729"/>
        <n v="2139"/>
        <n v="2990"/>
        <n v="1431"/>
        <n v="2279"/>
        <n v="1902"/>
        <n v="1503"/>
        <n v="1706"/>
        <n v="1155"/>
        <n v="1245"/>
        <n v="1959"/>
        <n v="1147"/>
        <n v="1016"/>
        <n v="1488"/>
        <n v="1340"/>
        <n v="1428"/>
        <n v="2447"/>
        <n v="1589"/>
        <n v="1161"/>
        <n v="2304"/>
        <n v="1463"/>
        <n v="1193"/>
        <n v="1858"/>
        <n v="2245"/>
        <n v="2920"/>
        <n v="2207"/>
        <n v="2082"/>
        <n v="1054"/>
        <n v="1492"/>
        <n v="2930"/>
        <n v="2629"/>
        <n v="2414"/>
        <n v="1832"/>
        <n v="2203"/>
        <n v="2894"/>
        <n v="2009"/>
        <n v="2805"/>
        <n v="1995"/>
        <n v="1014"/>
        <n v="1831"/>
        <n v="1891"/>
        <n v="1833"/>
        <n v="1468"/>
        <n v="1181"/>
        <n v="2605"/>
        <n v="1966"/>
        <n v="1943"/>
        <n v="1006"/>
        <n v="2803"/>
        <n v="2647"/>
        <n v="2404"/>
        <n v="1508"/>
        <n v="1154"/>
        <n v="2546"/>
        <n v="1274"/>
        <n v="2855"/>
        <n v="2249"/>
        <n v="2982"/>
        <n v="1242"/>
        <n v="1870"/>
        <n v="1647"/>
        <n v="2195"/>
        <n v="1038"/>
        <n v="1720"/>
        <n v="2533"/>
        <n v="2654"/>
        <n v="1236"/>
        <n v="1757"/>
        <n v="1476"/>
        <n v="2301"/>
        <n v="2442"/>
        <n v="1019"/>
        <n v="2323"/>
        <n v="2876"/>
        <n v="1646"/>
        <n v="1013"/>
        <n v="2176"/>
        <n v="1489"/>
        <n v="2775"/>
        <n v="2622"/>
        <n v="2652"/>
        <n v="1129"/>
        <n v="1418"/>
        <n v="2310"/>
        <n v="1730"/>
        <n v="1167"/>
        <n v="1190"/>
        <n v="1304"/>
        <n v="1258"/>
        <n v="2064"/>
        <n v="1136"/>
        <n v="2728"/>
        <n v="1692"/>
        <n v="2394"/>
        <n v="1664"/>
        <n v="1386"/>
        <n v="2594"/>
        <n v="2162"/>
        <n v="2212"/>
        <n v="2470"/>
        <n v="1970"/>
        <n v="1093"/>
        <n v="1796"/>
        <n v="2490"/>
        <n v="2541"/>
        <n v="2007"/>
        <n v="2514"/>
        <n v="2872"/>
        <n v="1031"/>
        <n v="1378"/>
        <n v="1072"/>
        <n v="1712"/>
        <n v="1673"/>
        <n v="2232"/>
        <n v="1107"/>
        <n v="1722"/>
        <n v="2501"/>
        <n v="1101"/>
        <n v="2904"/>
        <n v="2978"/>
        <n v="1816"/>
        <n v="2822"/>
        <n v="1960"/>
        <n v="2474"/>
        <n v="2846"/>
        <n v="2704"/>
        <n v="1257"/>
        <n v="1773"/>
        <n v="1012"/>
        <n v="1743"/>
        <n v="2112"/>
        <n v="2560"/>
        <n v="1391"/>
        <n v="1779"/>
        <n v="2118"/>
        <n v="2787"/>
        <n v="1511"/>
        <n v="1710"/>
        <n v="2817"/>
        <n v="2662"/>
        <n v="1682"/>
        <n v="2451"/>
        <n v="1334"/>
        <n v="1628"/>
        <n v="2830"/>
        <n v="1499"/>
        <n v="1106"/>
        <m/>
      </sharedItems>
    </cacheField>
    <cacheField name="Call_Date" numFmtId="0">
      <sharedItems containsNonDate="0" containsDate="1" containsString="0" containsBlank="1" minDate="2024-01-01T00:00:00" maxDate="2025-08-01T00:00:00" count="554">
        <d v="2025-05-12T00:00:00"/>
        <d v="2025-04-21T00:00:00"/>
        <d v="2024-01-01T00:00:00"/>
        <d v="2025-01-06T00:00:00"/>
        <d v="2025-02-05T00:00:00"/>
        <d v="2025-03-18T00:00:00"/>
        <d v="2025-05-04T00:00:00"/>
        <d v="2025-06-09T00:00:00"/>
        <d v="2024-01-02T00:00:00"/>
        <d v="2024-01-03T00:00:00"/>
        <d v="2025-06-10T00:00:00"/>
        <d v="2025-05-11T00:00:00"/>
        <d v="2025-05-30T00:00:00"/>
        <d v="2025-01-31T00:00:00"/>
        <d v="2024-01-05T00:00:00"/>
        <d v="2025-05-07T00:00:00"/>
        <d v="2025-03-01T00:00:00"/>
        <d v="2024-01-07T00:00:00"/>
        <d v="2025-03-25T00:00:00"/>
        <d v="2025-06-29T00:00:00"/>
        <d v="2025-02-17T00:00:00"/>
        <d v="2024-01-08T00:00:00"/>
        <d v="2025-02-19T00:00:00"/>
        <d v="2024-01-09T00:00:00"/>
        <d v="2025-03-15T00:00:00"/>
        <d v="2024-01-10T00:00:00"/>
        <d v="2025-01-11T00:00:00"/>
        <d v="2025-01-23T00:00:00"/>
        <d v="2025-07-30T00:00:00"/>
        <d v="2025-03-04T00:00:00"/>
        <d v="2024-01-11T00:00:00"/>
        <d v="2025-01-10T00:00:00"/>
        <d v="2024-01-12T00:00:00"/>
        <d v="2025-03-07T00:00:00"/>
        <d v="2025-02-02T00:00:00"/>
        <d v="2025-01-14T00:00:00"/>
        <d v="2024-01-13T00:00:00"/>
        <d v="2025-07-17T00:00:00"/>
        <d v="2025-07-24T00:00:00"/>
        <d v="2025-07-28T00:00:00"/>
        <d v="2024-01-14T00:00:00"/>
        <d v="2024-01-15T00:00:00"/>
        <d v="2025-05-20T00:00:00"/>
        <d v="2024-01-16T00:00:00"/>
        <d v="2025-05-31T00:00:00"/>
        <d v="2025-06-04T00:00:00"/>
        <d v="2024-01-17T00:00:00"/>
        <d v="2025-07-26T00:00:00"/>
        <d v="2025-02-22T00:00:00"/>
        <d v="2024-01-19T00:00:00"/>
        <d v="2024-01-20T00:00:00"/>
        <d v="2025-06-24T00:00:00"/>
        <d v="2025-04-07T00:00:00"/>
        <d v="2025-06-20T00:00:00"/>
        <d v="2024-01-21T00:00:00"/>
        <d v="2025-01-29T00:00:00"/>
        <d v="2024-01-22T00:00:00"/>
        <d v="2025-03-29T00:00:00"/>
        <d v="2024-01-23T00:00:00"/>
        <d v="2024-01-24T00:00:00"/>
        <d v="2024-01-25T00:00:00"/>
        <d v="2025-07-21T00:00:00"/>
        <d v="2024-01-26T00:00:00"/>
        <d v="2024-01-27T00:00:00"/>
        <d v="2024-01-28T00:00:00"/>
        <d v="2025-07-10T00:00:00"/>
        <d v="2024-01-29T00:00:00"/>
        <d v="2024-01-30T00:00:00"/>
        <d v="2025-02-25T00:00:00"/>
        <d v="2024-01-31T00:00:00"/>
        <d v="2025-06-18T00:00:00"/>
        <d v="2025-01-28T00:00:00"/>
        <d v="2025-03-12T00:00:00"/>
        <d v="2025-07-04T00:00:00"/>
        <d v="2024-02-01T00:00:00"/>
        <d v="2025-06-07T00:00:00"/>
        <d v="2024-02-02T00:00:00"/>
        <d v="2025-06-08T00:00:00"/>
        <d v="2024-02-04T00:00:00"/>
        <d v="2024-02-05T00:00:00"/>
        <d v="2025-03-23T00:00:00"/>
        <d v="2024-02-06T00:00:00"/>
        <d v="2025-04-11T00:00:00"/>
        <d v="2025-03-30T00:00:00"/>
        <d v="2024-02-07T00:00:00"/>
        <d v="2025-02-15T00:00:00"/>
        <d v="2025-07-25T00:00:00"/>
        <d v="2024-02-08T00:00:00"/>
        <d v="2025-04-28T00:00:00"/>
        <d v="2024-02-09T00:00:00"/>
        <d v="2025-02-04T00:00:00"/>
        <d v="2025-04-18T00:00:00"/>
        <d v="2024-02-10T00:00:00"/>
        <d v="2025-01-15T00:00:00"/>
        <d v="2025-04-04T00:00:00"/>
        <d v="2024-02-11T00:00:00"/>
        <d v="2024-02-12T00:00:00"/>
        <d v="2025-04-03T00:00:00"/>
        <d v="2025-07-23T00:00:00"/>
        <d v="2025-06-21T00:00:00"/>
        <d v="2025-04-26T00:00:00"/>
        <d v="2025-03-05T00:00:00"/>
        <d v="2025-05-03T00:00:00"/>
        <d v="2024-02-13T00:00:00"/>
        <d v="2024-02-14T00:00:00"/>
        <d v="2025-06-22T00:00:00"/>
        <d v="2025-01-16T00:00:00"/>
        <d v="2024-02-15T00:00:00"/>
        <d v="2024-02-16T00:00:00"/>
        <d v="2025-03-28T00:00:00"/>
        <d v="2025-01-21T00:00:00"/>
        <d v="2025-05-21T00:00:00"/>
        <d v="2024-02-17T00:00:00"/>
        <d v="2024-02-18T00:00:00"/>
        <d v="2025-05-06T00:00:00"/>
        <d v="2025-06-03T00:00:00"/>
        <d v="2025-07-15T00:00:00"/>
        <d v="2024-02-19T00:00:00"/>
        <d v="2025-06-19T00:00:00"/>
        <d v="2025-01-12T00:00:00"/>
        <d v="2025-07-11T00:00:00"/>
        <d v="2024-02-20T00:00:00"/>
        <d v="2024-02-22T00:00:00"/>
        <d v="2025-05-15T00:00:00"/>
        <d v="2025-01-20T00:00:00"/>
        <d v="2024-02-23T00:00:00"/>
        <d v="2024-02-24T00:00:00"/>
        <d v="2025-05-09T00:00:00"/>
        <d v="2024-02-25T00:00:00"/>
        <d v="2025-06-27T00:00:00"/>
        <d v="2024-02-26T00:00:00"/>
        <d v="2025-02-28T00:00:00"/>
        <d v="2025-01-26T00:00:00"/>
        <d v="2024-02-27T00:00:00"/>
        <d v="2025-07-06T00:00:00"/>
        <d v="2024-02-28T00:00:00"/>
        <d v="2024-02-29T00:00:00"/>
        <d v="2024-03-01T00:00:00"/>
        <d v="2024-03-02T00:00:00"/>
        <d v="2024-03-03T00:00:00"/>
        <d v="2025-03-03T00:00:00"/>
        <d v="2024-03-04T00:00:00"/>
        <d v="2024-03-05T00:00:00"/>
        <d v="2025-01-04T00:00:00"/>
        <d v="2024-03-06T00:00:00"/>
        <d v="2025-01-17T00:00:00"/>
        <d v="2024-03-07T00:00:00"/>
        <d v="2025-01-24T00:00:00"/>
        <d v="2024-03-08T00:00:00"/>
        <d v="2025-02-13T00:00:00"/>
        <d v="2025-05-29T00:00:00"/>
        <d v="2024-03-09T00:00:00"/>
        <d v="2024-03-10T00:00:00"/>
        <d v="2025-07-20T00:00:00"/>
        <d v="2024-03-12T00:00:00"/>
        <d v="2024-03-13T00:00:00"/>
        <d v="2025-07-02T00:00:00"/>
        <d v="2024-03-14T00:00:00"/>
        <d v="2025-03-20T00:00:00"/>
        <d v="2024-03-15T00:00:00"/>
        <d v="2025-02-07T00:00:00"/>
        <d v="2025-06-15T00:00:00"/>
        <d v="2025-02-23T00:00:00"/>
        <d v="2024-03-16T00:00:00"/>
        <d v="2025-05-26T00:00:00"/>
        <d v="2025-07-31T00:00:00"/>
        <d v="2025-02-21T00:00:00"/>
        <d v="2025-01-05T00:00:00"/>
        <d v="2024-03-17T00:00:00"/>
        <d v="2024-03-18T00:00:00"/>
        <d v="2024-03-19T00:00:00"/>
        <d v="2025-06-13T00:00:00"/>
        <d v="2025-07-05T00:00:00"/>
        <d v="2025-04-22T00:00:00"/>
        <d v="2024-03-20T00:00:00"/>
        <d v="2025-01-09T00:00:00"/>
        <d v="2024-03-21T00:00:00"/>
        <d v="2024-03-22T00:00:00"/>
        <d v="2025-05-16T00:00:00"/>
        <d v="2025-05-18T00:00:00"/>
        <d v="2024-03-23T00:00:00"/>
        <d v="2024-03-24T00:00:00"/>
        <d v="2025-03-24T00:00:00"/>
        <d v="2025-02-27T00:00:00"/>
        <d v="2024-03-25T00:00:00"/>
        <d v="2024-03-26T00:00:00"/>
        <d v="2025-05-27T00:00:00"/>
        <d v="2025-07-29T00:00:00"/>
        <d v="2024-03-27T00:00:00"/>
        <d v="2024-03-28T00:00:00"/>
        <d v="2025-07-09T00:00:00"/>
        <d v="2025-01-01T00:00:00"/>
        <d v="2024-03-29T00:00:00"/>
        <d v="2025-05-25T00:00:00"/>
        <d v="2024-03-30T00:00:00"/>
        <d v="2024-03-31T00:00:00"/>
        <d v="2025-04-29T00:00:00"/>
        <d v="2024-04-01T00:00:00"/>
        <d v="2024-04-02T00:00:00"/>
        <d v="2024-04-04T00:00:00"/>
        <d v="2024-04-05T00:00:00"/>
        <d v="2024-04-06T00:00:00"/>
        <d v="2024-04-07T00:00:00"/>
        <d v="2024-04-08T00:00:00"/>
        <d v="2025-03-02T00:00:00"/>
        <d v="2025-01-1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5-05-08T00:00:00"/>
        <d v="2024-04-16T00:00:00"/>
        <d v="2024-04-17T00:00:00"/>
        <d v="2024-04-18T00:00:00"/>
        <d v="2025-04-17T00:00:00"/>
        <d v="2025-02-20T00:00:00"/>
        <d v="2024-04-19T00:00:00"/>
        <d v="2024-04-20T00:00:00"/>
        <d v="2024-04-21T00:00:00"/>
        <d v="2024-04-22T00:00:00"/>
        <d v="2024-04-23T00:00:00"/>
        <d v="2025-02-10T00:00:00"/>
        <d v="2024-04-24T00:00:00"/>
        <d v="2024-04-25T00:00:00"/>
        <d v="2025-04-14T00:00:00"/>
        <d v="2025-01-07T00:00:00"/>
        <d v="2024-04-26T00:00:00"/>
        <d v="2024-04-27T00:00:00"/>
        <d v="2024-04-28T00:00:00"/>
        <d v="2024-04-29T00:00:00"/>
        <d v="2025-03-27T00:00:00"/>
        <d v="2025-01-19T00:00:00"/>
        <d v="2025-07-12T00:00:00"/>
        <d v="2024-04-30T00:00:00"/>
        <d v="2024-05-01T00:00:00"/>
        <d v="2024-05-02T00:00:00"/>
        <d v="2024-05-03T00:00:00"/>
        <d v="2025-06-14T00:00:00"/>
        <d v="2025-03-14T00:00:00"/>
        <d v="2025-07-14T00:00:00"/>
        <d v="2025-04-27T00:00:00"/>
        <d v="2024-05-04T00:00:00"/>
        <d v="2025-06-06T00:00:00"/>
        <d v="2024-05-05T00:00:00"/>
        <d v="2025-05-23T00:00:00"/>
        <d v="2025-03-16T00:00:00"/>
        <d v="2024-05-06T00:00:00"/>
        <d v="2025-07-07T00:00:00"/>
        <d v="2025-01-08T00:00:00"/>
        <d v="2024-05-07T00:00:00"/>
        <d v="2024-05-08T00:00:00"/>
        <d v="2024-05-09T00:00:00"/>
        <d v="2024-05-10T00:00:00"/>
        <d v="2024-05-11T00:00:00"/>
        <d v="2025-04-15T00:00:00"/>
        <d v="2025-03-17T00:00:00"/>
        <d v="2025-07-01T00:00:00"/>
        <d v="2024-05-12T00:00:00"/>
        <d v="2024-05-13T00:00:00"/>
        <d v="2025-03-21T00:00:00"/>
        <d v="2024-05-15T00:00:00"/>
        <d v="2025-02-03T00:00:00"/>
        <d v="2025-06-25T00:00:00"/>
        <d v="2024-05-16T00:00:00"/>
        <d v="2024-05-17T00:00:00"/>
        <d v="2024-05-18T00:00:00"/>
        <d v="2025-02-09T00:00:00"/>
        <d v="2025-03-31T00:00:00"/>
        <d v="2024-05-19T00:00:00"/>
        <d v="2025-07-03T00:00:00"/>
        <d v="2025-05-14T00:00:00"/>
        <d v="2025-04-25T00:00:00"/>
        <d v="2024-05-20T00:00:00"/>
        <d v="2025-04-10T00:00:00"/>
        <d v="2024-05-21T00:00:00"/>
        <d v="2024-05-22T00:00:00"/>
        <d v="2024-05-23T00:00:00"/>
        <d v="2025-04-06T00:00:00"/>
        <d v="2024-05-24T00:00:00"/>
        <d v="2025-02-08T00:00:00"/>
        <d v="2024-05-25T00:00:00"/>
        <d v="2024-05-26T00:00:00"/>
        <d v="2024-05-27T00:00:00"/>
        <d v="2025-03-11T00:00:00"/>
        <d v="2024-05-28T00:00:00"/>
        <d v="2025-06-26T00:00:00"/>
        <d v="2025-03-22T00:00:00"/>
        <d v="2024-05-30T00:00:00"/>
        <d v="2024-05-31T00:00:00"/>
        <d v="2024-06-01T00:00:00"/>
        <d v="2024-06-02T00:00:00"/>
        <d v="2025-04-01T00:00:00"/>
        <d v="2024-06-03T00:00:00"/>
        <d v="2024-06-04T00:00:00"/>
        <d v="2025-07-27T00:00:00"/>
        <d v="2025-06-02T00:00:00"/>
        <d v="2025-05-24T00:00:00"/>
        <d v="2024-06-05T00:00:00"/>
        <d v="2025-02-26T00:00:00"/>
        <d v="2024-06-06T00:00:00"/>
        <d v="2024-06-07T00:00:00"/>
        <d v="2025-04-09T00:00:00"/>
        <d v="2024-06-08T00:00:00"/>
        <d v="2024-06-09T00:00:00"/>
        <d v="2025-01-27T00:00:00"/>
        <d v="2025-07-13T00:00:00"/>
        <d v="2024-06-10T00:00:00"/>
        <d v="2024-06-11T00:00:00"/>
        <d v="2025-05-19T00:00:00"/>
        <d v="2024-06-12T00:00:00"/>
        <d v="2025-03-10T00:00:00"/>
        <d v="2025-02-11T00:00:00"/>
        <d v="2024-06-13T00:00:00"/>
        <d v="2025-01-25T00:00:00"/>
        <d v="2025-05-13T00:00:00"/>
        <d v="2025-06-23T00:00:00"/>
        <d v="2025-07-16T00:00:00"/>
        <d v="2025-05-05T00:00:00"/>
        <d v="2024-06-14T00:00:00"/>
        <d v="2024-06-15T00:00:00"/>
        <d v="2025-01-02T00:00:00"/>
        <d v="2024-06-16T00:00:00"/>
        <d v="2024-06-17T00:00:00"/>
        <d v="2024-06-18T00:00:00"/>
        <d v="2024-06-19T00:00:00"/>
        <d v="2025-05-02T00:00:00"/>
        <d v="2024-06-20T00:00:00"/>
        <d v="2025-06-05T00:00:00"/>
        <d v="2024-06-21T00:00:00"/>
        <d v="2024-06-22T00:00:00"/>
        <d v="2024-06-23T00:00:00"/>
        <d v="2024-06-24T00:00:00"/>
        <d v="2024-06-25T00:00:00"/>
        <d v="2024-06-26T00:00:00"/>
        <d v="2025-06-17T00:00:00"/>
        <d v="2024-06-27T00:00:00"/>
        <d v="2024-06-28T00:00:00"/>
        <d v="2024-06-30T00:00:00"/>
        <d v="2025-04-05T00:00:00"/>
        <d v="2025-02-24T00:00:00"/>
        <d v="2024-07-01T00:00:00"/>
        <d v="2025-02-16T00:00:00"/>
        <d v="2024-07-02T00:00:00"/>
        <d v="2024-07-03T00:00:00"/>
        <d v="2024-07-04T00:00:00"/>
        <d v="2024-07-05T00:00:00"/>
        <d v="2024-07-06T00:00:00"/>
        <d v="2025-07-19T00:00:00"/>
        <d v="2024-07-08T00:00:00"/>
        <d v="2024-07-09T00:00:00"/>
        <d v="2024-07-10T00:00:00"/>
        <d v="2024-07-11T00:00:00"/>
        <d v="2025-04-13T00:00:00"/>
        <d v="2024-07-12T00:00:00"/>
        <d v="2024-07-13T00:00:00"/>
        <d v="2024-07-14T00:00:00"/>
        <d v="2024-07-16T00:00:00"/>
        <d v="2024-07-17T00:00:00"/>
        <d v="2024-07-18T00:00:00"/>
        <d v="2024-07-19T00:00:00"/>
        <d v="2024-07-20T00:00:00"/>
        <d v="2025-04-20T00:00:00"/>
        <d v="2024-07-21T00:00:00"/>
        <d v="2024-07-22T00:00:00"/>
        <d v="2024-07-23T00:00:00"/>
        <d v="2024-07-24T00:00:00"/>
        <d v="2025-06-30T00:00:00"/>
        <d v="2024-07-25T00:00:00"/>
        <d v="2024-07-26T00:00:00"/>
        <d v="2024-07-27T00:00:00"/>
        <d v="2024-07-28T00:00:00"/>
        <d v="2025-07-22T00:00:00"/>
        <d v="2024-07-29T00:00:00"/>
        <d v="2024-07-31T00:00:00"/>
        <d v="2025-06-16T00:00:00"/>
        <d v="2025-04-16T00:00:00"/>
        <d v="2024-08-01T00:00:00"/>
        <d v="2024-08-02T00:00:00"/>
        <d v="2024-08-03T00:00:00"/>
        <d v="2024-08-04T00:00:00"/>
        <d v="2024-08-05T00:00:00"/>
        <d v="2025-06-12T00:00:00"/>
        <d v="2025-05-28T00:00:00"/>
        <d v="2024-08-06T00:00:00"/>
        <d v="2024-08-07T00:00:00"/>
        <d v="2024-08-08T00:00:00"/>
        <d v="2024-08-09T00:00:00"/>
        <d v="2024-08-10T00:00:00"/>
        <d v="2024-08-11T00:00:00"/>
        <d v="2025-01-13T00:00:00"/>
        <d v="2024-08-12T00:00:00"/>
        <d v="2025-05-22T00:00:00"/>
        <d v="2024-08-13T00:00:00"/>
        <d v="2025-04-12T00:00:00"/>
        <d v="2024-08-14T00:00:00"/>
        <d v="2025-04-30T00:00:00"/>
        <d v="2024-08-15T00:00:00"/>
        <d v="2024-08-16T00:00:00"/>
        <d v="2024-08-17T00:00:00"/>
        <d v="2024-08-18T00:00:00"/>
        <d v="2025-03-09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5-02-01T00:00:00"/>
        <d v="2024-09-04T00:00:00"/>
        <d v="2024-09-06T00:00:00"/>
        <d v="2024-09-07T00:00:00"/>
        <d v="2024-09-08T00:00:00"/>
        <d v="2024-09-09T00:00:00"/>
        <d v="2024-09-10T00:00:00"/>
        <d v="2024-09-11T00:00:00"/>
        <d v="2025-04-24T00:00:00"/>
        <d v="2024-09-12T00:00:00"/>
        <d v="2024-09-13T00:00:00"/>
        <d v="2025-03-06T00:00:00"/>
        <d v="2024-09-14T00:00:00"/>
        <d v="2025-03-13T00:00:00"/>
        <d v="2024-09-15T00:00:00"/>
        <d v="2024-09-16T00:00:00"/>
        <d v="2024-09-17T00:00:00"/>
        <d v="2024-09-18T00:00:00"/>
        <d v="2024-09-19T00:00:00"/>
        <d v="2025-07-08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5-03-26T00:00:00"/>
        <d v="2024-10-04T00:00:00"/>
        <d v="2024-10-05T00:00:00"/>
        <d v="2024-10-06T00:00:00"/>
        <d v="2024-10-07T00:00:00"/>
        <d v="2024-10-08T00:00:00"/>
        <d v="2024-10-09T00:00:00"/>
        <d v="2025-03-19T00:00:00"/>
        <d v="2025-04-23T00:00:00"/>
        <d v="2025-04-19T00:00:00"/>
        <d v="2024-10-10T00:00:00"/>
        <d v="2025-01-22T00:00:00"/>
        <d v="2024-10-11T00:00:00"/>
        <d v="2024-10-12T00:00:00"/>
        <d v="2024-10-13T00:00:00"/>
        <d v="2024-10-14T00:00:00"/>
        <d v="2025-01-03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5-05-01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5-06-11T00:00:00"/>
        <d v="2024-11-09T00:00:00"/>
        <d v="2024-11-11T00:00:00"/>
        <d v="2024-11-12T00:00:00"/>
        <d v="2024-11-13T00:00:00"/>
        <d v="2025-07-18T00:00:00"/>
        <d v="2025-02-06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5-05-10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5-02-12T00:00:00"/>
        <d v="2024-12-09T00:00:00"/>
        <d v="2024-12-10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5-06-01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13"/>
    </cacheField>
    <cacheField name="Call_Duration_Mins" numFmtId="0">
      <sharedItems containsString="0" containsBlank="1" containsNumber="1" containsInteger="1" minValue="1" maxValue="60"/>
    </cacheField>
    <cacheField name="Call_Type" numFmtId="0">
      <sharedItems containsBlank="1"/>
    </cacheField>
    <cacheField name="Call_Cost" numFmtId="0">
      <sharedItems containsString="0" containsBlank="1" containsNumber="1" minValue="0.1" maxValue="29.5"/>
    </cacheField>
    <cacheField name="Location" numFmtId="0">
      <sharedItems containsBlank="1" count="9">
        <s v="Glasgow"/>
        <s v="Birmingham"/>
        <s v="Paris"/>
        <s v="Leeds"/>
        <s v="Manchester"/>
        <s v="Edinburgh"/>
        <s v="London"/>
        <s v="Berlin"/>
        <m/>
      </sharedItems>
    </cacheField>
    <cacheField name="Plan_Type" numFmtId="0">
      <sharedItems containsBlank="1" count="3">
        <s v="Postpaid"/>
        <s v="Prepaid"/>
        <m/>
      </sharedItems>
    </cacheField>
    <cacheField name="Data_Usage_MB" numFmtId="0">
      <sharedItems containsString="0" containsBlank="1" containsNumber="1" containsInteger="1" minValue="10" maxValue="1996"/>
    </cacheField>
    <cacheField name="Customer_Tenure" numFmtId="0">
      <sharedItems containsNonDate="0" containsDate="1" containsString="0" containsBlank="1" minDate="2014-01-07T00:00:00" maxDate="2022-12-29T00:00:00" count="1507">
        <d v="2018-11-29T00:00:00"/>
        <d v="2021-09-26T00:00:00"/>
        <d v="2017-01-06T00:00:00"/>
        <d v="2021-09-16T00:00:00"/>
        <d v="2015-11-15T00:00:00"/>
        <d v="2022-10-14T00:00:00"/>
        <d v="2020-02-04T00:00:00"/>
        <d v="2019-02-17T00:00:00"/>
        <d v="2021-06-24T00:00:00"/>
        <d v="2016-08-08T00:00:00"/>
        <d v="2017-06-24T00:00:00"/>
        <d v="2015-01-27T00:00:00"/>
        <d v="2018-11-24T00:00:00"/>
        <d v="2021-02-11T00:00:00"/>
        <d v="2019-01-24T00:00:00"/>
        <d v="2017-06-19T00:00:00"/>
        <d v="2020-06-26T00:00:00"/>
        <d v="2016-06-04T00:00:00"/>
        <d v="2022-02-24T00:00:00"/>
        <d v="2020-01-21T00:00:00"/>
        <d v="2014-05-29T00:00:00"/>
        <d v="2022-08-30T00:00:00"/>
        <d v="2022-11-29T00:00:00"/>
        <d v="2016-07-30T00:00:00"/>
        <d v="2020-09-16T00:00:00"/>
        <d v="2022-04-28T00:00:00"/>
        <d v="2019-11-24T00:00:00"/>
        <d v="2022-05-28T00:00:00"/>
        <d v="2019-01-29T00:00:00"/>
        <d v="2015-06-06T00:00:00"/>
        <d v="2016-03-10T00:00:00"/>
        <d v="2020-10-30T00:00:00"/>
        <d v="2020-09-02T00:00:00"/>
        <d v="2014-01-16T00:00:00"/>
        <d v="2014-09-04T00:00:00"/>
        <d v="2017-05-23T00:00:00"/>
        <d v="2018-08-05T00:00:00"/>
        <d v="2015-03-30T00:00:00"/>
        <d v="2018-08-07T00:00:00"/>
        <d v="2016-03-06T00:00:00"/>
        <d v="2014-01-28T00:00:00"/>
        <d v="2019-07-24T00:00:00"/>
        <d v="2017-03-30T00:00:00"/>
        <d v="2021-08-27T00:00:00"/>
        <d v="2021-12-30T00:00:00"/>
        <d v="2017-08-12T00:00:00"/>
        <d v="2015-12-17T00:00:00"/>
        <d v="2014-09-24T00:00:00"/>
        <d v="2018-11-07T00:00:00"/>
        <d v="2020-11-01T00:00:00"/>
        <d v="2016-12-23T00:00:00"/>
        <d v="2014-10-06T00:00:00"/>
        <d v="2021-09-18T00:00:00"/>
        <d v="2020-06-04T00:00:00"/>
        <d v="2020-06-05T00:00:00"/>
        <d v="2018-04-05T00:00:00"/>
        <d v="2017-09-07T00:00:00"/>
        <d v="2022-11-04T00:00:00"/>
        <d v="2016-05-04T00:00:00"/>
        <d v="2017-07-01T00:00:00"/>
        <d v="2019-12-03T00:00:00"/>
        <d v="2021-02-18T00:00:00"/>
        <d v="2016-07-26T00:00:00"/>
        <d v="2022-11-28T00:00:00"/>
        <d v="2022-07-24T00:00:00"/>
        <d v="2015-03-15T00:00:00"/>
        <d v="2021-12-26T00:00:00"/>
        <d v="2021-06-06T00:00:00"/>
        <d v="2016-03-21T00:00:00"/>
        <d v="2021-09-14T00:00:00"/>
        <d v="2019-08-03T00:00:00"/>
        <d v="2020-11-10T00:00:00"/>
        <d v="2019-01-16T00:00:00"/>
        <d v="2022-01-19T00:00:00"/>
        <d v="2021-02-07T00:00:00"/>
        <d v="2022-09-19T00:00:00"/>
        <d v="2017-11-23T00:00:00"/>
        <d v="2022-08-08T00:00:00"/>
        <d v="2019-09-13T00:00:00"/>
        <d v="2021-04-15T00:00:00"/>
        <d v="2015-01-16T00:00:00"/>
        <d v="2015-01-29T00:00:00"/>
        <d v="2014-05-19T00:00:00"/>
        <d v="2019-07-02T00:00:00"/>
        <d v="2021-12-12T00:00:00"/>
        <d v="2021-02-15T00:00:00"/>
        <d v="2015-02-17T00:00:00"/>
        <d v="2019-02-28T00:00:00"/>
        <d v="2016-04-01T00:00:00"/>
        <d v="2022-10-13T00:00:00"/>
        <d v="2018-03-04T00:00:00"/>
        <d v="2022-12-04T00:00:00"/>
        <d v="2020-05-11T00:00:00"/>
        <d v="2017-10-04T00:00:00"/>
        <d v="2021-06-15T00:00:00"/>
        <d v="2017-06-03T00:00:00"/>
        <d v="2019-06-23T00:00:00"/>
        <d v="2016-09-22T00:00:00"/>
        <d v="2014-07-15T00:00:00"/>
        <d v="2020-07-03T00:00:00"/>
        <d v="2022-03-01T00:00:00"/>
        <d v="2018-08-18T00:00:00"/>
        <d v="2022-10-08T00:00:00"/>
        <d v="2022-11-21T00:00:00"/>
        <d v="2014-02-17T00:00:00"/>
        <d v="2020-08-21T00:00:00"/>
        <d v="2019-10-18T00:00:00"/>
        <d v="2017-04-14T00:00:00"/>
        <d v="2019-10-24T00:00:00"/>
        <d v="2020-02-29T00:00:00"/>
        <d v="2015-08-29T00:00:00"/>
        <d v="2019-06-30T00:00:00"/>
        <d v="2019-10-07T00:00:00"/>
        <d v="2015-08-21T00:00:00"/>
        <d v="2019-04-20T00:00:00"/>
        <d v="2018-12-09T00:00:00"/>
        <d v="2019-02-03T00:00:00"/>
        <d v="2017-10-27T00:00:00"/>
        <d v="2015-06-03T00:00:00"/>
        <d v="2014-02-22T00:00:00"/>
        <d v="2016-03-12T00:00:00"/>
        <d v="2014-07-14T00:00:00"/>
        <d v="2018-10-12T00:00:00"/>
        <d v="2017-11-15T00:00:00"/>
        <d v="2018-06-12T00:00:00"/>
        <d v="2018-10-19T00:00:00"/>
        <d v="2014-03-13T00:00:00"/>
        <d v="2014-05-17T00:00:00"/>
        <d v="2021-06-02T00:00:00"/>
        <d v="2019-09-07T00:00:00"/>
        <d v="2020-11-29T00:00:00"/>
        <d v="2022-01-16T00:00:00"/>
        <d v="2021-06-13T00:00:00"/>
        <d v="2022-02-06T00:00:00"/>
        <d v="2014-05-24T00:00:00"/>
        <d v="2017-05-08T00:00:00"/>
        <d v="2018-03-30T00:00:00"/>
        <d v="2017-09-24T00:00:00"/>
        <d v="2014-04-03T00:00:00"/>
        <d v="2017-12-28T00:00:00"/>
        <d v="2021-12-24T00:00:00"/>
        <d v="2016-07-01T00:00:00"/>
        <d v="2017-10-09T00:00:00"/>
        <d v="2018-01-14T00:00:00"/>
        <d v="2018-02-10T00:00:00"/>
        <d v="2022-06-14T00:00:00"/>
        <d v="2014-02-13T00:00:00"/>
        <d v="2021-07-20T00:00:00"/>
        <d v="2014-03-12T00:00:00"/>
        <d v="2015-06-09T00:00:00"/>
        <d v="2020-04-22T00:00:00"/>
        <d v="2017-05-12T00:00:00"/>
        <d v="2017-06-26T00:00:00"/>
        <d v="2017-06-01T00:00:00"/>
        <d v="2017-05-28T00:00:00"/>
        <d v="2015-05-03T00:00:00"/>
        <d v="2014-11-14T00:00:00"/>
        <d v="2018-08-29T00:00:00"/>
        <d v="2018-02-03T00:00:00"/>
        <d v="2018-02-05T00:00:00"/>
        <d v="2022-02-01T00:00:00"/>
        <d v="2014-11-18T00:00:00"/>
        <d v="2019-03-23T00:00:00"/>
        <d v="2017-02-07T00:00:00"/>
        <d v="2018-05-31T00:00:00"/>
        <d v="2022-12-25T00:00:00"/>
        <d v="2018-03-21T00:00:00"/>
        <d v="2020-10-18T00:00:00"/>
        <d v="2016-10-06T00:00:00"/>
        <d v="2017-11-27T00:00:00"/>
        <d v="2015-07-07T00:00:00"/>
        <d v="2022-07-17T00:00:00"/>
        <d v="2018-01-29T00:00:00"/>
        <d v="2018-08-13T00:00:00"/>
        <d v="2022-09-13T00:00:00"/>
        <d v="2019-11-03T00:00:00"/>
        <d v="2017-11-02T00:00:00"/>
        <d v="2021-06-26T00:00:00"/>
        <d v="2018-06-20T00:00:00"/>
        <d v="2014-05-14T00:00:00"/>
        <d v="2014-12-14T00:00:00"/>
        <d v="2015-11-28T00:00:00"/>
        <d v="2017-10-06T00:00:00"/>
        <d v="2022-02-26T00:00:00"/>
        <d v="2016-02-12T00:00:00"/>
        <d v="2020-02-07T00:00:00"/>
        <d v="2015-07-10T00:00:00"/>
        <d v="2020-07-23T00:00:00"/>
        <d v="2021-05-17T00:00:00"/>
        <d v="2022-04-01T00:00:00"/>
        <d v="2019-10-14T00:00:00"/>
        <d v="2014-10-13T00:00:00"/>
        <d v="2019-03-02T00:00:00"/>
        <d v="2022-11-25T00:00:00"/>
        <d v="2022-05-02T00:00:00"/>
        <d v="2015-01-04T00:00:00"/>
        <d v="2021-09-06T00:00:00"/>
        <d v="2017-12-14T00:00:00"/>
        <d v="2022-10-22T00:00:00"/>
        <d v="2018-02-22T00:00:00"/>
        <d v="2021-10-30T00:00:00"/>
        <d v="2016-05-22T00:00:00"/>
        <d v="2020-08-12T00:00:00"/>
        <d v="2015-05-30T00:00:00"/>
        <d v="2016-08-29T00:00:00"/>
        <d v="2020-02-23T00:00:00"/>
        <d v="2015-10-25T00:00:00"/>
        <d v="2014-09-03T00:00:00"/>
        <d v="2020-09-18T00:00:00"/>
        <d v="2018-10-28T00:00:00"/>
        <d v="2020-12-02T00:00:00"/>
        <d v="2014-02-21T00:00:00"/>
        <d v="2014-12-17T00:00:00"/>
        <d v="2020-01-27T00:00:00"/>
        <d v="2018-05-29T00:00:00"/>
        <d v="2021-01-15T00:00:00"/>
        <d v="2022-01-28T00:00:00"/>
        <d v="2016-09-17T00:00:00"/>
        <d v="2015-05-13T00:00:00"/>
        <d v="2020-12-23T00:00:00"/>
        <d v="2020-10-29T00:00:00"/>
        <d v="2016-09-04T00:00:00"/>
        <d v="2017-05-17T00:00:00"/>
        <d v="2020-02-25T00:00:00"/>
        <d v="2022-09-03T00:00:00"/>
        <d v="2016-04-11T00:00:00"/>
        <d v="2017-12-07T00:00:00"/>
        <d v="2020-05-02T00:00:00"/>
        <d v="2016-06-02T00:00:00"/>
        <d v="2022-04-06T00:00:00"/>
        <d v="2019-12-10T00:00:00"/>
        <d v="2018-10-24T00:00:00"/>
        <d v="2018-07-29T00:00:00"/>
        <d v="2022-04-03T00:00:00"/>
        <d v="2017-07-13T00:00:00"/>
        <d v="2021-09-24T00:00:00"/>
        <d v="2017-10-30T00:00:00"/>
        <d v="2019-05-23T00:00:00"/>
        <d v="2015-05-12T00:00:00"/>
        <d v="2022-03-20T00:00:00"/>
        <d v="2015-12-15T00:00:00"/>
        <d v="2020-08-09T00:00:00"/>
        <d v="2022-12-27T00:00:00"/>
        <d v="2014-12-29T00:00:00"/>
        <d v="2018-09-01T00:00:00"/>
        <d v="2019-12-08T00:00:00"/>
        <d v="2019-09-05T00:00:00"/>
        <d v="2014-05-23T00:00:00"/>
        <d v="2021-10-12T00:00:00"/>
        <d v="2017-08-16T00:00:00"/>
        <d v="2015-06-17T00:00:00"/>
        <d v="2016-01-27T00:00:00"/>
        <d v="2015-06-30T00:00:00"/>
        <d v="2014-11-12T00:00:00"/>
        <d v="2017-01-29T00:00:00"/>
        <d v="2015-12-07T00:00:00"/>
        <d v="2022-06-25T00:00:00"/>
        <d v="2019-04-21T00:00:00"/>
        <d v="2016-01-11T00:00:00"/>
        <d v="2018-04-12T00:00:00"/>
        <d v="2015-04-09T00:00:00"/>
        <d v="2019-12-02T00:00:00"/>
        <d v="2022-03-18T00:00:00"/>
        <d v="2015-02-08T00:00:00"/>
        <d v="2014-05-28T00:00:00"/>
        <d v="2018-05-09T00:00:00"/>
        <d v="2016-04-30T00:00:00"/>
        <d v="2018-07-30T00:00:00"/>
        <d v="2016-02-06T00:00:00"/>
        <d v="2021-06-28T00:00:00"/>
        <d v="2018-12-20T00:00:00"/>
        <d v="2014-07-21T00:00:00"/>
        <d v="2014-12-16T00:00:00"/>
        <d v="2019-10-02T00:00:00"/>
        <d v="2015-12-20T00:00:00"/>
        <d v="2019-04-27T00:00:00"/>
        <d v="2020-10-17T00:00:00"/>
        <d v="2017-04-02T00:00:00"/>
        <d v="2020-11-25T00:00:00"/>
        <d v="2022-04-24T00:00:00"/>
        <d v="2016-09-07T00:00:00"/>
        <d v="2019-08-12T00:00:00"/>
        <d v="2019-03-27T00:00:00"/>
        <d v="2019-08-19T00:00:00"/>
        <d v="2016-03-11T00:00:00"/>
        <d v="2016-11-08T00:00:00"/>
        <d v="2019-03-26T00:00:00"/>
        <d v="2015-12-11T00:00:00"/>
        <d v="2015-04-01T00:00:00"/>
        <d v="2019-12-24T00:00:00"/>
        <d v="2018-12-27T00:00:00"/>
        <d v="2017-04-13T00:00:00"/>
        <d v="2014-02-02T00:00:00"/>
        <d v="2021-12-27T00:00:00"/>
        <d v="2020-12-16T00:00:00"/>
        <d v="2016-02-07T00:00:00"/>
        <d v="2022-08-12T00:00:00"/>
        <d v="2017-12-03T00:00:00"/>
        <d v="2021-01-10T00:00:00"/>
        <d v="2017-07-28T00:00:00"/>
        <d v="2022-08-06T00:00:00"/>
        <d v="2017-04-16T00:00:00"/>
        <d v="2020-07-01T00:00:00"/>
        <d v="2020-09-10T00:00:00"/>
        <d v="2015-06-07T00:00:00"/>
        <d v="2020-09-08T00:00:00"/>
        <d v="2020-06-20T00:00:00"/>
        <d v="2018-05-17T00:00:00"/>
        <d v="2018-07-17T00:00:00"/>
        <d v="2017-04-09T00:00:00"/>
        <d v="2017-05-01T00:00:00"/>
        <d v="2020-04-21T00:00:00"/>
        <d v="2017-11-20T00:00:00"/>
        <d v="2022-06-03T00:00:00"/>
        <d v="2021-04-22T00:00:00"/>
        <d v="2021-11-02T00:00:00"/>
        <d v="2015-03-05T00:00:00"/>
        <d v="2020-07-07T00:00:00"/>
        <d v="2015-01-15T00:00:00"/>
        <d v="2015-01-21T00:00:00"/>
        <d v="2014-07-22T00:00:00"/>
        <d v="2020-12-24T00:00:00"/>
        <d v="2022-04-13T00:00:00"/>
        <d v="2015-07-05T00:00:00"/>
        <d v="2014-03-10T00:00:00"/>
        <d v="2022-10-02T00:00:00"/>
        <d v="2019-07-28T00:00:00"/>
        <d v="2020-10-31T00:00:00"/>
        <d v="2018-10-01T00:00:00"/>
        <d v="2019-02-06T00:00:00"/>
        <d v="2022-06-12T00:00:00"/>
        <d v="2022-12-01T00:00:00"/>
        <d v="2019-01-07T00:00:00"/>
        <d v="2019-10-20T00:00:00"/>
        <d v="2019-01-02T00:00:00"/>
        <d v="2022-08-23T00:00:00"/>
        <d v="2014-07-23T00:00:00"/>
        <d v="2015-03-24T00:00:00"/>
        <d v="2017-03-28T00:00:00"/>
        <d v="2014-12-21T00:00:00"/>
        <d v="2014-11-25T00:00:00"/>
        <d v="2017-01-04T00:00:00"/>
        <d v="2019-02-07T00:00:00"/>
        <d v="2016-11-05T00:00:00"/>
        <d v="2018-06-04T00:00:00"/>
        <d v="2018-12-04T00:00:00"/>
        <d v="2018-06-01T00:00:00"/>
        <d v="2021-05-19T00:00:00"/>
        <d v="2017-10-01T00:00:00"/>
        <d v="2014-02-09T00:00:00"/>
        <d v="2017-03-15T00:00:00"/>
        <d v="2022-10-15T00:00:00"/>
        <d v="2016-12-19T00:00:00"/>
        <d v="2020-09-20T00:00:00"/>
        <d v="2019-03-22T00:00:00"/>
        <d v="2018-06-25T00:00:00"/>
        <d v="2017-08-04T00:00:00"/>
        <d v="2019-06-16T00:00:00"/>
        <d v="2015-05-01T00:00:00"/>
        <d v="2017-07-19T00:00:00"/>
        <d v="2016-02-14T00:00:00"/>
        <d v="2022-07-01T00:00:00"/>
        <d v="2018-03-26T00:00:00"/>
        <d v="2019-04-03T00:00:00"/>
        <d v="2016-03-14T00:00:00"/>
        <d v="2020-05-12T00:00:00"/>
        <d v="2015-01-05T00:00:00"/>
        <d v="2017-07-21T00:00:00"/>
        <d v="2015-05-02T00:00:00"/>
        <d v="2021-05-25T00:00:00"/>
        <d v="2015-03-23T00:00:00"/>
        <d v="2017-12-29T00:00:00"/>
        <d v="2017-07-26T00:00:00"/>
        <d v="2019-05-07T00:00:00"/>
        <d v="2017-06-10T00:00:00"/>
        <d v="2018-06-11T00:00:00"/>
        <d v="2019-07-30T00:00:00"/>
        <d v="2022-01-08T00:00:00"/>
        <d v="2015-12-30T00:00:00"/>
        <d v="2019-03-05T00:00:00"/>
        <d v="2020-08-29T00:00:00"/>
        <d v="2017-04-19T00:00:00"/>
        <d v="2017-02-19T00:00:00"/>
        <d v="2014-09-13T00:00:00"/>
        <d v="2016-02-22T00:00:00"/>
        <d v="2016-08-27T00:00:00"/>
        <d v="2021-10-18T00:00:00"/>
        <d v="2017-09-09T00:00:00"/>
        <d v="2016-01-13T00:00:00"/>
        <d v="2021-01-29T00:00:00"/>
        <d v="2014-11-09T00:00:00"/>
        <d v="2022-03-15T00:00:00"/>
        <d v="2017-08-27T00:00:00"/>
        <d v="2017-11-12T00:00:00"/>
        <d v="2020-12-07T00:00:00"/>
        <d v="2019-09-24T00:00:00"/>
        <d v="2014-05-16T00:00:00"/>
        <d v="2018-10-31T00:00:00"/>
        <d v="2022-06-13T00:00:00"/>
        <d v="2015-03-07T00:00:00"/>
        <d v="2022-10-16T00:00:00"/>
        <d v="2017-12-24T00:00:00"/>
        <d v="2014-04-28T00:00:00"/>
        <d v="2019-03-20T00:00:00"/>
        <d v="2019-03-08T00:00:00"/>
        <d v="2018-08-15T00:00:00"/>
        <d v="2018-11-15T00:00:00"/>
        <d v="2021-10-06T00:00:00"/>
        <d v="2019-08-25T00:00:00"/>
        <d v="2015-02-21T00:00:00"/>
        <d v="2015-08-18T00:00:00"/>
        <d v="2021-10-24T00:00:00"/>
        <d v="2019-11-25T00:00:00"/>
        <d v="2019-12-05T00:00:00"/>
        <d v="2014-09-14T00:00:00"/>
        <d v="2018-06-05T00:00:00"/>
        <d v="2016-08-21T00:00:00"/>
        <d v="2020-04-08T00:00:00"/>
        <d v="2021-04-08T00:00:00"/>
        <d v="2015-11-11T00:00:00"/>
        <d v="2022-11-11T00:00:00"/>
        <d v="2014-02-26T00:00:00"/>
        <d v="2022-11-16T00:00:00"/>
        <d v="2022-05-08T00:00:00"/>
        <d v="2021-08-16T00:00:00"/>
        <d v="2017-02-17T00:00:00"/>
        <d v="2019-05-29T00:00:00"/>
        <d v="2018-09-22T00:00:00"/>
        <d v="2017-08-05T00:00:00"/>
        <d v="2021-03-14T00:00:00"/>
        <d v="2016-06-09T00:00:00"/>
        <d v="2017-11-13T00:00:00"/>
        <d v="2016-12-15T00:00:00"/>
        <d v="2016-12-29T00:00:00"/>
        <d v="2021-04-16T00:00:00"/>
        <d v="2016-11-29T00:00:00"/>
        <d v="2019-11-04T00:00:00"/>
        <d v="2014-05-03T00:00:00"/>
        <d v="2018-11-19T00:00:00"/>
        <d v="2017-10-11T00:00:00"/>
        <d v="2016-06-08T00:00:00"/>
        <d v="2018-10-09T00:00:00"/>
        <d v="2017-01-22T00:00:00"/>
        <d v="2016-12-20T00:00:00"/>
        <d v="2014-01-31T00:00:00"/>
        <d v="2014-04-19T00:00:00"/>
        <d v="2016-11-26T00:00:00"/>
        <d v="2015-07-21T00:00:00"/>
        <d v="2016-06-24T00:00:00"/>
        <d v="2018-07-26T00:00:00"/>
        <d v="2015-08-13T00:00:00"/>
        <d v="2016-04-12T00:00:00"/>
        <d v="2016-03-07T00:00:00"/>
        <d v="2016-03-23T00:00:00"/>
        <d v="2020-12-06T00:00:00"/>
        <d v="2021-11-12T00:00:00"/>
        <d v="2015-09-01T00:00:00"/>
        <d v="2022-08-07T00:00:00"/>
        <d v="2017-10-31T00:00:00"/>
        <d v="2020-05-18T00:00:00"/>
        <d v="2022-03-08T00:00:00"/>
        <d v="2016-05-20T00:00:00"/>
        <d v="2016-07-21T00:00:00"/>
        <d v="2014-12-04T00:00:00"/>
        <d v="2021-03-09T00:00:00"/>
        <d v="2014-02-19T00:00:00"/>
        <d v="2019-02-10T00:00:00"/>
        <d v="2021-07-26T00:00:00"/>
        <d v="2018-11-02T00:00:00"/>
        <d v="2015-10-04T00:00:00"/>
        <d v="2020-04-14T00:00:00"/>
        <d v="2019-01-23T00:00:00"/>
        <d v="2019-05-19T00:00:00"/>
        <d v="2019-03-18T00:00:00"/>
        <d v="2021-05-15T00:00:00"/>
        <d v="2019-06-13T00:00:00"/>
        <d v="2019-07-11T00:00:00"/>
        <d v="2020-12-04T00:00:00"/>
        <d v="2020-02-20T00:00:00"/>
        <d v="2019-01-11T00:00:00"/>
        <d v="2015-02-06T00:00:00"/>
        <d v="2022-12-17T00:00:00"/>
        <d v="2017-10-22T00:00:00"/>
        <d v="2020-01-29T00:00:00"/>
        <d v="2015-08-15T00:00:00"/>
        <d v="2014-07-31T00:00:00"/>
        <d v="2018-09-11T00:00:00"/>
        <d v="2018-11-16T00:00:00"/>
        <d v="2014-01-14T00:00:00"/>
        <d v="2018-11-26T00:00:00"/>
        <d v="2014-05-15T00:00:00"/>
        <d v="2018-02-12T00:00:00"/>
        <d v="2015-07-09T00:00:00"/>
        <d v="2017-12-05T00:00:00"/>
        <d v="2020-11-03T00:00:00"/>
        <d v="2015-03-11T00:00:00"/>
        <d v="2017-05-16T00:00:00"/>
        <d v="2014-10-30T00:00:00"/>
        <d v="2016-08-10T00:00:00"/>
        <d v="2021-04-14T00:00:00"/>
        <d v="2018-12-14T00:00:00"/>
        <d v="2016-01-09T00:00:00"/>
        <d v="2021-02-20T00:00:00"/>
        <d v="2021-06-11T00:00:00"/>
        <d v="2014-04-07T00:00:00"/>
        <d v="2015-11-08T00:00:00"/>
        <d v="2015-12-28T00:00:00"/>
        <d v="2017-08-28T00:00:00"/>
        <d v="2022-03-21T00:00:00"/>
        <d v="2015-04-12T00:00:00"/>
        <d v="2014-07-13T00:00:00"/>
        <d v="2020-07-05T00:00:00"/>
        <d v="2014-04-29T00:00:00"/>
        <d v="2021-12-19T00:00:00"/>
        <d v="2019-07-18T00:00:00"/>
        <d v="2022-04-10T00:00:00"/>
        <d v="2017-05-02T00:00:00"/>
        <d v="2014-12-09T00:00:00"/>
        <d v="2018-12-25T00:00:00"/>
        <d v="2019-05-22T00:00:00"/>
        <d v="2017-06-04T00:00:00"/>
        <d v="2014-08-22T00:00:00"/>
        <d v="2019-11-06T00:00:00"/>
        <d v="2016-04-16T00:00:00"/>
        <d v="2017-11-17T00:00:00"/>
        <d v="2019-02-01T00:00:00"/>
        <d v="2021-11-22T00:00:00"/>
        <d v="2021-05-02T00:00:00"/>
        <d v="2017-02-10T00:00:00"/>
        <d v="2015-02-20T00:00:00"/>
        <d v="2018-03-09T00:00:00"/>
        <d v="2018-06-02T00:00:00"/>
        <d v="2015-09-12T00:00:00"/>
        <d v="2020-05-14T00:00:00"/>
        <d v="2019-06-29T00:00:00"/>
        <d v="2021-10-10T00:00:00"/>
        <d v="2018-10-30T00:00:00"/>
        <d v="2022-01-04T00:00:00"/>
        <d v="2017-08-29T00:00:00"/>
        <d v="2022-05-11T00:00:00"/>
        <d v="2021-08-09T00:00:00"/>
        <d v="2020-09-04T00:00:00"/>
        <d v="2021-08-28T00:00:00"/>
        <d v="2020-01-19T00:00:00"/>
        <d v="2022-07-02T00:00:00"/>
        <d v="2017-11-16T00:00:00"/>
        <d v="2020-03-20T00:00:00"/>
        <d v="2020-11-14T00:00:00"/>
        <d v="2016-10-21T00:00:00"/>
        <d v="2017-03-07T00:00:00"/>
        <d v="2017-07-20T00:00:00"/>
        <d v="2017-01-05T00:00:00"/>
        <d v="2019-07-13T00:00:00"/>
        <d v="2017-04-22T00:00:00"/>
        <d v="2015-05-08T00:00:00"/>
        <d v="2018-01-17T00:00:00"/>
        <d v="2015-11-06T00:00:00"/>
        <d v="2022-11-14T00:00:00"/>
        <d v="2021-09-27T00:00:00"/>
        <d v="2018-12-07T00:00:00"/>
        <d v="2022-01-31T00:00:00"/>
        <d v="2019-12-28T00:00:00"/>
        <d v="2019-11-13T00:00:00"/>
        <d v="2016-01-12T00:00:00"/>
        <d v="2014-11-07T00:00:00"/>
        <d v="2022-08-19T00:00:00"/>
        <d v="2019-03-03T00:00:00"/>
        <d v="2019-12-01T00:00:00"/>
        <d v="2022-06-24T00:00:00"/>
        <d v="2021-01-28T00:00:00"/>
        <d v="2020-07-26T00:00:00"/>
        <d v="2014-04-05T00:00:00"/>
        <d v="2022-07-11T00:00:00"/>
        <d v="2016-08-12T00:00:00"/>
        <d v="2019-09-30T00:00:00"/>
        <d v="2014-09-21T00:00:00"/>
        <d v="2021-12-29T00:00:00"/>
        <d v="2020-12-19T00:00:00"/>
        <d v="2016-05-05T00:00:00"/>
        <d v="2020-11-17T00:00:00"/>
        <d v="2014-08-15T00:00:00"/>
        <d v="2019-11-01T00:00:00"/>
        <d v="2021-05-24T00:00:00"/>
        <d v="2015-10-07T00:00:00"/>
        <d v="2015-07-25T00:00:00"/>
        <d v="2019-06-02T00:00:00"/>
        <d v="2017-11-11T00:00:00"/>
        <d v="2022-01-03T00:00:00"/>
        <d v="2022-03-11T00:00:00"/>
        <d v="2015-10-17T00:00:00"/>
        <d v="2021-06-12T00:00:00"/>
        <d v="2021-02-28T00:00:00"/>
        <d v="2019-06-08T00:00:00"/>
        <d v="2019-09-22T00:00:00"/>
        <d v="2019-01-27T00:00:00"/>
        <d v="2014-09-22T00:00:00"/>
        <d v="2016-04-05T00:00:00"/>
        <d v="2022-04-07T00:00:00"/>
        <d v="2016-03-22T00:00:00"/>
        <d v="2022-10-10T00:00:00"/>
        <d v="2020-08-05T00:00:00"/>
        <d v="2022-10-26T00:00:00"/>
        <d v="2019-09-03T00:00:00"/>
        <d v="2014-06-11T00:00:00"/>
        <d v="2016-04-14T00:00:00"/>
        <d v="2017-06-06T00:00:00"/>
        <d v="2020-09-03T00:00:00"/>
        <d v="2022-12-28T00:00:00"/>
        <d v="2021-08-12T00:00:00"/>
        <d v="2021-03-18T00:00:00"/>
        <d v="2018-11-04T00:00:00"/>
        <d v="2020-07-30T00:00:00"/>
        <d v="2016-03-29T00:00:00"/>
        <d v="2019-04-13T00:00:00"/>
        <d v="2016-03-08T00:00:00"/>
        <d v="2019-08-07T00:00:00"/>
        <d v="2014-09-29T00:00:00"/>
        <d v="2022-09-04T00:00:00"/>
        <d v="2015-02-05T00:00:00"/>
        <d v="2020-01-24T00:00:00"/>
        <d v="2022-12-02T00:00:00"/>
        <d v="2015-01-12T00:00:00"/>
        <d v="2021-04-30T00:00:00"/>
        <d v="2019-07-27T00:00:00"/>
        <d v="2018-06-17T00:00:00"/>
        <d v="2020-06-29T00:00:00"/>
        <d v="2014-05-05T00:00:00"/>
        <d v="2015-09-24T00:00:00"/>
        <d v="2014-01-22T00:00:00"/>
        <d v="2014-12-12T00:00:00"/>
        <d v="2021-12-22T00:00:00"/>
        <d v="2014-05-20T00:00:00"/>
        <d v="2015-03-06T00:00:00"/>
        <d v="2022-02-19T00:00:00"/>
        <d v="2022-09-25T00:00:00"/>
        <d v="2017-08-18T00:00:00"/>
        <d v="2016-11-12T00:00:00"/>
        <d v="2018-01-06T00:00:00"/>
        <d v="2014-07-26T00:00:00"/>
        <d v="2019-11-20T00:00:00"/>
        <d v="2021-12-02T00:00:00"/>
        <d v="2016-07-12T00:00:00"/>
        <d v="2015-01-11T00:00:00"/>
        <d v="2016-01-16T00:00:00"/>
        <d v="2015-05-05T00:00:00"/>
        <d v="2015-05-11T00:00:00"/>
        <d v="2018-10-06T00:00:00"/>
        <d v="2020-11-23T00:00:00"/>
        <d v="2022-12-18T00:00:00"/>
        <d v="2022-06-23T00:00:00"/>
        <d v="2015-08-26T00:00:00"/>
        <d v="2020-04-15T00:00:00"/>
        <d v="2016-07-19T00:00:00"/>
        <d v="2015-06-25T00:00:00"/>
        <d v="2017-07-11T00:00:00"/>
        <d v="2017-01-10T00:00:00"/>
        <d v="2020-11-28T00:00:00"/>
        <d v="2014-03-09T00:00:00"/>
        <d v="2018-08-08T00:00:00"/>
        <d v="2014-08-17T00:00:00"/>
        <d v="2017-03-11T00:00:00"/>
        <d v="2018-03-07T00:00:00"/>
        <d v="2020-04-07T00:00:00"/>
        <d v="2021-12-04T00:00:00"/>
        <d v="2020-05-21T00:00:00"/>
        <d v="2021-10-31T00:00:00"/>
        <d v="2015-05-04T00:00:00"/>
        <d v="2018-09-18T00:00:00"/>
        <d v="2018-05-01T00:00:00"/>
        <d v="2015-06-01T00:00:00"/>
        <d v="2020-09-11T00:00:00"/>
        <d v="2016-07-15T00:00:00"/>
        <d v="2021-05-14T00:00:00"/>
        <d v="2020-01-31T00:00:00"/>
        <d v="2014-06-28T00:00:00"/>
        <d v="2019-03-30T00:00:00"/>
        <d v="2016-06-30T00:00:00"/>
        <d v="2017-09-15T00:00:00"/>
        <d v="2016-09-23T00:00:00"/>
        <d v="2022-09-18T00:00:00"/>
        <d v="2019-04-12T00:00:00"/>
        <d v="2020-10-04T00:00:00"/>
        <d v="2017-09-18T00:00:00"/>
        <d v="2020-07-18T00:00:00"/>
        <d v="2015-01-24T00:00:00"/>
        <d v="2014-03-04T00:00:00"/>
        <d v="2020-06-14T00:00:00"/>
        <d v="2015-09-27T00:00:00"/>
        <d v="2015-11-22T00:00:00"/>
        <d v="2014-11-06T00:00:00"/>
        <d v="2015-06-22T00:00:00"/>
        <d v="2021-01-13T00:00:00"/>
        <d v="2016-07-29T00:00:00"/>
        <d v="2020-01-17T00:00:00"/>
        <d v="2017-07-29T00:00:00"/>
        <d v="2018-04-15T00:00:00"/>
        <d v="2017-09-14T00:00:00"/>
        <d v="2022-06-27T00:00:00"/>
        <d v="2015-12-25T00:00:00"/>
        <d v="2018-03-05T00:00:00"/>
        <d v="2015-09-17T00:00:00"/>
        <d v="2021-03-03T00:00:00"/>
        <d v="2015-05-23T00:00:00"/>
        <d v="2019-10-04T00:00:00"/>
        <d v="2021-04-24T00:00:00"/>
        <d v="2022-06-06T00:00:00"/>
        <d v="2016-03-28T00:00:00"/>
        <d v="2018-09-23T00:00:00"/>
        <d v="2020-06-07T00:00:00"/>
        <d v="2020-10-20T00:00:00"/>
        <d v="2022-05-06T00:00:00"/>
        <d v="2014-07-28T00:00:00"/>
        <d v="2020-01-15T00:00:00"/>
        <d v="2017-02-18T00:00:00"/>
        <d v="2017-05-11T00:00:00"/>
        <d v="2022-01-13T00:00:00"/>
        <d v="2019-10-30T00:00:00"/>
        <d v="2017-11-03T00:00:00"/>
        <d v="2014-07-24T00:00:00"/>
        <d v="2020-05-10T00:00:00"/>
        <d v="2015-01-23T00:00:00"/>
        <d v="2021-05-22T00:00:00"/>
        <d v="2021-09-20T00:00:00"/>
        <d v="2022-07-31T00:00:00"/>
        <d v="2019-07-22T00:00:00"/>
        <d v="2020-09-30T00:00:00"/>
        <d v="2018-03-11T00:00:00"/>
        <d v="2020-04-13T00:00:00"/>
        <d v="2018-11-06T00:00:00"/>
        <d v="2020-10-06T00:00:00"/>
        <d v="2015-10-13T00:00:00"/>
        <d v="2020-06-09T00:00:00"/>
        <d v="2014-08-24T00:00:00"/>
        <d v="2017-08-23T00:00:00"/>
        <d v="2017-07-15T00:00:00"/>
        <d v="2020-06-13T00:00:00"/>
        <d v="2022-08-13T00:00:00"/>
        <d v="2018-08-25T00:00:00"/>
        <d v="2016-11-28T00:00:00"/>
        <d v="2016-10-30T00:00:00"/>
        <d v="2017-12-17T00:00:00"/>
        <d v="2017-07-07T00:00:00"/>
        <d v="2018-12-31T00:00:00"/>
        <d v="2016-09-02T00:00:00"/>
        <d v="2019-05-25T00:00:00"/>
        <d v="2018-03-02T00:00:00"/>
        <d v="2019-02-13T00:00:00"/>
        <d v="2022-11-17T00:00:00"/>
        <d v="2021-04-27T00:00:00"/>
        <d v="2021-06-05T00:00:00"/>
        <d v="2019-01-30T00:00:00"/>
        <d v="2016-02-15T00:00:00"/>
        <d v="2015-02-26T00:00:00"/>
        <d v="2019-05-09T00:00:00"/>
        <d v="2020-07-14T00:00:00"/>
        <d v="2017-07-24T00:00:00"/>
        <d v="2017-12-15T00:00:00"/>
        <d v="2015-02-27T00:00:00"/>
        <d v="2016-03-19T00:00:00"/>
        <d v="2016-10-13T00:00:00"/>
        <d v="2016-01-30T00:00:00"/>
        <d v="2019-04-04T00:00:00"/>
        <d v="2016-11-07T00:00:00"/>
        <d v="2016-10-10T00:00:00"/>
        <d v="2017-10-10T00:00:00"/>
        <d v="2016-05-30T00:00:00"/>
        <d v="2016-11-20T00:00:00"/>
        <d v="2014-12-03T00:00:00"/>
        <d v="2016-11-02T00:00:00"/>
        <d v="2021-06-27T00:00:00"/>
        <d v="2015-07-29T00:00:00"/>
        <d v="2019-06-14T00:00:00"/>
        <d v="2017-04-04T00:00:00"/>
        <d v="2021-06-23T00:00:00"/>
        <d v="2015-03-10T00:00:00"/>
        <d v="2017-04-21T00:00:00"/>
        <d v="2018-09-09T00:00:00"/>
        <d v="2018-05-23T00:00:00"/>
        <d v="2018-10-25T00:00:00"/>
        <d v="2016-09-11T00:00:00"/>
        <d v="2020-04-20T00:00:00"/>
        <d v="2015-12-26T00:00:00"/>
        <d v="2017-12-13T00:00:00"/>
        <d v="2014-06-19T00:00:00"/>
        <d v="2017-02-01T00:00:00"/>
        <d v="2020-12-08T00:00:00"/>
        <d v="2014-08-21T00:00:00"/>
        <d v="2020-07-04T00:00:00"/>
        <d v="2018-11-11T00:00:00"/>
        <d v="2019-05-06T00:00:00"/>
        <d v="2016-10-26T00:00:00"/>
        <d v="2020-01-14T00:00:00"/>
        <d v="2019-11-19T00:00:00"/>
        <d v="2015-05-28T00:00:00"/>
        <d v="2014-08-23T00:00:00"/>
        <d v="2018-11-12T00:00:00"/>
        <d v="2019-02-16T00:00:00"/>
        <d v="2020-03-15T00:00:00"/>
        <d v="2016-07-18T00:00:00"/>
        <d v="2021-08-21T00:00:00"/>
        <d v="2022-07-09T00:00:00"/>
        <d v="2022-11-23T00:00:00"/>
        <d v="2020-09-07T00:00:00"/>
        <d v="2022-09-15T00:00:00"/>
        <d v="2019-08-02T00:00:00"/>
        <d v="2021-08-10T00:00:00"/>
        <d v="2015-10-20T00:00:00"/>
        <d v="2018-06-19T00:00:00"/>
        <d v="2021-01-22T00:00:00"/>
        <d v="2016-04-07T00:00:00"/>
        <d v="2019-11-18T00:00:00"/>
        <d v="2021-05-28T00:00:00"/>
        <d v="2015-03-09T00:00:00"/>
        <d v="2018-06-07T00:00:00"/>
        <d v="2018-08-23T00:00:00"/>
        <d v="2014-12-07T00:00:00"/>
        <d v="2016-12-04T00:00:00"/>
        <d v="2021-07-10T00:00:00"/>
        <d v="2017-09-30T00:00:00"/>
        <d v="2022-12-24T00:00:00"/>
        <d v="2019-12-06T00:00:00"/>
        <d v="2019-09-06T00:00:00"/>
        <d v="2022-12-21T00:00:00"/>
        <d v="2021-09-02T00:00:00"/>
        <d v="2014-07-06T00:00:00"/>
        <d v="2018-03-20T00:00:00"/>
        <d v="2020-01-01T00:00:00"/>
        <d v="2015-10-31T00:00:00"/>
        <d v="2015-11-13T00:00:00"/>
        <d v="2016-08-28T00:00:00"/>
        <d v="2014-11-23T00:00:00"/>
        <d v="2018-09-13T00:00:00"/>
        <d v="2020-10-27T00:00:00"/>
        <d v="2017-07-05T00:00:00"/>
        <d v="2018-12-26T00:00:00"/>
        <d v="2019-06-26T00:00:00"/>
        <d v="2017-06-17T00:00:00"/>
        <d v="2020-10-02T00:00:00"/>
        <d v="2020-07-29T00:00:00"/>
        <d v="2016-08-05T00:00:00"/>
        <d v="2020-10-12T00:00:00"/>
        <d v="2021-05-04T00:00:00"/>
        <d v="2019-12-18T00:00:00"/>
        <d v="2015-05-15T00:00:00"/>
        <d v="2015-12-23T00:00:00"/>
        <d v="2019-10-09T00:00:00"/>
        <d v="2020-03-06T00:00:00"/>
        <d v="2020-11-22T00:00:00"/>
        <d v="2019-07-03T00:00:00"/>
        <d v="2015-06-12T00:00:00"/>
        <d v="2018-02-15T00:00:00"/>
        <d v="2015-02-22T00:00:00"/>
        <d v="2017-11-04T00:00:00"/>
        <d v="2020-01-26T00:00:00"/>
        <d v="2020-06-03T00:00:00"/>
        <d v="2019-03-24T00:00:00"/>
        <d v="2021-09-22T00:00:00"/>
        <d v="2020-09-22T00:00:00"/>
        <d v="2014-10-26T00:00:00"/>
        <d v="2018-01-31T00:00:00"/>
        <d v="2020-06-22T00:00:00"/>
        <d v="2021-08-20T00:00:00"/>
        <d v="2019-08-04T00:00:00"/>
        <d v="2016-05-23T00:00:00"/>
        <d v="2022-05-17T00:00:00"/>
        <d v="2018-07-03T00:00:00"/>
        <d v="2018-07-24T00:00:00"/>
        <d v="2021-10-14T00:00:00"/>
        <d v="2020-04-25T00:00:00"/>
        <d v="2018-06-14T00:00:00"/>
        <d v="2017-12-12T00:00:00"/>
        <d v="2014-12-02T00:00:00"/>
        <d v="2016-12-08T00:00:00"/>
        <d v="2015-03-22T00:00:00"/>
        <d v="2020-07-17T00:00:00"/>
        <d v="2016-02-16T00:00:00"/>
        <d v="2018-08-19T00:00:00"/>
        <d v="2021-07-21T00:00:00"/>
        <d v="2020-07-25T00:00:00"/>
        <d v="2015-11-24T00:00:00"/>
        <d v="2020-03-21T00:00:00"/>
        <d v="2017-01-09T00:00:00"/>
        <d v="2017-08-13T00:00:00"/>
        <d v="2018-01-15T00:00:00"/>
        <d v="2021-07-25T00:00:00"/>
        <d v="2018-06-21T00:00:00"/>
        <d v="2018-03-13T00:00:00"/>
        <d v="2022-07-19T00:00:00"/>
        <d v="2019-08-10T00:00:00"/>
        <d v="2019-07-19T00:00:00"/>
        <d v="2021-06-01T00:00:00"/>
        <d v="2017-01-01T00:00:00"/>
        <d v="2014-02-25T00:00:00"/>
        <d v="2018-12-02T00:00:00"/>
        <d v="2015-12-22T00:00:00"/>
        <d v="2015-01-01T00:00:00"/>
        <d v="2022-03-06T00:00:00"/>
        <d v="2014-06-14T00:00:00"/>
        <d v="2020-10-25T00:00:00"/>
        <d v="2014-09-15T00:00:00"/>
        <d v="2018-12-05T00:00:00"/>
        <d v="2016-03-31T00:00:00"/>
        <d v="2015-03-25T00:00:00"/>
        <d v="2020-08-18T00:00:00"/>
        <d v="2018-01-20T00:00:00"/>
        <d v="2020-01-30T00:00:00"/>
        <d v="2016-09-05T00:00:00"/>
        <d v="2022-10-09T00:00:00"/>
        <d v="2021-06-16T00:00:00"/>
        <d v="2019-01-20T00:00:00"/>
        <d v="2021-02-03T00:00:00"/>
        <d v="2014-03-03T00:00:00"/>
        <d v="2017-06-23T00:00:00"/>
        <d v="2022-06-22T00:00:00"/>
        <d v="2016-05-18T00:00:00"/>
        <d v="2021-01-06T00:00:00"/>
        <d v="2022-03-22T00:00:00"/>
        <d v="2017-10-28T00:00:00"/>
        <d v="2021-08-22T00:00:00"/>
        <d v="2017-10-02T00:00:00"/>
        <d v="2021-01-27T00:00:00"/>
        <d v="2019-01-03T00:00:00"/>
        <d v="2015-04-25T00:00:00"/>
        <d v="2020-07-20T00:00:00"/>
        <d v="2016-08-22T00:00:00"/>
        <d v="2014-02-18T00:00:00"/>
        <d v="2020-10-23T00:00:00"/>
        <d v="2021-04-04T00:00:00"/>
        <d v="2016-08-02T00:00:00"/>
        <d v="2018-08-17T00:00:00"/>
        <d v="2014-07-17T00:00:00"/>
        <d v="2019-04-02T00:00:00"/>
        <d v="2017-09-21T00:00:00"/>
        <d v="2018-07-10T00:00:00"/>
        <d v="2020-09-14T00:00:00"/>
        <d v="2019-02-26T00:00:00"/>
        <d v="2021-04-25T00:00:00"/>
        <d v="2015-07-13T00:00:00"/>
        <d v="2020-02-15T00:00:00"/>
        <d v="2019-03-29T00:00:00"/>
        <d v="2021-07-08T00:00:00"/>
        <d v="2020-09-24T00:00:00"/>
        <d v="2014-09-23T00:00:00"/>
        <d v="2019-08-31T00:00:00"/>
        <d v="2017-03-08T00:00:00"/>
        <d v="2018-10-07T00:00:00"/>
        <d v="2014-05-07T00:00:00"/>
        <d v="2020-03-25T00:00:00"/>
        <d v="2018-11-28T00:00:00"/>
        <d v="2020-04-01T00:00:00"/>
        <d v="2018-10-05T00:00:00"/>
        <d v="2019-06-25T00:00:00"/>
        <d v="2018-01-19T00:00:00"/>
        <d v="2014-07-10T00:00:00"/>
        <d v="2021-07-04T00:00:00"/>
        <d v="2019-03-10T00:00:00"/>
        <d v="2021-02-24T00:00:00"/>
        <d v="2017-12-01T00:00:00"/>
        <d v="2016-02-17T00:00:00"/>
        <d v="2022-09-23T00:00:00"/>
        <d v="2014-07-20T00:00:00"/>
        <d v="2019-08-14T00:00:00"/>
        <d v="2016-05-24T00:00:00"/>
        <d v="2021-11-23T00:00:00"/>
        <d v="2022-11-01T00:00:00"/>
        <d v="2021-03-20T00:00:00"/>
        <d v="2016-10-16T00:00:00"/>
        <d v="2018-10-18T00:00:00"/>
        <d v="2020-08-26T00:00:00"/>
        <d v="2014-07-08T00:00:00"/>
        <d v="2018-10-02T00:00:00"/>
        <d v="2019-05-12T00:00:00"/>
        <d v="2014-03-08T00:00:00"/>
        <d v="2020-03-19T00:00:00"/>
        <d v="2017-03-24T00:00:00"/>
        <d v="2016-09-18T00:00:00"/>
        <d v="2015-04-22T00:00:00"/>
        <d v="2019-10-13T00:00:00"/>
        <d v="2014-04-16T00:00:00"/>
        <d v="2015-02-25T00:00:00"/>
        <d v="2014-08-01T00:00:00"/>
        <d v="2022-05-13T00:00:00"/>
        <d v="2014-11-13T00:00:00"/>
        <d v="2019-06-15T00:00:00"/>
        <d v="2019-02-27T00:00:00"/>
        <d v="2019-04-28T00:00:00"/>
        <d v="2017-01-20T00:00:00"/>
        <d v="2022-03-29T00:00:00"/>
        <d v="2018-01-16T00:00:00"/>
        <d v="2019-06-21T00:00:00"/>
        <d v="2018-04-26T00:00:00"/>
        <d v="2019-07-10T00:00:00"/>
        <d v="2017-01-27T00:00:00"/>
        <d v="2022-06-16T00:00:00"/>
        <d v="2020-02-16T00:00:00"/>
        <d v="2017-04-28T00:00:00"/>
        <d v="2015-07-08T00:00:00"/>
        <d v="2015-04-11T00:00:00"/>
        <d v="2021-04-28T00:00:00"/>
        <d v="2015-01-31T00:00:00"/>
        <d v="2016-11-22T00:00:00"/>
        <d v="2020-06-01T00:00:00"/>
        <d v="2015-08-17T00:00:00"/>
        <d v="2018-12-16T00:00:00"/>
        <d v="2019-06-07T00:00:00"/>
        <d v="2020-07-10T00:00:00"/>
        <d v="2014-11-28T00:00:00"/>
        <d v="2022-07-03T00:00:00"/>
        <d v="2020-03-26T00:00:00"/>
        <d v="2016-06-17T00:00:00"/>
        <d v="2021-09-15T00:00:00"/>
        <d v="2015-09-08T00:00:00"/>
        <d v="2014-01-07T00:00:00"/>
        <d v="2018-03-17T00:00:00"/>
        <d v="2016-02-28T00:00:00"/>
        <d v="2022-01-22T00:00:00"/>
        <d v="2018-04-08T00:00:00"/>
        <d v="2014-07-05T00:00:00"/>
        <d v="2015-04-06T00:00:00"/>
        <d v="2022-12-10T00:00:00"/>
        <d v="2014-06-27T00:00:00"/>
        <d v="2017-09-16T00:00:00"/>
        <d v="2021-08-04T00:00:00"/>
        <d v="2022-11-27T00:00:00"/>
        <d v="2014-02-08T00:00:00"/>
        <d v="2022-06-05T00:00:00"/>
        <d v="2018-02-04T00:00:00"/>
        <d v="2014-07-19T00:00:00"/>
        <d v="2018-04-03T00:00:00"/>
        <d v="2018-10-21T00:00:00"/>
        <d v="2014-06-18T00:00:00"/>
        <d v="2014-06-04T00:00:00"/>
        <d v="2020-01-05T00:00:00"/>
        <d v="2018-03-06T00:00:00"/>
        <d v="2016-02-10T00:00:00"/>
        <d v="2016-11-17T00:00:00"/>
        <d v="2016-01-05T00:00:00"/>
        <d v="2022-07-08T00:00:00"/>
        <d v="2018-03-29T00:00:00"/>
        <d v="2018-12-10T00:00:00"/>
        <d v="2022-05-01T00:00:00"/>
        <d v="2018-01-22T00:00:00"/>
        <d v="2019-11-15T00:00:00"/>
        <d v="2019-06-11T00:00:00"/>
        <d v="2019-08-24T00:00:00"/>
        <d v="2015-04-24T00:00:00"/>
        <d v="2015-04-18T00:00:00"/>
        <d v="2015-06-28T00:00:00"/>
        <d v="2014-01-21T00:00:00"/>
        <d v="2019-12-21T00:00:00"/>
        <d v="2022-01-29T00:00:00"/>
        <d v="2018-09-28T00:00:00"/>
        <d v="2020-06-23T00:00:00"/>
        <d v="2015-11-20T00:00:00"/>
        <d v="2015-01-06T00:00:00"/>
        <d v="2022-05-27T00:00:00"/>
        <d v="2022-03-19T00:00:00"/>
        <d v="2015-10-12T00:00:00"/>
        <d v="2016-11-27T00:00:00"/>
        <d v="2019-01-15T00:00:00"/>
        <d v="2015-01-19T00:00:00"/>
        <d v="2017-08-10T00:00:00"/>
        <d v="2015-04-05T00:00:00"/>
        <d v="2017-03-14T00:00:00"/>
        <d v="2015-12-05T00:00:00"/>
        <d v="2021-06-19T00:00:00"/>
        <d v="2018-05-07T00:00:00"/>
        <d v="2014-09-11T00:00:00"/>
        <d v="2016-06-19T00:00:00"/>
        <d v="2018-01-28T00:00:00"/>
        <d v="2020-11-18T00:00:00"/>
        <d v="2014-12-27T00:00:00"/>
        <d v="2016-08-01T00:00:00"/>
        <d v="2014-07-03T00:00:00"/>
        <d v="2016-12-07T00:00:00"/>
        <d v="2017-04-30T00:00:00"/>
        <d v="2018-01-09T00:00:00"/>
        <d v="2016-03-27T00:00:00"/>
        <d v="2015-05-24T00:00:00"/>
        <d v="2014-09-28T00:00:00"/>
        <d v="2018-05-15T00:00:00"/>
        <d v="2021-09-25T00:00:00"/>
        <d v="2017-09-11T00:00:00"/>
        <d v="2020-10-26T00:00:00"/>
        <d v="2021-04-17T00:00:00"/>
        <d v="2021-06-21T00:00:00"/>
        <d v="2018-02-23T00:00:00"/>
        <d v="2015-01-02T00:00:00"/>
        <d v="2020-04-03T00:00:00"/>
        <d v="2020-05-28T00:00:00"/>
        <d v="2016-10-15T00:00:00"/>
        <d v="2017-06-07T00:00:00"/>
        <d v="2022-08-03T00:00:00"/>
        <d v="2017-02-23T00:00:00"/>
        <d v="2022-08-01T00:00:00"/>
        <d v="2021-06-10T00:00:00"/>
        <d v="2016-06-13T00:00:00"/>
        <d v="2016-08-18T00:00:00"/>
        <d v="2018-11-10T00:00:00"/>
        <d v="2015-04-16T00:00:00"/>
        <d v="2014-01-13T00:00:00"/>
        <d v="2016-12-24T00:00:00"/>
        <d v="2018-01-21T00:00:00"/>
        <d v="2020-02-19T00:00:00"/>
        <d v="2018-10-11T00:00:00"/>
        <d v="2020-12-01T00:00:00"/>
        <d v="2016-03-25T00:00:00"/>
        <d v="2017-03-22T00:00:00"/>
        <d v="2014-07-27T00:00:00"/>
        <d v="2021-09-30T00:00:00"/>
        <d v="2014-10-08T00:00:00"/>
        <d v="2021-08-14T00:00:00"/>
        <d v="2018-04-28T00:00:00"/>
        <d v="2017-03-18T00:00:00"/>
        <d v="2014-02-07T00:00:00"/>
        <d v="2018-12-12T00:00:00"/>
        <d v="2014-11-19T00:00:00"/>
        <d v="2019-01-10T00:00:00"/>
        <d v="2020-05-23T00:00:00"/>
        <d v="2022-08-04T00:00:00"/>
        <d v="2014-06-15T00:00:00"/>
        <d v="2017-04-08T00:00:00"/>
        <d v="2022-02-18T00:00:00"/>
        <d v="2022-11-20T00:00:00"/>
        <d v="2014-10-19T00:00:00"/>
        <d v="2014-05-27T00:00:00"/>
        <d v="2014-03-20T00:00:00"/>
        <d v="2018-05-18T00:00:00"/>
        <d v="2019-11-29T00:00:00"/>
        <d v="2019-09-14T00:00:00"/>
        <d v="2014-10-24T00:00:00"/>
        <d v="2016-03-01T00:00:00"/>
        <d v="2019-01-17T00:00:00"/>
        <d v="2020-09-19T00:00:00"/>
        <d v="2014-06-23T00:00:00"/>
        <d v="2019-09-12T00:00:00"/>
        <d v="2017-09-19T00:00:00"/>
        <d v="2022-10-28T00:00:00"/>
        <d v="2016-01-31T00:00:00"/>
        <d v="2015-07-20T00:00:00"/>
        <d v="2015-06-10T00:00:00"/>
        <d v="2019-02-21T00:00:00"/>
        <d v="2021-10-22T00:00:00"/>
        <d v="2018-02-24T00:00:00"/>
        <d v="2017-01-28T00:00:00"/>
        <d v="2015-03-29T00:00:00"/>
        <d v="2015-09-15T00:00:00"/>
        <d v="2021-10-23T00:00:00"/>
        <d v="2022-03-13T00:00:00"/>
        <d v="2016-12-28T00:00:00"/>
        <d v="2022-09-02T00:00:00"/>
        <d v="2021-12-08T00:00:00"/>
        <d v="2021-10-09T00:00:00"/>
        <d v="2016-09-27T00:00:00"/>
        <d v="2020-04-06T00:00:00"/>
        <d v="2021-07-02T00:00:00"/>
        <d v="2016-07-28T00:00:00"/>
        <d v="2015-11-19T00:00:00"/>
        <d v="2021-05-20T00:00:00"/>
        <d v="2019-05-15T00:00:00"/>
        <d v="2020-06-16T00:00:00"/>
        <d v="2021-11-29T00:00:00"/>
        <d v="2015-12-27T00:00:00"/>
        <d v="2015-03-12T00:00:00"/>
        <d v="2022-10-29T00:00:00"/>
        <d v="2021-01-04T00:00:00"/>
        <d v="2014-01-19T00:00:00"/>
        <d v="2016-04-22T00:00:00"/>
        <d v="2015-12-24T00:00:00"/>
        <d v="2019-05-11T00:00:00"/>
        <d v="2018-10-04T00:00:00"/>
        <d v="2022-10-12T00:00:00"/>
        <d v="2014-02-10T00:00:00"/>
        <d v="2022-01-07T00:00:00"/>
        <d v="2022-05-07T00:00:00"/>
        <d v="2015-08-30T00:00:00"/>
        <d v="2018-06-26T00:00:00"/>
        <d v="2019-08-05T00:00:00"/>
        <d v="2016-10-23T00:00:00"/>
        <d v="2020-06-30T00:00:00"/>
        <d v="2016-08-04T00:00:00"/>
        <d v="2021-03-13T00:00:00"/>
        <d v="2019-05-16T00:00:00"/>
        <d v="2021-01-08T00:00:00"/>
        <d v="2021-08-25T00:00:00"/>
        <d v="2018-03-03T00:00:00"/>
        <d v="2022-07-18T00:00:00"/>
        <d v="2021-12-09T00:00:00"/>
        <d v="2019-10-17T00:00:00"/>
        <d v="2015-03-01T00:00:00"/>
        <d v="2020-10-19T00:00:00"/>
        <d v="2015-04-13T00:00:00"/>
        <d v="2014-04-14T00:00:00"/>
        <d v="2016-06-21T00:00:00"/>
        <d v="2022-10-25T00:00:00"/>
        <d v="2021-02-09T00:00:00"/>
        <d v="2019-06-10T00:00:00"/>
        <d v="2021-02-27T00:00:00"/>
        <d v="2016-07-17T00:00:00"/>
        <d v="2021-10-28T00:00:00"/>
        <d v="2016-07-24T00:00:00"/>
        <d v="2021-09-13T00:00:00"/>
        <d v="2022-07-06T00:00:00"/>
        <d v="2016-12-27T00:00:00"/>
        <d v="2015-04-27T00:00:00"/>
        <d v="2016-02-02T00:00:00"/>
        <d v="2018-10-20T00:00:00"/>
        <d v="2017-11-21T00:00:00"/>
        <d v="2016-03-30T00:00:00"/>
        <d v="2015-10-22T00:00:00"/>
        <d v="2019-12-22T00:00:00"/>
        <d v="2015-10-19T00:00:00"/>
        <d v="2018-11-17T00:00:00"/>
        <d v="2014-10-02T00:00:00"/>
        <d v="2014-11-27T00:00:00"/>
        <d v="2018-06-09T00:00:00"/>
        <d v="2019-04-07T00:00:00"/>
        <d v="2014-07-18T00:00:00"/>
        <d v="2021-05-07T00:00:00"/>
        <d v="2018-07-08T00:00:00"/>
        <d v="2022-03-14T00:00:00"/>
        <d v="2016-11-25T00:00:00"/>
        <d v="2022-07-14T00:00:00"/>
        <d v="2016-12-01T00:00:00"/>
        <d v="2017-11-29T00:00:00"/>
        <d v="2017-03-20T00:00:00"/>
        <d v="2016-03-05T00:00:00"/>
        <d v="2017-11-08T00:00:00"/>
        <d v="2022-07-28T00:00:00"/>
        <d v="2020-10-09T00:00:00"/>
        <d v="2015-01-20T00:00:00"/>
        <d v="2019-07-15T00:00:00"/>
        <d v="2016-06-29T00:00:00"/>
        <d v="2014-09-18T00:00:00"/>
        <d v="2020-01-03T00:00:00"/>
        <d v="2018-09-21T00:00:00"/>
        <d v="2019-08-15T00:00:00"/>
        <d v="2017-09-28T00:00:00"/>
        <d v="2015-06-05T00:00:00"/>
        <d v="2014-06-03T00:00:00"/>
        <d v="2018-08-11T00:00:00"/>
        <d v="2018-11-14T00:00:00"/>
        <d v="2018-02-01T00:00:00"/>
        <d v="2022-12-12T00:00:00"/>
        <d v="2014-08-13T00:00:00"/>
        <d v="2014-03-23T00:00:00"/>
        <d v="2019-11-22T00:00:00"/>
        <d v="2019-09-08T00:00:00"/>
        <d v="2021-01-14T00:00:00"/>
        <d v="2014-04-12T00:00:00"/>
        <d v="2017-08-17T00:00:00"/>
        <d v="2021-02-22T00:00:00"/>
        <d v="2022-06-17T00:00:00"/>
        <d v="2021-07-11T00:00:00"/>
        <d v="2014-10-29T00:00:00"/>
        <d v="2018-10-17T00:00:00"/>
        <d v="2015-04-30T00:00:00"/>
        <d v="2021-10-17T00:00:00"/>
        <d v="2018-11-03T00:00:00"/>
        <d v="2016-06-26T00:00:00"/>
        <d v="2022-02-15T00:00:00"/>
        <d v="2018-08-01T00:00:00"/>
        <d v="2020-12-12T00:00:00"/>
        <d v="2022-06-18T00:00:00"/>
        <d v="2018-11-01T00:00:00"/>
        <d v="2016-10-07T00:00:00"/>
        <d v="2021-05-31T00:00:00"/>
        <d v="2019-02-23T00:00:00"/>
        <d v="2017-11-25T00:00:00"/>
        <d v="2017-03-31T00:00:00"/>
        <d v="2016-07-14T00:00:00"/>
        <d v="2019-11-07T00:00:00"/>
        <d v="2017-04-23T00:00:00"/>
        <d v="2022-10-01T00:00:00"/>
        <d v="2018-07-09T00:00:00"/>
        <d v="2018-06-08T00:00:00"/>
        <d v="2018-02-09T00:00:00"/>
        <d v="2019-03-19T00:00:00"/>
        <d v="2018-10-10T00:00:00"/>
        <d v="2016-06-28T00:00:00"/>
        <d v="2021-02-12T00:00:00"/>
        <d v="2022-04-05T00:00:00"/>
        <d v="2018-12-18T00:00:00"/>
        <d v="2015-06-27T00:00:00"/>
        <d v="2015-03-18T00:00:00"/>
        <d v="2021-11-09T00:00:00"/>
        <d v="2020-09-26T00:00:00"/>
        <d v="2022-12-06T00:00:00"/>
        <d v="2019-04-16T00:00:00"/>
        <d v="2016-06-11T00:00:00"/>
        <d v="2021-11-16T00:00:00"/>
        <d v="2022-08-02T00:00:00"/>
        <d v="2022-04-19T00:00:00"/>
        <d v="2022-02-05T00:00:00"/>
        <d v="2017-03-21T00:00:00"/>
        <d v="2019-03-01T00:00:00"/>
        <d v="2016-05-10T00:00:00"/>
        <d v="2021-04-03T00:00:00"/>
        <d v="2018-09-16T00:00:00"/>
        <d v="2017-06-27T00:00:00"/>
        <d v="2017-07-23T00:00:00"/>
        <d v="2016-05-16T00:00:00"/>
        <d v="2014-04-21T00:00:00"/>
        <d v="2016-09-03T00:00:00"/>
        <d v="2019-09-02T00:00:00"/>
        <d v="2015-09-06T00:00:00"/>
        <d v="2016-03-20T00:00:00"/>
        <d v="2018-05-06T00:00:00"/>
        <d v="2022-01-10T00:00:00"/>
        <d v="2018-02-21T00:00:00"/>
        <d v="2021-09-19T00:00:00"/>
        <d v="2021-07-17T00:00:00"/>
        <d v="2015-11-04T00:00:00"/>
        <d v="2018-10-13T00:00:00"/>
        <d v="2018-04-29T00:00:00"/>
        <d v="2020-06-11T00:00:00"/>
        <d v="2017-08-25T00:00:00"/>
        <d v="2021-10-05T00:00:00"/>
        <d v="2016-06-25T00:00:00"/>
        <d v="2019-09-17T00:00:00"/>
        <d v="2019-01-19T00:00:00"/>
        <d v="2020-05-03T00:00:00"/>
        <d v="2018-08-30T00:00:00"/>
        <d v="2018-05-30T00:00:00"/>
        <d v="2014-05-02T00:00:00"/>
        <d v="2022-12-05T00:00:00"/>
        <d v="2018-09-06T00:00:00"/>
        <d v="2021-06-22T00:00:00"/>
        <d v="2018-03-19T00:00:00"/>
        <d v="2019-10-22T00:00:00"/>
        <d v="2015-07-24T00:00:00"/>
        <d v="2020-12-25T00:00:00"/>
        <d v="2015-01-17T00:00:00"/>
        <d v="2015-10-27T00:00:00"/>
        <d v="2014-01-11T00:00:00"/>
        <d v="2020-03-31T00:00:00"/>
        <d v="2014-08-05T00:00:00"/>
        <d v="2018-12-08T00:00:00"/>
        <d v="2019-01-14T00:00:00"/>
        <d v="2021-08-30T00:00:00"/>
        <d v="2019-02-05T00:00:00"/>
        <d v="2015-08-25T00:00:00"/>
        <d v="2014-09-16T00:00:00"/>
        <d v="2017-03-02T00:00:00"/>
        <d v="2020-05-29T00:00:00"/>
        <d v="2021-12-11T00:00:00"/>
        <d v="2014-08-02T00:00:00"/>
        <d v="2017-10-03T00:00:00"/>
        <d v="2021-04-23T00:00:00"/>
        <d v="2018-05-24T00:00:00"/>
        <d v="2015-11-18T00:00:00"/>
        <d v="2018-07-19T00:00:00"/>
        <d v="2019-07-04T00:00:00"/>
        <d v="2021-12-31T00:00:00"/>
        <d v="2014-02-03T00:00:00"/>
        <d v="2016-09-21T00:00:00"/>
        <d v="2014-10-10T00:00:00"/>
        <d v="2015-09-07T00:00:00"/>
        <d v="2020-04-16T00:00:00"/>
        <d v="2015-08-20T00:00:00"/>
        <d v="2015-08-19T00:00:00"/>
        <d v="2017-04-29T00:00:00"/>
        <d v="2021-05-01T00:00:00"/>
        <d v="2019-11-05T00:00:00"/>
        <d v="2014-03-31T00:00:00"/>
        <d v="2021-02-17T00:00:00"/>
        <d v="2022-01-21T00:00:00"/>
        <d v="2015-06-02T00:00:00"/>
        <d v="2019-04-01T00:00:00"/>
        <d v="2022-02-03T00:00:00"/>
        <d v="2017-05-27T00:00:00"/>
        <d v="2018-08-12T00:00:00"/>
        <d v="2021-04-29T00:00:00"/>
        <d v="2020-02-05T00:00:00"/>
        <d v="2018-02-25T00:00:00"/>
        <d v="2014-02-20T00:00:00"/>
        <d v="2014-02-16T00:00:00"/>
        <d v="2021-10-13T00:00:00"/>
        <d v="2021-02-26T00:00:00"/>
        <d v="2015-07-26T00:00:00"/>
        <d v="2020-02-02T00:00:00"/>
        <d v="2020-07-27T00:00:00"/>
        <d v="2014-12-31T00:00:00"/>
        <d v="2015-07-18T00:00:00"/>
        <d v="2016-04-20T00:00:00"/>
        <d v="2014-06-29T00:00:00"/>
        <d v="2018-11-23T00:00:00"/>
        <d v="2021-07-19T00:00:00"/>
        <d v="2021-07-23T00:00:00"/>
        <d v="2014-10-05T00:00:00"/>
        <d v="2014-09-30T00:00:00"/>
        <d v="2015-07-19T00:00:00"/>
        <d v="2020-12-09T00:00:00"/>
        <d v="2017-08-21T00:00:00"/>
        <d v="2022-09-12T00:00:00"/>
        <d v="2016-10-20T00:00:00"/>
        <d v="2019-10-21T00:00:00"/>
        <d v="2020-01-22T00:00:00"/>
        <d v="2015-04-10T00:00:00"/>
        <d v="2017-04-11T00:00:00"/>
        <d v="2015-03-03T00:00:00"/>
        <d v="2022-11-10T00:00:00"/>
        <d v="2019-04-18T00:00:00"/>
        <d v="2018-07-04T00:00:00"/>
        <d v="2020-08-15T00:00:00"/>
        <d v="2017-02-27T00:00:00"/>
        <d v="2018-08-02T00:00:00"/>
        <d v="2017-03-03T00:00:00"/>
        <d v="2014-05-31T00:00:00"/>
        <d v="2016-10-04T00:00:00"/>
        <d v="2019-04-11T00:00:00"/>
        <d v="2015-06-14T00:00:00"/>
        <d v="2018-05-14T00:00:00"/>
        <d v="2018-01-01T00:00:00"/>
        <d v="2019-08-20T00:00:00"/>
        <d v="2017-04-18T00:00:00"/>
        <d v="2021-03-06T00:00:00"/>
        <d v="2018-09-29T00:00:00"/>
        <d v="2014-06-30T00:00:00"/>
        <d v="2021-12-25T00:00:00"/>
        <d v="2017-05-10T00:00:00"/>
        <d v="2020-07-21T00:00:00"/>
        <d v="2020-04-02T00:00:00"/>
        <d v="2021-11-21T00:00:00"/>
        <d v="2017-10-23T00:00:00"/>
        <d v="2020-10-10T00:00:00"/>
        <d v="2019-09-29T00:00:00"/>
        <d v="2016-07-22T00:00:00"/>
        <d v="2022-03-27T00:00:00"/>
        <d v="2018-03-08T00:00:00"/>
        <d v="2018-04-23T00:00:00"/>
        <d v="2015-12-31T00:00:00"/>
        <d v="2021-08-02T00:00:00"/>
        <d v="2014-04-08T00:00:00"/>
        <d v="2020-02-22T00:00:00"/>
        <d v="2015-07-01T00:00:00"/>
        <d v="2016-04-25T00:00:00"/>
        <d v="2019-05-30T00:00:00"/>
        <d v="2020-05-22T00:00:00"/>
        <d v="2016-05-21T00:00:00"/>
        <d v="2020-03-01T00:00:00"/>
        <d v="2020-09-29T00:00:00"/>
        <d v="2017-11-01T00:00:00"/>
        <d v="2015-10-11T00:00:00"/>
        <d v="2019-11-26T00:00:00"/>
        <d v="2016-08-03T00:00:00"/>
        <d v="2019-07-07T00:00:00"/>
        <d v="2018-10-22T00:00:00"/>
        <d v="2018-12-21T00:00:00"/>
        <d v="2019-12-29T00:00:00"/>
        <d v="2017-04-05T00:00:00"/>
        <d v="2014-04-15T00:00:00"/>
        <d v="2020-03-08T00:00:00"/>
        <d v="2019-06-01T00:00:00"/>
        <d v="2015-05-26T00:00:00"/>
        <d v="2017-02-24T00:00:00"/>
        <d v="2016-09-15T00:00:00"/>
        <d v="2022-12-23T00:00:00"/>
        <d v="2015-03-28T00:00:00"/>
        <d v="2016-06-07T00:00:00"/>
        <d v="2020-04-19T00:00:00"/>
        <d v="2022-01-06T00:00:00"/>
        <d v="2022-12-03T00:00:00"/>
        <d v="2017-01-17T00:00:00"/>
        <d v="2015-12-03T00:00:00"/>
        <d v="2021-07-05T00:00:00"/>
        <d v="2019-11-30T00:00:00"/>
        <d v="2021-08-17T00:00:00"/>
        <d v="2017-05-03T00:00:00"/>
        <d v="2016-04-29T00:00:00"/>
        <d v="2020-08-13T00:00:00"/>
        <d v="2020-05-31T00:00:00"/>
        <d v="2014-08-07T00:00:00"/>
        <d v="2019-06-28T00:00:00"/>
        <d v="2015-02-07T00:00:00"/>
        <d v="2016-01-22T00:00:00"/>
        <d v="2020-03-29T00:00:00"/>
        <d v="2017-02-06T00:00:00"/>
        <d v="2015-04-03T00:00:00"/>
        <d v="2015-07-11T00:00:00"/>
        <d v="2019-05-13T00:00:00"/>
        <d v="2016-09-08T00:00:00"/>
        <d v="2022-09-17T00:00:00"/>
        <d v="2021-02-21T00:00:00"/>
        <d v="2020-09-05T00:00:00"/>
        <d v="2014-03-07T00:00:00"/>
        <d v="2014-09-12T00:00:00"/>
        <d v="2016-05-08T00:00:00"/>
        <d v="2022-01-23T00:00:00"/>
        <d v="2016-01-17T00:00:00"/>
        <d v="2016-01-08T00:00:00"/>
        <d v="2018-06-23T00:00:00"/>
        <d v="2017-09-10T00:00:00"/>
        <d v="2015-11-25T00:00:00"/>
        <d v="2016-02-05T00:00:00"/>
        <d v="2021-09-01T00:00:00"/>
        <d v="2019-01-26T00:00:00"/>
        <d v="2022-12-16T00:00:00"/>
        <d v="2017-11-07T00:00:00"/>
        <d v="2016-04-06T00:00:00"/>
        <d v="2014-10-11T00:00:00"/>
        <d v="2017-05-14T00:00:00"/>
        <d v="2018-08-22T00:00:00"/>
        <d v="2017-10-15T00:00:00"/>
        <d v="2018-04-01T00:00:00"/>
        <d v="2018-05-26T00:00:00"/>
        <m/>
      </sharedItems>
      <fieldGroup par="11"/>
    </cacheField>
    <cacheField name="Months (Customer_Tenure)" numFmtId="0" databaseField="0">
      <fieldGroup base="8">
        <rangePr groupBy="months" startDate="2014-01-07T00:00:00" endDate="2022-12-29T00:00:00"/>
        <groupItems count="14">
          <s v="&lt;07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22"/>
        </groupItems>
      </fieldGroup>
    </cacheField>
    <cacheField name="Quarters (Customer_Tenure)" numFmtId="0" databaseField="0">
      <fieldGroup base="8">
        <rangePr groupBy="quarters" startDate="2014-01-07T00:00:00" endDate="2022-12-29T00:00:00"/>
        <groupItems count="6">
          <s v="&lt;07/01/2014"/>
          <s v="Qtr1"/>
          <s v="Qtr2"/>
          <s v="Qtr3"/>
          <s v="Qtr4"/>
          <s v="&gt;29/12/2022"/>
        </groupItems>
      </fieldGroup>
    </cacheField>
    <cacheField name="Years (Customer_Tenure)" numFmtId="0" databaseField="0">
      <fieldGroup base="8">
        <rangePr groupBy="years" startDate="2014-01-07T00:00:00" endDate="2022-12-29T00:00:00"/>
        <groupItems count="11">
          <s v="&lt;07/01/2014"/>
          <s v="2014"/>
          <s v="2015"/>
          <s v="2016"/>
          <s v="2017"/>
          <s v="2018"/>
          <s v="2019"/>
          <s v="2020"/>
          <s v="2021"/>
          <s v="2022"/>
          <s v="&gt;29/12/2022"/>
        </groupItems>
      </fieldGroup>
    </cacheField>
    <cacheField name="Months (Call_Date)" numFmtId="0" databaseField="0">
      <fieldGroup base="1">
        <rangePr groupBy="months" startDate="2024-01-01T00:00:00" endDate="2025-08-01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8/2025"/>
        </groupItems>
      </fieldGroup>
    </cacheField>
    <cacheField name="Years (Call_Date)" numFmtId="0" databaseField="0">
      <fieldGroup base="1">
        <rangePr groupBy="years" startDate="2024-01-01T00:00:00" endDate="2025-08-01T00:00:00"/>
        <groupItems count="4">
          <s v="&lt;01/01/2024"/>
          <s v="2024"/>
          <s v="2025"/>
          <s v="&gt;01/0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23" refreshedDate="45883.666271875001" createdVersion="8" refreshedVersion="8" minRefreshableVersion="3" recordCount="98" xr:uid="{967728BB-2091-49FC-A955-56196CE798E7}">
  <cacheSource type="worksheet">
    <worksheetSource name="Sample_Telecom_Dataset3"/>
  </cacheSource>
  <cacheFields count="13">
    <cacheField name="Customer_ID" numFmtId="0">
      <sharedItems containsSemiMixedTypes="0" containsString="0" containsNumber="1" containsInteger="1" minValue="1013" maxValue="2966"/>
    </cacheField>
    <cacheField name="Call_Date" numFmtId="14">
      <sharedItems containsSemiMixedTypes="0" containsNonDate="0" containsDate="1" containsString="0" minDate="2024-01-03T00:00:00" maxDate="2025-07-31T00:00:00" count="90">
        <d v="2025-05-12T00:00:00"/>
        <d v="2025-04-21T00:00:00"/>
        <d v="2024-08-10T00:00:00"/>
        <d v="2025-01-06T00:00:00"/>
        <d v="2025-02-05T00:00:00"/>
        <d v="2025-03-18T00:00:00"/>
        <d v="2025-05-04T00:00:00"/>
        <d v="2024-09-29T00:00:00"/>
        <d v="2025-06-09T00:00:00"/>
        <d v="2024-06-07T00:00:00"/>
        <d v="2024-05-31T00:00:00"/>
        <d v="2024-07-06T00:00:00"/>
        <d v="2024-04-07T00:00:00"/>
        <d v="2024-05-10T00:00:00"/>
        <d v="2024-06-19T00:00:00"/>
        <d v="2024-07-01T00:00:00"/>
        <d v="2024-12-29T00:00:00"/>
        <d v="2024-02-08T00:00:00"/>
        <d v="2025-06-10T00:00:00"/>
        <d v="2025-05-11T00:00:00"/>
        <d v="2025-05-30T00:00:00"/>
        <d v="2024-12-14T00:00:00"/>
        <d v="2025-01-31T00:00:00"/>
        <d v="2024-06-09T00:00:00"/>
        <d v="2024-01-16T00:00:00"/>
        <d v="2025-05-07T00:00:00"/>
        <d v="2025-03-01T00:00:00"/>
        <d v="2024-04-17T00:00:00"/>
        <d v="2025-03-25T00:00:00"/>
        <d v="2024-11-06T00:00:00"/>
        <d v="2024-06-18T00:00:00"/>
        <d v="2025-06-29T00:00:00"/>
        <d v="2025-02-17T00:00:00"/>
        <d v="2024-09-07T00:00:00"/>
        <d v="2024-05-20T00:00:00"/>
        <d v="2024-09-30T00:00:00"/>
        <d v="2025-02-19T00:00:00"/>
        <d v="2024-01-29T00:00:00"/>
        <d v="2024-11-13T00:00:00"/>
        <d v="2024-09-01T00:00:00"/>
        <d v="2024-09-28T00:00:00"/>
        <d v="2025-03-15T00:00:00"/>
        <d v="2024-08-26T00:00:00"/>
        <d v="2025-01-11T00:00:00"/>
        <d v="2024-09-22T00:00:00"/>
        <d v="2024-12-24T00:00:00"/>
        <d v="2024-12-05T00:00:00"/>
        <d v="2025-01-23T00:00:00"/>
        <d v="2025-07-30T00:00:00"/>
        <d v="2024-01-03T00:00:00"/>
        <d v="2025-03-04T00:00:00"/>
        <d v="2024-05-21T00:00:00"/>
        <d v="2025-01-10T00:00:00"/>
        <d v="2024-11-19T00:00:00"/>
        <d v="2024-05-25T00:00:00"/>
        <d v="2024-10-19T00:00:00"/>
        <d v="2025-03-07T00:00:00"/>
        <d v="2025-02-02T00:00:00"/>
        <d v="2024-12-09T00:00:00"/>
        <d v="2024-05-19T00:00:00"/>
        <d v="2024-07-05T00:00:00"/>
        <d v="2024-03-01T00:00:00"/>
        <d v="2025-01-14T00:00:00"/>
        <d v="2024-11-14T00:00:00"/>
        <d v="2024-10-28T00:00:00"/>
        <d v="2024-01-11T00:00:00"/>
        <d v="2024-03-02T00:00:00"/>
        <d v="2024-08-13T00:00:00"/>
        <d v="2024-06-01T00:00:00"/>
        <d v="2025-07-17T00:00:00"/>
        <d v="2025-07-24T00:00:00"/>
        <d v="2025-07-28T00:00:00"/>
        <d v="2024-11-05T00:00:00"/>
        <d v="2024-08-30T00:00:00"/>
        <d v="2024-12-31T00:00:00"/>
        <d v="2024-11-25T00:00:00"/>
        <d v="2024-04-16T00:00:00"/>
        <d v="2024-08-05T00:00:00"/>
        <d v="2025-05-20T00:00:00"/>
        <d v="2024-09-15T00:00:00"/>
        <d v="2025-05-31T00:00:00"/>
        <d v="2024-02-23T00:00:00"/>
        <d v="2024-02-16T00:00:00"/>
        <d v="2025-06-04T00:00:00"/>
        <d v="2024-04-08T00:00:00"/>
        <d v="2024-01-20T00:00:00"/>
        <d v="2025-07-26T00:00:00"/>
        <d v="2025-02-22T00:00:00"/>
        <d v="2024-05-24T00:00:00"/>
        <d v="2024-08-03T00:00:00"/>
      </sharedItems>
      <fieldGroup par="12"/>
    </cacheField>
    <cacheField name="Call_Duration_Mins" numFmtId="0">
      <sharedItems containsSemiMixedTypes="0" containsString="0" containsNumber="1" containsInteger="1" minValue="1" maxValue="60"/>
    </cacheField>
    <cacheField name="Call_Type" numFmtId="0">
      <sharedItems/>
    </cacheField>
    <cacheField name="Call_Cost" numFmtId="0">
      <sharedItems containsSemiMixedTypes="0" containsString="0" containsNumber="1" minValue="0.1" maxValue="22.5"/>
    </cacheField>
    <cacheField name="Location" numFmtId="0">
      <sharedItems/>
    </cacheField>
    <cacheField name="Plan_Type" numFmtId="0">
      <sharedItems/>
    </cacheField>
    <cacheField name="Data_Usage_MB" numFmtId="0">
      <sharedItems containsSemiMixedTypes="0" containsString="0" containsNumber="1" containsInteger="1" minValue="22" maxValue="1973"/>
    </cacheField>
    <cacheField name="Customer_Tenure" numFmtId="14">
      <sharedItems containsSemiMixedTypes="0" containsNonDate="0" containsDate="1" containsString="0" minDate="2014-05-03T00:00:00" maxDate="2022-12-05T00:00:00"/>
    </cacheField>
    <cacheField name="Remove spaces" numFmtId="0">
      <sharedItems containsNonDate="0" containsString="0" containsBlank="1"/>
    </cacheField>
    <cacheField name="Months (Call_Date)" numFmtId="0" databaseField="0">
      <fieldGroup base="1">
        <rangePr groupBy="months" startDate="2024-01-03T00:00:00" endDate="2025-07-31T00:00:00"/>
        <groupItems count="14">
          <s v="&lt;03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7/2025"/>
        </groupItems>
      </fieldGroup>
    </cacheField>
    <cacheField name="Quarters (Call_Date)" numFmtId="0" databaseField="0">
      <fieldGroup base="1">
        <rangePr groupBy="quarters" startDate="2024-01-03T00:00:00" endDate="2025-07-31T00:00:00"/>
        <groupItems count="6">
          <s v="&lt;03/01/2024"/>
          <s v="Qtr1"/>
          <s v="Qtr2"/>
          <s v="Qtr3"/>
          <s v="Qtr4"/>
          <s v="&gt;31/07/2025"/>
        </groupItems>
      </fieldGroup>
    </cacheField>
    <cacheField name="Years (Call_Date)" numFmtId="0" databaseField="0">
      <fieldGroup base="1">
        <rangePr groupBy="years" startDate="2024-01-03T00:00:00" endDate="2025-07-31T00:00:00"/>
        <groupItems count="4">
          <s v="&lt;03/01/2024"/>
          <s v="2024"/>
          <s v="2025"/>
          <s v="&gt;31/07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x v="0"/>
    <x v="0"/>
    <n v="10"/>
    <s v="International"/>
    <n v="3"/>
    <x v="0"/>
    <x v="0"/>
    <n v="1595"/>
    <x v="0"/>
  </r>
  <r>
    <x v="1"/>
    <x v="1"/>
    <n v="36"/>
    <s v="Local"/>
    <n v="3.6"/>
    <x v="1"/>
    <x v="1"/>
    <n v="1291"/>
    <x v="1"/>
  </r>
  <r>
    <x v="2"/>
    <x v="2"/>
    <n v="34"/>
    <s v="Roaming"/>
    <n v="17"/>
    <x v="2"/>
    <x v="0"/>
    <n v="317"/>
    <x v="2"/>
  </r>
  <r>
    <x v="3"/>
    <x v="3"/>
    <n v="54"/>
    <s v="International"/>
    <n v="16.2"/>
    <x v="3"/>
    <x v="0"/>
    <n v="1393"/>
    <x v="3"/>
  </r>
  <r>
    <x v="4"/>
    <x v="4"/>
    <n v="56"/>
    <s v="Local"/>
    <n v="5.6"/>
    <x v="1"/>
    <x v="0"/>
    <n v="449"/>
    <x v="4"/>
  </r>
  <r>
    <x v="5"/>
    <x v="5"/>
    <n v="55"/>
    <s v="Local"/>
    <n v="5.5"/>
    <x v="4"/>
    <x v="1"/>
    <n v="279"/>
    <x v="5"/>
  </r>
  <r>
    <x v="6"/>
    <x v="6"/>
    <n v="27"/>
    <s v="Local"/>
    <n v="2.7"/>
    <x v="1"/>
    <x v="0"/>
    <n v="1167"/>
    <x v="6"/>
  </r>
  <r>
    <x v="7"/>
    <x v="2"/>
    <n v="10"/>
    <s v="International"/>
    <n v="3"/>
    <x v="4"/>
    <x v="1"/>
    <n v="210"/>
    <x v="7"/>
  </r>
  <r>
    <x v="8"/>
    <x v="7"/>
    <n v="51"/>
    <s v="International"/>
    <n v="15.3"/>
    <x v="4"/>
    <x v="1"/>
    <n v="1673"/>
    <x v="8"/>
  </r>
  <r>
    <x v="9"/>
    <x v="2"/>
    <n v="12"/>
    <s v="Local"/>
    <n v="1.2"/>
    <x v="3"/>
    <x v="0"/>
    <n v="1501"/>
    <x v="9"/>
  </r>
  <r>
    <x v="10"/>
    <x v="2"/>
    <n v="26"/>
    <s v="International"/>
    <n v="7.8"/>
    <x v="3"/>
    <x v="1"/>
    <n v="1876"/>
    <x v="10"/>
  </r>
  <r>
    <x v="11"/>
    <x v="2"/>
    <n v="16"/>
    <s v="Local"/>
    <n v="1.6"/>
    <x v="4"/>
    <x v="1"/>
    <n v="18"/>
    <x v="11"/>
  </r>
  <r>
    <x v="12"/>
    <x v="8"/>
    <n v="35"/>
    <s v="Local"/>
    <n v="3.5"/>
    <x v="5"/>
    <x v="1"/>
    <n v="1944"/>
    <x v="12"/>
  </r>
  <r>
    <x v="13"/>
    <x v="8"/>
    <n v="2"/>
    <s v="Local"/>
    <n v="0.2"/>
    <x v="1"/>
    <x v="0"/>
    <n v="590"/>
    <x v="13"/>
  </r>
  <r>
    <x v="14"/>
    <x v="8"/>
    <n v="36"/>
    <s v="Local"/>
    <n v="3.6"/>
    <x v="5"/>
    <x v="1"/>
    <n v="1209"/>
    <x v="14"/>
  </r>
  <r>
    <x v="15"/>
    <x v="9"/>
    <n v="5"/>
    <s v="Local"/>
    <n v="0.5"/>
    <x v="0"/>
    <x v="1"/>
    <n v="1213"/>
    <x v="15"/>
  </r>
  <r>
    <x v="16"/>
    <x v="9"/>
    <n v="46"/>
    <s v="Local"/>
    <n v="4.5999999999999996"/>
    <x v="3"/>
    <x v="1"/>
    <n v="864"/>
    <x v="16"/>
  </r>
  <r>
    <x v="17"/>
    <x v="9"/>
    <n v="57"/>
    <s v="Local"/>
    <n v="5.7"/>
    <x v="6"/>
    <x v="1"/>
    <n v="1942"/>
    <x v="17"/>
  </r>
  <r>
    <x v="18"/>
    <x v="10"/>
    <n v="53"/>
    <s v="Local"/>
    <n v="5.3"/>
    <x v="7"/>
    <x v="1"/>
    <n v="22"/>
    <x v="18"/>
  </r>
  <r>
    <x v="19"/>
    <x v="11"/>
    <n v="30"/>
    <s v="Local"/>
    <n v="3"/>
    <x v="6"/>
    <x v="0"/>
    <n v="1180"/>
    <x v="19"/>
  </r>
  <r>
    <x v="20"/>
    <x v="12"/>
    <n v="35"/>
    <s v="Local"/>
    <n v="3.5"/>
    <x v="4"/>
    <x v="0"/>
    <n v="1973"/>
    <x v="20"/>
  </r>
  <r>
    <x v="21"/>
    <x v="9"/>
    <n v="30"/>
    <s v="Local"/>
    <n v="3"/>
    <x v="5"/>
    <x v="0"/>
    <n v="627"/>
    <x v="21"/>
  </r>
  <r>
    <x v="22"/>
    <x v="13"/>
    <n v="49"/>
    <s v="Local"/>
    <n v="4.9000000000000004"/>
    <x v="1"/>
    <x v="1"/>
    <n v="610"/>
    <x v="22"/>
  </r>
  <r>
    <x v="23"/>
    <x v="9"/>
    <n v="32"/>
    <s v="Local"/>
    <n v="3.2"/>
    <x v="7"/>
    <x v="1"/>
    <n v="1340"/>
    <x v="23"/>
  </r>
  <r>
    <x v="24"/>
    <x v="14"/>
    <n v="36"/>
    <s v="Local"/>
    <n v="3.6"/>
    <x v="6"/>
    <x v="1"/>
    <n v="420"/>
    <x v="24"/>
  </r>
  <r>
    <x v="25"/>
    <x v="15"/>
    <n v="26"/>
    <s v="Local"/>
    <n v="2.6"/>
    <x v="0"/>
    <x v="1"/>
    <n v="302"/>
    <x v="25"/>
  </r>
  <r>
    <x v="26"/>
    <x v="16"/>
    <n v="14"/>
    <s v="Roaming"/>
    <n v="7"/>
    <x v="0"/>
    <x v="1"/>
    <n v="34"/>
    <x v="26"/>
  </r>
  <r>
    <x v="27"/>
    <x v="17"/>
    <n v="4"/>
    <s v="International"/>
    <n v="1.2"/>
    <x v="6"/>
    <x v="1"/>
    <n v="1641"/>
    <x v="27"/>
  </r>
  <r>
    <x v="28"/>
    <x v="18"/>
    <n v="18"/>
    <s v="Local"/>
    <n v="1.8"/>
    <x v="4"/>
    <x v="1"/>
    <n v="1538"/>
    <x v="28"/>
  </r>
  <r>
    <x v="29"/>
    <x v="17"/>
    <n v="47"/>
    <s v="Local"/>
    <n v="4.7"/>
    <x v="3"/>
    <x v="1"/>
    <n v="708"/>
    <x v="29"/>
  </r>
  <r>
    <x v="30"/>
    <x v="17"/>
    <n v="55"/>
    <s v="Local"/>
    <n v="5.5"/>
    <x v="7"/>
    <x v="0"/>
    <n v="1865"/>
    <x v="30"/>
  </r>
  <r>
    <x v="31"/>
    <x v="19"/>
    <n v="29"/>
    <s v="International"/>
    <n v="8.6999999999999993"/>
    <x v="5"/>
    <x v="1"/>
    <n v="771"/>
    <x v="31"/>
  </r>
  <r>
    <x v="32"/>
    <x v="20"/>
    <n v="20"/>
    <s v="International"/>
    <n v="6"/>
    <x v="0"/>
    <x v="1"/>
    <n v="1120"/>
    <x v="32"/>
  </r>
  <r>
    <x v="33"/>
    <x v="17"/>
    <n v="45"/>
    <s v="Local"/>
    <n v="4.5"/>
    <x v="5"/>
    <x v="1"/>
    <n v="282"/>
    <x v="33"/>
  </r>
  <r>
    <x v="34"/>
    <x v="17"/>
    <n v="47"/>
    <s v="International"/>
    <n v="14.1"/>
    <x v="3"/>
    <x v="1"/>
    <n v="1720"/>
    <x v="34"/>
  </r>
  <r>
    <x v="35"/>
    <x v="21"/>
    <n v="21"/>
    <s v="Local"/>
    <n v="2.1"/>
    <x v="1"/>
    <x v="0"/>
    <n v="1008"/>
    <x v="35"/>
  </r>
  <r>
    <x v="36"/>
    <x v="22"/>
    <n v="4"/>
    <s v="Local"/>
    <n v="0.4"/>
    <x v="0"/>
    <x v="0"/>
    <n v="1824"/>
    <x v="36"/>
  </r>
  <r>
    <x v="37"/>
    <x v="21"/>
    <n v="18"/>
    <s v="International"/>
    <n v="5.4"/>
    <x v="7"/>
    <x v="0"/>
    <n v="1508"/>
    <x v="37"/>
  </r>
  <r>
    <x v="38"/>
    <x v="21"/>
    <n v="47"/>
    <s v="Local"/>
    <n v="4.7"/>
    <x v="6"/>
    <x v="1"/>
    <n v="1081"/>
    <x v="38"/>
  </r>
  <r>
    <x v="39"/>
    <x v="1"/>
    <n v="1"/>
    <s v="Local"/>
    <n v="0.1"/>
    <x v="1"/>
    <x v="0"/>
    <n v="500"/>
    <x v="39"/>
  </r>
  <r>
    <x v="40"/>
    <x v="21"/>
    <n v="17"/>
    <s v="Local"/>
    <n v="1.7"/>
    <x v="5"/>
    <x v="1"/>
    <n v="915"/>
    <x v="40"/>
  </r>
  <r>
    <x v="41"/>
    <x v="21"/>
    <n v="45"/>
    <s v="Local"/>
    <n v="4.5"/>
    <x v="7"/>
    <x v="1"/>
    <n v="1146"/>
    <x v="41"/>
  </r>
  <r>
    <x v="42"/>
    <x v="23"/>
    <n v="2"/>
    <s v="Local"/>
    <n v="0.2"/>
    <x v="5"/>
    <x v="1"/>
    <n v="1174"/>
    <x v="42"/>
  </r>
  <r>
    <x v="43"/>
    <x v="24"/>
    <n v="20"/>
    <s v="Local"/>
    <n v="2"/>
    <x v="1"/>
    <x v="1"/>
    <n v="1136"/>
    <x v="43"/>
  </r>
  <r>
    <x v="44"/>
    <x v="25"/>
    <n v="24"/>
    <s v="Local"/>
    <n v="2.4"/>
    <x v="4"/>
    <x v="1"/>
    <n v="262"/>
    <x v="44"/>
  </r>
  <r>
    <x v="45"/>
    <x v="26"/>
    <n v="23"/>
    <s v="Local"/>
    <n v="2.2999999999999998"/>
    <x v="3"/>
    <x v="0"/>
    <n v="1935"/>
    <x v="45"/>
  </r>
  <r>
    <x v="46"/>
    <x v="25"/>
    <n v="37"/>
    <s v="Local"/>
    <n v="3.7"/>
    <x v="1"/>
    <x v="0"/>
    <n v="905"/>
    <x v="46"/>
  </r>
  <r>
    <x v="47"/>
    <x v="25"/>
    <n v="19"/>
    <s v="International"/>
    <n v="5.7"/>
    <x v="4"/>
    <x v="0"/>
    <n v="631"/>
    <x v="47"/>
  </r>
  <r>
    <x v="48"/>
    <x v="25"/>
    <n v="17"/>
    <s v="Local"/>
    <n v="1.7"/>
    <x v="2"/>
    <x v="1"/>
    <n v="1342"/>
    <x v="48"/>
  </r>
  <r>
    <x v="49"/>
    <x v="27"/>
    <n v="41"/>
    <s v="Local"/>
    <n v="4.0999999999999996"/>
    <x v="4"/>
    <x v="1"/>
    <n v="1339"/>
    <x v="49"/>
  </r>
  <r>
    <x v="50"/>
    <x v="28"/>
    <n v="41"/>
    <s v="Local"/>
    <n v="4.0999999999999996"/>
    <x v="5"/>
    <x v="1"/>
    <n v="1287"/>
    <x v="48"/>
  </r>
  <r>
    <x v="51"/>
    <x v="25"/>
    <n v="58"/>
    <s v="Local"/>
    <n v="5.8"/>
    <x v="0"/>
    <x v="1"/>
    <n v="658"/>
    <x v="50"/>
  </r>
  <r>
    <x v="52"/>
    <x v="29"/>
    <n v="58"/>
    <s v="International"/>
    <n v="17.399999999999999"/>
    <x v="4"/>
    <x v="0"/>
    <n v="49"/>
    <x v="51"/>
  </r>
  <r>
    <x v="53"/>
    <x v="30"/>
    <n v="26"/>
    <s v="Local"/>
    <n v="2.6"/>
    <x v="7"/>
    <x v="1"/>
    <n v="1206"/>
    <x v="52"/>
  </r>
  <r>
    <x v="54"/>
    <x v="31"/>
    <n v="17"/>
    <s v="Roaming"/>
    <n v="8.5"/>
    <x v="1"/>
    <x v="0"/>
    <n v="1734"/>
    <x v="53"/>
  </r>
  <r>
    <x v="55"/>
    <x v="30"/>
    <n v="6"/>
    <s v="Local"/>
    <n v="0.6"/>
    <x v="4"/>
    <x v="0"/>
    <n v="471"/>
    <x v="54"/>
  </r>
  <r>
    <x v="56"/>
    <x v="32"/>
    <n v="53"/>
    <s v="Local"/>
    <n v="5.3"/>
    <x v="1"/>
    <x v="0"/>
    <n v="864"/>
    <x v="55"/>
  </r>
  <r>
    <x v="57"/>
    <x v="32"/>
    <n v="33"/>
    <s v="Local"/>
    <n v="3.3"/>
    <x v="1"/>
    <x v="1"/>
    <n v="1275"/>
    <x v="56"/>
  </r>
  <r>
    <x v="58"/>
    <x v="33"/>
    <n v="45"/>
    <s v="Local"/>
    <n v="4.5"/>
    <x v="7"/>
    <x v="0"/>
    <n v="555"/>
    <x v="57"/>
  </r>
  <r>
    <x v="59"/>
    <x v="34"/>
    <n v="41"/>
    <s v="Local"/>
    <n v="4.0999999999999996"/>
    <x v="5"/>
    <x v="1"/>
    <n v="245"/>
    <x v="58"/>
  </r>
  <r>
    <x v="60"/>
    <x v="32"/>
    <n v="39"/>
    <s v="Local"/>
    <n v="3.9"/>
    <x v="4"/>
    <x v="0"/>
    <n v="1151"/>
    <x v="59"/>
  </r>
  <r>
    <x v="61"/>
    <x v="32"/>
    <n v="24"/>
    <s v="International"/>
    <n v="7.2"/>
    <x v="7"/>
    <x v="0"/>
    <n v="1669"/>
    <x v="60"/>
  </r>
  <r>
    <x v="41"/>
    <x v="32"/>
    <n v="47"/>
    <s v="International"/>
    <n v="14.1"/>
    <x v="1"/>
    <x v="0"/>
    <n v="392"/>
    <x v="61"/>
  </r>
  <r>
    <x v="62"/>
    <x v="32"/>
    <n v="9"/>
    <s v="Local"/>
    <n v="0.9"/>
    <x v="6"/>
    <x v="1"/>
    <n v="1288"/>
    <x v="62"/>
  </r>
  <r>
    <x v="63"/>
    <x v="35"/>
    <n v="56"/>
    <s v="Local"/>
    <n v="5.6"/>
    <x v="6"/>
    <x v="0"/>
    <n v="492"/>
    <x v="63"/>
  </r>
  <r>
    <x v="64"/>
    <x v="24"/>
    <n v="51"/>
    <s v="International"/>
    <n v="15.3"/>
    <x v="4"/>
    <x v="1"/>
    <n v="439"/>
    <x v="64"/>
  </r>
  <r>
    <x v="65"/>
    <x v="32"/>
    <n v="57"/>
    <s v="Local"/>
    <n v="5.7"/>
    <x v="6"/>
    <x v="1"/>
    <n v="1574"/>
    <x v="65"/>
  </r>
  <r>
    <x v="66"/>
    <x v="32"/>
    <n v="25"/>
    <s v="Local"/>
    <n v="2.5"/>
    <x v="1"/>
    <x v="1"/>
    <n v="1709"/>
    <x v="66"/>
  </r>
  <r>
    <x v="67"/>
    <x v="32"/>
    <n v="14"/>
    <s v="Roaming"/>
    <n v="7"/>
    <x v="2"/>
    <x v="1"/>
    <n v="1664"/>
    <x v="67"/>
  </r>
  <r>
    <x v="68"/>
    <x v="36"/>
    <n v="49"/>
    <s v="International"/>
    <n v="14.7"/>
    <x v="3"/>
    <x v="1"/>
    <n v="1887"/>
    <x v="68"/>
  </r>
  <r>
    <x v="69"/>
    <x v="36"/>
    <n v="26"/>
    <s v="Local"/>
    <n v="2.6"/>
    <x v="4"/>
    <x v="1"/>
    <n v="1986"/>
    <x v="69"/>
  </r>
  <r>
    <x v="70"/>
    <x v="36"/>
    <n v="58"/>
    <s v="Local"/>
    <n v="5.8"/>
    <x v="3"/>
    <x v="0"/>
    <n v="1278"/>
    <x v="70"/>
  </r>
  <r>
    <x v="71"/>
    <x v="36"/>
    <n v="49"/>
    <s v="Local"/>
    <n v="4.9000000000000004"/>
    <x v="6"/>
    <x v="0"/>
    <n v="1431"/>
    <x v="71"/>
  </r>
  <r>
    <x v="72"/>
    <x v="37"/>
    <n v="60"/>
    <s v="Local"/>
    <n v="6"/>
    <x v="1"/>
    <x v="1"/>
    <n v="142"/>
    <x v="72"/>
  </r>
  <r>
    <x v="73"/>
    <x v="38"/>
    <n v="7"/>
    <s v="Local"/>
    <n v="0.7"/>
    <x v="7"/>
    <x v="1"/>
    <n v="360"/>
    <x v="73"/>
  </r>
  <r>
    <x v="74"/>
    <x v="39"/>
    <n v="47"/>
    <s v="Local"/>
    <n v="4.7"/>
    <x v="2"/>
    <x v="1"/>
    <n v="1558"/>
    <x v="74"/>
  </r>
  <r>
    <x v="75"/>
    <x v="36"/>
    <n v="5"/>
    <s v="Local"/>
    <n v="0.5"/>
    <x v="2"/>
    <x v="0"/>
    <n v="224"/>
    <x v="75"/>
  </r>
  <r>
    <x v="76"/>
    <x v="36"/>
    <n v="51"/>
    <s v="Local"/>
    <n v="5.0999999999999996"/>
    <x v="4"/>
    <x v="1"/>
    <n v="1468"/>
    <x v="76"/>
  </r>
  <r>
    <x v="77"/>
    <x v="15"/>
    <n v="26"/>
    <s v="Local"/>
    <n v="2.6"/>
    <x v="2"/>
    <x v="0"/>
    <n v="93"/>
    <x v="77"/>
  </r>
  <r>
    <x v="70"/>
    <x v="40"/>
    <n v="12"/>
    <s v="Local"/>
    <n v="1.2"/>
    <x v="4"/>
    <x v="0"/>
    <n v="1686"/>
    <x v="78"/>
  </r>
  <r>
    <x v="78"/>
    <x v="40"/>
    <n v="18"/>
    <s v="Local"/>
    <n v="1.8"/>
    <x v="1"/>
    <x v="1"/>
    <n v="1301"/>
    <x v="79"/>
  </r>
  <r>
    <x v="79"/>
    <x v="40"/>
    <n v="3"/>
    <s v="Local"/>
    <n v="0.3"/>
    <x v="4"/>
    <x v="1"/>
    <n v="1510"/>
    <x v="80"/>
  </r>
  <r>
    <x v="80"/>
    <x v="40"/>
    <n v="22"/>
    <s v="Roaming"/>
    <n v="11"/>
    <x v="7"/>
    <x v="1"/>
    <n v="1590"/>
    <x v="81"/>
  </r>
  <r>
    <x v="81"/>
    <x v="41"/>
    <n v="48"/>
    <s v="Local"/>
    <n v="4.8"/>
    <x v="2"/>
    <x v="0"/>
    <n v="1110"/>
    <x v="82"/>
  </r>
  <r>
    <x v="82"/>
    <x v="42"/>
    <n v="23"/>
    <s v="International"/>
    <n v="6.9"/>
    <x v="1"/>
    <x v="1"/>
    <n v="1313"/>
    <x v="83"/>
  </r>
  <r>
    <x v="83"/>
    <x v="43"/>
    <n v="27"/>
    <s v="Local"/>
    <n v="2.7"/>
    <x v="6"/>
    <x v="1"/>
    <n v="1860"/>
    <x v="84"/>
  </r>
  <r>
    <x v="56"/>
    <x v="44"/>
    <n v="20"/>
    <s v="International"/>
    <n v="6"/>
    <x v="7"/>
    <x v="1"/>
    <n v="1296"/>
    <x v="85"/>
  </r>
  <r>
    <x v="84"/>
    <x v="43"/>
    <n v="49"/>
    <s v="Local"/>
    <n v="4.9000000000000004"/>
    <x v="4"/>
    <x v="0"/>
    <n v="165"/>
    <x v="86"/>
  </r>
  <r>
    <x v="85"/>
    <x v="43"/>
    <n v="23"/>
    <s v="Roaming"/>
    <n v="11.5"/>
    <x v="7"/>
    <x v="1"/>
    <n v="1101"/>
    <x v="87"/>
  </r>
  <r>
    <x v="86"/>
    <x v="45"/>
    <n v="52"/>
    <s v="Local"/>
    <n v="5.2"/>
    <x v="6"/>
    <x v="0"/>
    <n v="1542"/>
    <x v="88"/>
  </r>
  <r>
    <x v="87"/>
    <x v="46"/>
    <n v="57"/>
    <s v="Local"/>
    <n v="5.7"/>
    <x v="1"/>
    <x v="1"/>
    <n v="1201"/>
    <x v="89"/>
  </r>
  <r>
    <x v="88"/>
    <x v="46"/>
    <n v="59"/>
    <s v="Local"/>
    <n v="5.9"/>
    <x v="3"/>
    <x v="1"/>
    <n v="1760"/>
    <x v="90"/>
  </r>
  <r>
    <x v="89"/>
    <x v="47"/>
    <n v="8"/>
    <s v="Local"/>
    <n v="0.8"/>
    <x v="5"/>
    <x v="1"/>
    <n v="1203"/>
    <x v="91"/>
  </r>
  <r>
    <x v="90"/>
    <x v="6"/>
    <n v="41"/>
    <s v="Roaming"/>
    <n v="20.5"/>
    <x v="1"/>
    <x v="1"/>
    <n v="607"/>
    <x v="92"/>
  </r>
  <r>
    <x v="91"/>
    <x v="48"/>
    <n v="48"/>
    <s v="Local"/>
    <n v="4.8"/>
    <x v="1"/>
    <x v="0"/>
    <n v="654"/>
    <x v="93"/>
  </r>
  <r>
    <x v="92"/>
    <x v="46"/>
    <n v="41"/>
    <s v="Roaming"/>
    <n v="20.5"/>
    <x v="6"/>
    <x v="0"/>
    <n v="194"/>
    <x v="94"/>
  </r>
  <r>
    <x v="93"/>
    <x v="46"/>
    <n v="47"/>
    <s v="Local"/>
    <n v="4.7"/>
    <x v="0"/>
    <x v="0"/>
    <n v="377"/>
    <x v="95"/>
  </r>
  <r>
    <x v="94"/>
    <x v="46"/>
    <n v="17"/>
    <s v="Local"/>
    <n v="1.7"/>
    <x v="1"/>
    <x v="1"/>
    <n v="1728"/>
    <x v="96"/>
  </r>
  <r>
    <x v="95"/>
    <x v="49"/>
    <n v="35"/>
    <s v="Local"/>
    <n v="3.5"/>
    <x v="3"/>
    <x v="1"/>
    <n v="374"/>
    <x v="97"/>
  </r>
  <r>
    <x v="96"/>
    <x v="49"/>
    <n v="12"/>
    <s v="Local"/>
    <n v="1.2"/>
    <x v="3"/>
    <x v="1"/>
    <n v="1914"/>
    <x v="98"/>
  </r>
  <r>
    <x v="97"/>
    <x v="49"/>
    <n v="5"/>
    <s v="International"/>
    <n v="1.5"/>
    <x v="7"/>
    <x v="0"/>
    <n v="1407"/>
    <x v="99"/>
  </r>
  <r>
    <x v="98"/>
    <x v="49"/>
    <n v="31"/>
    <s v="Local"/>
    <n v="3.1"/>
    <x v="1"/>
    <x v="0"/>
    <n v="1632"/>
    <x v="100"/>
  </r>
  <r>
    <x v="99"/>
    <x v="49"/>
    <n v="59"/>
    <s v="Local"/>
    <n v="5.9"/>
    <x v="1"/>
    <x v="1"/>
    <n v="643"/>
    <x v="101"/>
  </r>
  <r>
    <x v="100"/>
    <x v="49"/>
    <n v="57"/>
    <s v="Local"/>
    <n v="5.7"/>
    <x v="1"/>
    <x v="0"/>
    <n v="988"/>
    <x v="102"/>
  </r>
  <r>
    <x v="101"/>
    <x v="50"/>
    <n v="29"/>
    <s v="Local"/>
    <n v="2.9"/>
    <x v="4"/>
    <x v="0"/>
    <n v="1259"/>
    <x v="103"/>
  </r>
  <r>
    <x v="102"/>
    <x v="50"/>
    <n v="30"/>
    <s v="Local"/>
    <n v="3"/>
    <x v="0"/>
    <x v="0"/>
    <n v="928"/>
    <x v="104"/>
  </r>
  <r>
    <x v="103"/>
    <x v="51"/>
    <n v="35"/>
    <s v="Local"/>
    <n v="3.5"/>
    <x v="2"/>
    <x v="1"/>
    <n v="259"/>
    <x v="105"/>
  </r>
  <r>
    <x v="104"/>
    <x v="50"/>
    <n v="1"/>
    <s v="Local"/>
    <n v="0.1"/>
    <x v="5"/>
    <x v="1"/>
    <n v="25"/>
    <x v="106"/>
  </r>
  <r>
    <x v="105"/>
    <x v="50"/>
    <n v="46"/>
    <s v="Local"/>
    <n v="4.5999999999999996"/>
    <x v="2"/>
    <x v="0"/>
    <n v="1345"/>
    <x v="107"/>
  </r>
  <r>
    <x v="106"/>
    <x v="50"/>
    <n v="15"/>
    <s v="Local"/>
    <n v="1.5"/>
    <x v="7"/>
    <x v="0"/>
    <n v="734"/>
    <x v="108"/>
  </r>
  <r>
    <x v="107"/>
    <x v="45"/>
    <n v="47"/>
    <s v="Local"/>
    <n v="4.7"/>
    <x v="0"/>
    <x v="1"/>
    <n v="134"/>
    <x v="109"/>
  </r>
  <r>
    <x v="108"/>
    <x v="52"/>
    <n v="24"/>
    <s v="Local"/>
    <n v="2.4"/>
    <x v="3"/>
    <x v="0"/>
    <n v="122"/>
    <x v="110"/>
  </r>
  <r>
    <x v="109"/>
    <x v="50"/>
    <n v="21"/>
    <s v="Local"/>
    <n v="2.1"/>
    <x v="6"/>
    <x v="1"/>
    <n v="1108"/>
    <x v="111"/>
  </r>
  <r>
    <x v="110"/>
    <x v="53"/>
    <n v="40"/>
    <s v="International"/>
    <n v="12"/>
    <x v="2"/>
    <x v="0"/>
    <n v="1170"/>
    <x v="112"/>
  </r>
  <r>
    <x v="111"/>
    <x v="54"/>
    <n v="39"/>
    <s v="Roaming"/>
    <n v="19.5"/>
    <x v="2"/>
    <x v="1"/>
    <n v="121"/>
    <x v="113"/>
  </r>
  <r>
    <x v="112"/>
    <x v="55"/>
    <n v="34"/>
    <s v="Local"/>
    <n v="3.4"/>
    <x v="7"/>
    <x v="1"/>
    <n v="1529"/>
    <x v="114"/>
  </r>
  <r>
    <x v="113"/>
    <x v="54"/>
    <n v="41"/>
    <s v="Local"/>
    <n v="4.0999999999999996"/>
    <x v="2"/>
    <x v="1"/>
    <n v="1871"/>
    <x v="115"/>
  </r>
  <r>
    <x v="114"/>
    <x v="54"/>
    <n v="5"/>
    <s v="Local"/>
    <n v="0.5"/>
    <x v="7"/>
    <x v="1"/>
    <n v="1970"/>
    <x v="116"/>
  </r>
  <r>
    <x v="115"/>
    <x v="54"/>
    <n v="1"/>
    <s v="Local"/>
    <n v="0.1"/>
    <x v="2"/>
    <x v="0"/>
    <n v="1450"/>
    <x v="117"/>
  </r>
  <r>
    <x v="116"/>
    <x v="54"/>
    <n v="25"/>
    <s v="Local"/>
    <n v="2.5"/>
    <x v="3"/>
    <x v="1"/>
    <n v="1098"/>
    <x v="118"/>
  </r>
  <r>
    <x v="117"/>
    <x v="56"/>
    <n v="17"/>
    <s v="International"/>
    <n v="5.0999999999999996"/>
    <x v="2"/>
    <x v="1"/>
    <n v="1921"/>
    <x v="119"/>
  </r>
  <r>
    <x v="118"/>
    <x v="56"/>
    <n v="6"/>
    <s v="Roaming"/>
    <n v="3"/>
    <x v="7"/>
    <x v="0"/>
    <n v="205"/>
    <x v="120"/>
  </r>
  <r>
    <x v="119"/>
    <x v="57"/>
    <n v="34"/>
    <s v="Roaming"/>
    <n v="17"/>
    <x v="1"/>
    <x v="1"/>
    <n v="1766"/>
    <x v="121"/>
  </r>
  <r>
    <x v="120"/>
    <x v="56"/>
    <n v="8"/>
    <s v="Roaming"/>
    <n v="4"/>
    <x v="6"/>
    <x v="0"/>
    <n v="1752"/>
    <x v="122"/>
  </r>
  <r>
    <x v="121"/>
    <x v="56"/>
    <n v="4"/>
    <s v="Local"/>
    <n v="0.4"/>
    <x v="0"/>
    <x v="1"/>
    <n v="993"/>
    <x v="123"/>
  </r>
  <r>
    <x v="122"/>
    <x v="56"/>
    <n v="17"/>
    <s v="Local"/>
    <n v="1.7"/>
    <x v="5"/>
    <x v="0"/>
    <n v="191"/>
    <x v="124"/>
  </r>
  <r>
    <x v="23"/>
    <x v="56"/>
    <n v="15"/>
    <s v="Local"/>
    <n v="1.5"/>
    <x v="7"/>
    <x v="1"/>
    <n v="325"/>
    <x v="125"/>
  </r>
  <r>
    <x v="123"/>
    <x v="58"/>
    <n v="42"/>
    <s v="Roaming"/>
    <n v="21"/>
    <x v="2"/>
    <x v="1"/>
    <n v="1549"/>
    <x v="126"/>
  </r>
  <r>
    <x v="124"/>
    <x v="58"/>
    <n v="27"/>
    <s v="International"/>
    <n v="8.1"/>
    <x v="0"/>
    <x v="1"/>
    <n v="1366"/>
    <x v="127"/>
  </r>
  <r>
    <x v="125"/>
    <x v="58"/>
    <n v="25"/>
    <s v="Local"/>
    <n v="2.5"/>
    <x v="3"/>
    <x v="0"/>
    <n v="809"/>
    <x v="128"/>
  </r>
  <r>
    <x v="126"/>
    <x v="58"/>
    <n v="55"/>
    <s v="International"/>
    <n v="16.5"/>
    <x v="3"/>
    <x v="1"/>
    <n v="115"/>
    <x v="129"/>
  </r>
  <r>
    <x v="127"/>
    <x v="59"/>
    <n v="2"/>
    <s v="Local"/>
    <n v="0.2"/>
    <x v="3"/>
    <x v="1"/>
    <n v="831"/>
    <x v="130"/>
  </r>
  <r>
    <x v="128"/>
    <x v="60"/>
    <n v="58"/>
    <s v="Roaming"/>
    <n v="29"/>
    <x v="3"/>
    <x v="0"/>
    <n v="1587"/>
    <x v="131"/>
  </r>
  <r>
    <x v="129"/>
    <x v="61"/>
    <n v="53"/>
    <s v="International"/>
    <n v="15.9"/>
    <x v="4"/>
    <x v="1"/>
    <n v="261"/>
    <x v="132"/>
  </r>
  <r>
    <x v="130"/>
    <x v="60"/>
    <n v="8"/>
    <s v="Local"/>
    <n v="0.8"/>
    <x v="1"/>
    <x v="1"/>
    <n v="1562"/>
    <x v="133"/>
  </r>
  <r>
    <x v="131"/>
    <x v="60"/>
    <n v="47"/>
    <s v="Local"/>
    <n v="4.7"/>
    <x v="6"/>
    <x v="1"/>
    <n v="1135"/>
    <x v="134"/>
  </r>
  <r>
    <x v="132"/>
    <x v="62"/>
    <n v="33"/>
    <s v="Local"/>
    <n v="3.3"/>
    <x v="0"/>
    <x v="1"/>
    <n v="1962"/>
    <x v="131"/>
  </r>
  <r>
    <x v="133"/>
    <x v="62"/>
    <n v="41"/>
    <s v="Local"/>
    <n v="4.0999999999999996"/>
    <x v="2"/>
    <x v="1"/>
    <n v="174"/>
    <x v="135"/>
  </r>
  <r>
    <x v="134"/>
    <x v="62"/>
    <n v="56"/>
    <s v="Local"/>
    <n v="5.6"/>
    <x v="3"/>
    <x v="1"/>
    <n v="1663"/>
    <x v="136"/>
  </r>
  <r>
    <x v="135"/>
    <x v="62"/>
    <n v="43"/>
    <s v="Local"/>
    <n v="4.3"/>
    <x v="5"/>
    <x v="0"/>
    <n v="43"/>
    <x v="137"/>
  </r>
  <r>
    <x v="136"/>
    <x v="63"/>
    <n v="45"/>
    <s v="Local"/>
    <n v="4.5"/>
    <x v="6"/>
    <x v="1"/>
    <n v="405"/>
    <x v="138"/>
  </r>
  <r>
    <x v="137"/>
    <x v="63"/>
    <n v="34"/>
    <s v="International"/>
    <n v="10.199999999999999"/>
    <x v="6"/>
    <x v="1"/>
    <n v="437"/>
    <x v="139"/>
  </r>
  <r>
    <x v="138"/>
    <x v="64"/>
    <n v="49"/>
    <s v="Local"/>
    <n v="4.9000000000000004"/>
    <x v="4"/>
    <x v="0"/>
    <n v="1956"/>
    <x v="140"/>
  </r>
  <r>
    <x v="139"/>
    <x v="64"/>
    <n v="34"/>
    <s v="Local"/>
    <n v="3.4"/>
    <x v="6"/>
    <x v="0"/>
    <n v="1498"/>
    <x v="104"/>
  </r>
  <r>
    <x v="140"/>
    <x v="38"/>
    <n v="7"/>
    <s v="Local"/>
    <n v="0.7"/>
    <x v="4"/>
    <x v="1"/>
    <n v="1619"/>
    <x v="141"/>
  </r>
  <r>
    <x v="141"/>
    <x v="38"/>
    <n v="39"/>
    <s v="Local"/>
    <n v="3.9"/>
    <x v="0"/>
    <x v="1"/>
    <n v="20"/>
    <x v="142"/>
  </r>
  <r>
    <x v="142"/>
    <x v="64"/>
    <n v="9"/>
    <s v="Local"/>
    <n v="0.9"/>
    <x v="2"/>
    <x v="0"/>
    <n v="1311"/>
    <x v="143"/>
  </r>
  <r>
    <x v="143"/>
    <x v="65"/>
    <n v="21"/>
    <s v="Local"/>
    <n v="2.1"/>
    <x v="2"/>
    <x v="1"/>
    <n v="1801"/>
    <x v="144"/>
  </r>
  <r>
    <x v="144"/>
    <x v="66"/>
    <n v="50"/>
    <s v="Local"/>
    <n v="5"/>
    <x v="3"/>
    <x v="0"/>
    <n v="1861"/>
    <x v="145"/>
  </r>
  <r>
    <x v="145"/>
    <x v="66"/>
    <n v="25"/>
    <s v="International"/>
    <n v="7.5"/>
    <x v="7"/>
    <x v="0"/>
    <n v="1551"/>
    <x v="146"/>
  </r>
  <r>
    <x v="146"/>
    <x v="66"/>
    <n v="29"/>
    <s v="International"/>
    <n v="8.6999999999999993"/>
    <x v="6"/>
    <x v="1"/>
    <n v="907"/>
    <x v="147"/>
  </r>
  <r>
    <x v="147"/>
    <x v="67"/>
    <n v="11"/>
    <s v="International"/>
    <n v="3.3"/>
    <x v="2"/>
    <x v="0"/>
    <n v="672"/>
    <x v="148"/>
  </r>
  <r>
    <x v="148"/>
    <x v="68"/>
    <n v="47"/>
    <s v="International"/>
    <n v="14.1"/>
    <x v="7"/>
    <x v="1"/>
    <n v="1717"/>
    <x v="149"/>
  </r>
  <r>
    <x v="149"/>
    <x v="67"/>
    <n v="33"/>
    <s v="International"/>
    <n v="9.9"/>
    <x v="2"/>
    <x v="0"/>
    <n v="1124"/>
    <x v="150"/>
  </r>
  <r>
    <x v="150"/>
    <x v="67"/>
    <n v="58"/>
    <s v="Roaming"/>
    <n v="29"/>
    <x v="5"/>
    <x v="1"/>
    <n v="10"/>
    <x v="151"/>
  </r>
  <r>
    <x v="151"/>
    <x v="65"/>
    <n v="12"/>
    <s v="Local"/>
    <n v="1.2"/>
    <x v="4"/>
    <x v="1"/>
    <n v="1406"/>
    <x v="152"/>
  </r>
  <r>
    <x v="118"/>
    <x v="69"/>
    <n v="38"/>
    <s v="Local"/>
    <n v="3.8"/>
    <x v="1"/>
    <x v="1"/>
    <n v="1306"/>
    <x v="153"/>
  </r>
  <r>
    <x v="152"/>
    <x v="70"/>
    <n v="51"/>
    <s v="Local"/>
    <n v="5.0999999999999996"/>
    <x v="2"/>
    <x v="1"/>
    <n v="940"/>
    <x v="154"/>
  </r>
  <r>
    <x v="24"/>
    <x v="16"/>
    <n v="36"/>
    <s v="Local"/>
    <n v="3.6"/>
    <x v="3"/>
    <x v="1"/>
    <n v="1930"/>
    <x v="155"/>
  </r>
  <r>
    <x v="153"/>
    <x v="71"/>
    <n v="47"/>
    <s v="Roaming"/>
    <n v="23.5"/>
    <x v="3"/>
    <x v="0"/>
    <n v="1958"/>
    <x v="156"/>
  </r>
  <r>
    <x v="154"/>
    <x v="69"/>
    <n v="30"/>
    <s v="Local"/>
    <n v="3"/>
    <x v="5"/>
    <x v="0"/>
    <n v="184"/>
    <x v="157"/>
  </r>
  <r>
    <x v="155"/>
    <x v="72"/>
    <n v="5"/>
    <s v="Local"/>
    <n v="0.5"/>
    <x v="3"/>
    <x v="1"/>
    <n v="1609"/>
    <x v="158"/>
  </r>
  <r>
    <x v="156"/>
    <x v="73"/>
    <n v="13"/>
    <s v="International"/>
    <n v="3.9"/>
    <x v="0"/>
    <x v="1"/>
    <n v="1542"/>
    <x v="159"/>
  </r>
  <r>
    <x v="157"/>
    <x v="69"/>
    <n v="48"/>
    <s v="Local"/>
    <n v="4.8"/>
    <x v="5"/>
    <x v="0"/>
    <n v="1406"/>
    <x v="160"/>
  </r>
  <r>
    <x v="158"/>
    <x v="69"/>
    <n v="44"/>
    <s v="International"/>
    <n v="13.2"/>
    <x v="2"/>
    <x v="0"/>
    <n v="1049"/>
    <x v="161"/>
  </r>
  <r>
    <x v="159"/>
    <x v="74"/>
    <n v="55"/>
    <s v="International"/>
    <n v="16.5"/>
    <x v="7"/>
    <x v="1"/>
    <n v="628"/>
    <x v="162"/>
  </r>
  <r>
    <x v="160"/>
    <x v="75"/>
    <n v="30"/>
    <s v="Local"/>
    <n v="3"/>
    <x v="0"/>
    <x v="1"/>
    <n v="793"/>
    <x v="163"/>
  </r>
  <r>
    <x v="161"/>
    <x v="76"/>
    <n v="59"/>
    <s v="Roaming"/>
    <n v="29.5"/>
    <x v="7"/>
    <x v="1"/>
    <n v="874"/>
    <x v="164"/>
  </r>
  <r>
    <x v="162"/>
    <x v="76"/>
    <n v="6"/>
    <s v="Local"/>
    <n v="0.6"/>
    <x v="3"/>
    <x v="0"/>
    <n v="465"/>
    <x v="165"/>
  </r>
  <r>
    <x v="163"/>
    <x v="77"/>
    <n v="48"/>
    <s v="Local"/>
    <n v="4.8"/>
    <x v="5"/>
    <x v="1"/>
    <n v="1982"/>
    <x v="166"/>
  </r>
  <r>
    <x v="164"/>
    <x v="78"/>
    <n v="50"/>
    <s v="Roaming"/>
    <n v="25"/>
    <x v="4"/>
    <x v="0"/>
    <n v="764"/>
    <x v="167"/>
  </r>
  <r>
    <x v="165"/>
    <x v="78"/>
    <n v="3"/>
    <s v="Local"/>
    <n v="0.3"/>
    <x v="3"/>
    <x v="0"/>
    <n v="1207"/>
    <x v="168"/>
  </r>
  <r>
    <x v="166"/>
    <x v="78"/>
    <n v="11"/>
    <s v="Local"/>
    <n v="1.1000000000000001"/>
    <x v="7"/>
    <x v="1"/>
    <n v="83"/>
    <x v="169"/>
  </r>
  <r>
    <x v="167"/>
    <x v="78"/>
    <n v="44"/>
    <s v="International"/>
    <n v="13.2"/>
    <x v="4"/>
    <x v="0"/>
    <n v="1319"/>
    <x v="170"/>
  </r>
  <r>
    <x v="168"/>
    <x v="78"/>
    <n v="57"/>
    <s v="International"/>
    <n v="17.100000000000001"/>
    <x v="6"/>
    <x v="0"/>
    <n v="504"/>
    <x v="171"/>
  </r>
  <r>
    <x v="98"/>
    <x v="79"/>
    <n v="51"/>
    <s v="Local"/>
    <n v="5.0999999999999996"/>
    <x v="4"/>
    <x v="0"/>
    <n v="1655"/>
    <x v="172"/>
  </r>
  <r>
    <x v="169"/>
    <x v="80"/>
    <n v="47"/>
    <s v="Local"/>
    <n v="4.7"/>
    <x v="1"/>
    <x v="1"/>
    <n v="1091"/>
    <x v="173"/>
  </r>
  <r>
    <x v="170"/>
    <x v="79"/>
    <n v="38"/>
    <s v="Local"/>
    <n v="3.8"/>
    <x v="1"/>
    <x v="1"/>
    <n v="1209"/>
    <x v="174"/>
  </r>
  <r>
    <x v="171"/>
    <x v="81"/>
    <n v="57"/>
    <s v="Local"/>
    <n v="5.7"/>
    <x v="7"/>
    <x v="0"/>
    <n v="792"/>
    <x v="175"/>
  </r>
  <r>
    <x v="172"/>
    <x v="82"/>
    <n v="39"/>
    <s v="International"/>
    <n v="11.7"/>
    <x v="6"/>
    <x v="1"/>
    <n v="1624"/>
    <x v="176"/>
  </r>
  <r>
    <x v="173"/>
    <x v="20"/>
    <n v="16"/>
    <s v="Local"/>
    <n v="1.6"/>
    <x v="4"/>
    <x v="0"/>
    <n v="469"/>
    <x v="141"/>
  </r>
  <r>
    <x v="174"/>
    <x v="83"/>
    <n v="56"/>
    <s v="Roaming"/>
    <n v="28"/>
    <x v="6"/>
    <x v="1"/>
    <n v="70"/>
    <x v="177"/>
  </r>
  <r>
    <x v="175"/>
    <x v="81"/>
    <n v="16"/>
    <s v="International"/>
    <n v="4.8"/>
    <x v="7"/>
    <x v="0"/>
    <n v="505"/>
    <x v="178"/>
  </r>
  <r>
    <x v="176"/>
    <x v="84"/>
    <n v="24"/>
    <s v="Local"/>
    <n v="2.4"/>
    <x v="4"/>
    <x v="0"/>
    <n v="884"/>
    <x v="179"/>
  </r>
  <r>
    <x v="177"/>
    <x v="85"/>
    <n v="54"/>
    <s v="Local"/>
    <n v="5.4"/>
    <x v="3"/>
    <x v="1"/>
    <n v="728"/>
    <x v="180"/>
  </r>
  <r>
    <x v="178"/>
    <x v="86"/>
    <n v="21"/>
    <s v="Local"/>
    <n v="2.1"/>
    <x v="3"/>
    <x v="1"/>
    <n v="555"/>
    <x v="6"/>
  </r>
  <r>
    <x v="179"/>
    <x v="84"/>
    <n v="39"/>
    <s v="Local"/>
    <n v="3.9"/>
    <x v="6"/>
    <x v="0"/>
    <n v="34"/>
    <x v="181"/>
  </r>
  <r>
    <x v="180"/>
    <x v="87"/>
    <n v="20"/>
    <s v="Local"/>
    <n v="2"/>
    <x v="7"/>
    <x v="1"/>
    <n v="1274"/>
    <x v="160"/>
  </r>
  <r>
    <x v="181"/>
    <x v="87"/>
    <n v="1"/>
    <s v="Local"/>
    <n v="0.1"/>
    <x v="2"/>
    <x v="1"/>
    <n v="647"/>
    <x v="182"/>
  </r>
  <r>
    <x v="182"/>
    <x v="87"/>
    <n v="2"/>
    <s v="Roaming"/>
    <n v="1"/>
    <x v="3"/>
    <x v="1"/>
    <n v="605"/>
    <x v="183"/>
  </r>
  <r>
    <x v="183"/>
    <x v="87"/>
    <n v="29"/>
    <s v="Local"/>
    <n v="2.9"/>
    <x v="2"/>
    <x v="0"/>
    <n v="590"/>
    <x v="167"/>
  </r>
  <r>
    <x v="184"/>
    <x v="88"/>
    <n v="31"/>
    <s v="International"/>
    <n v="9.3000000000000007"/>
    <x v="4"/>
    <x v="1"/>
    <n v="1565"/>
    <x v="184"/>
  </r>
  <r>
    <x v="185"/>
    <x v="87"/>
    <n v="1"/>
    <s v="Local"/>
    <n v="0.1"/>
    <x v="7"/>
    <x v="0"/>
    <n v="1431"/>
    <x v="185"/>
  </r>
  <r>
    <x v="186"/>
    <x v="87"/>
    <n v="39"/>
    <s v="Local"/>
    <n v="3.9"/>
    <x v="2"/>
    <x v="1"/>
    <n v="1682"/>
    <x v="186"/>
  </r>
  <r>
    <x v="187"/>
    <x v="87"/>
    <n v="56"/>
    <s v="Roaming"/>
    <n v="28"/>
    <x v="5"/>
    <x v="1"/>
    <n v="1219"/>
    <x v="187"/>
  </r>
  <r>
    <x v="188"/>
    <x v="89"/>
    <n v="27"/>
    <s v="International"/>
    <n v="8.1"/>
    <x v="6"/>
    <x v="1"/>
    <n v="990"/>
    <x v="188"/>
  </r>
  <r>
    <x v="189"/>
    <x v="75"/>
    <n v="34"/>
    <s v="International"/>
    <n v="10.199999999999999"/>
    <x v="1"/>
    <x v="1"/>
    <n v="170"/>
    <x v="189"/>
  </r>
  <r>
    <x v="190"/>
    <x v="90"/>
    <n v="9"/>
    <s v="Local"/>
    <n v="0.9"/>
    <x v="5"/>
    <x v="0"/>
    <n v="1647"/>
    <x v="190"/>
  </r>
  <r>
    <x v="191"/>
    <x v="89"/>
    <n v="53"/>
    <s v="Local"/>
    <n v="5.3"/>
    <x v="2"/>
    <x v="0"/>
    <n v="1959"/>
    <x v="191"/>
  </r>
  <r>
    <x v="192"/>
    <x v="91"/>
    <n v="11"/>
    <s v="Local"/>
    <n v="1.1000000000000001"/>
    <x v="3"/>
    <x v="0"/>
    <n v="727"/>
    <x v="192"/>
  </r>
  <r>
    <x v="193"/>
    <x v="89"/>
    <n v="41"/>
    <s v="Local"/>
    <n v="4.0999999999999996"/>
    <x v="4"/>
    <x v="0"/>
    <n v="1110"/>
    <x v="193"/>
  </r>
  <r>
    <x v="194"/>
    <x v="89"/>
    <n v="57"/>
    <s v="Local"/>
    <n v="5.7"/>
    <x v="6"/>
    <x v="1"/>
    <n v="1680"/>
    <x v="194"/>
  </r>
  <r>
    <x v="154"/>
    <x v="89"/>
    <n v="3"/>
    <s v="Roaming"/>
    <n v="1.5"/>
    <x v="1"/>
    <x v="0"/>
    <n v="1392"/>
    <x v="155"/>
  </r>
  <r>
    <x v="195"/>
    <x v="92"/>
    <n v="37"/>
    <s v="Local"/>
    <n v="3.7"/>
    <x v="1"/>
    <x v="1"/>
    <n v="483"/>
    <x v="28"/>
  </r>
  <r>
    <x v="196"/>
    <x v="92"/>
    <n v="31"/>
    <s v="International"/>
    <n v="9.3000000000000007"/>
    <x v="2"/>
    <x v="1"/>
    <n v="1535"/>
    <x v="195"/>
  </r>
  <r>
    <x v="197"/>
    <x v="92"/>
    <n v="17"/>
    <s v="International"/>
    <n v="5.0999999999999996"/>
    <x v="5"/>
    <x v="1"/>
    <n v="182"/>
    <x v="196"/>
  </r>
  <r>
    <x v="198"/>
    <x v="93"/>
    <n v="48"/>
    <s v="International"/>
    <n v="14.4"/>
    <x v="0"/>
    <x v="1"/>
    <n v="1956"/>
    <x v="197"/>
  </r>
  <r>
    <x v="27"/>
    <x v="94"/>
    <n v="52"/>
    <s v="International"/>
    <n v="15.6"/>
    <x v="2"/>
    <x v="1"/>
    <n v="1487"/>
    <x v="198"/>
  </r>
  <r>
    <x v="199"/>
    <x v="92"/>
    <n v="32"/>
    <s v="Local"/>
    <n v="3.2"/>
    <x v="4"/>
    <x v="0"/>
    <n v="1921"/>
    <x v="199"/>
  </r>
  <r>
    <x v="200"/>
    <x v="92"/>
    <n v="8"/>
    <s v="Local"/>
    <n v="0.8"/>
    <x v="1"/>
    <x v="1"/>
    <n v="463"/>
    <x v="200"/>
  </r>
  <r>
    <x v="201"/>
    <x v="95"/>
    <n v="13"/>
    <s v="Local"/>
    <n v="1.3"/>
    <x v="5"/>
    <x v="1"/>
    <n v="855"/>
    <x v="201"/>
  </r>
  <r>
    <x v="202"/>
    <x v="96"/>
    <n v="32"/>
    <s v="Local"/>
    <n v="3.2"/>
    <x v="1"/>
    <x v="1"/>
    <n v="658"/>
    <x v="202"/>
  </r>
  <r>
    <x v="203"/>
    <x v="97"/>
    <n v="37"/>
    <s v="International"/>
    <n v="11.1"/>
    <x v="6"/>
    <x v="1"/>
    <n v="119"/>
    <x v="203"/>
  </r>
  <r>
    <x v="204"/>
    <x v="98"/>
    <n v="38"/>
    <s v="Roaming"/>
    <n v="19"/>
    <x v="7"/>
    <x v="0"/>
    <n v="1516"/>
    <x v="204"/>
  </r>
  <r>
    <x v="205"/>
    <x v="99"/>
    <n v="49"/>
    <s v="Local"/>
    <n v="4.9000000000000004"/>
    <x v="7"/>
    <x v="1"/>
    <n v="416"/>
    <x v="205"/>
  </r>
  <r>
    <x v="206"/>
    <x v="100"/>
    <n v="1"/>
    <s v="Local"/>
    <n v="0.1"/>
    <x v="1"/>
    <x v="1"/>
    <n v="659"/>
    <x v="206"/>
  </r>
  <r>
    <x v="207"/>
    <x v="101"/>
    <n v="25"/>
    <s v="International"/>
    <n v="7.5"/>
    <x v="0"/>
    <x v="0"/>
    <n v="60"/>
    <x v="207"/>
  </r>
  <r>
    <x v="208"/>
    <x v="96"/>
    <n v="47"/>
    <s v="Roaming"/>
    <n v="23.5"/>
    <x v="7"/>
    <x v="1"/>
    <n v="450"/>
    <x v="208"/>
  </r>
  <r>
    <x v="209"/>
    <x v="12"/>
    <n v="36"/>
    <s v="Local"/>
    <n v="3.6"/>
    <x v="7"/>
    <x v="1"/>
    <n v="1596"/>
    <x v="209"/>
  </r>
  <r>
    <x v="210"/>
    <x v="96"/>
    <n v="32"/>
    <s v="Local"/>
    <n v="3.2"/>
    <x v="5"/>
    <x v="0"/>
    <n v="66"/>
    <x v="210"/>
  </r>
  <r>
    <x v="211"/>
    <x v="13"/>
    <n v="41"/>
    <s v="International"/>
    <n v="12.3"/>
    <x v="0"/>
    <x v="0"/>
    <n v="1120"/>
    <x v="211"/>
  </r>
  <r>
    <x v="38"/>
    <x v="102"/>
    <n v="24"/>
    <s v="Local"/>
    <n v="2.4"/>
    <x v="0"/>
    <x v="0"/>
    <n v="1101"/>
    <x v="212"/>
  </r>
  <r>
    <x v="212"/>
    <x v="96"/>
    <n v="55"/>
    <s v="Local"/>
    <n v="5.5"/>
    <x v="5"/>
    <x v="1"/>
    <n v="1783"/>
    <x v="213"/>
  </r>
  <r>
    <x v="213"/>
    <x v="103"/>
    <n v="36"/>
    <s v="International"/>
    <n v="10.8"/>
    <x v="2"/>
    <x v="0"/>
    <n v="1247"/>
    <x v="214"/>
  </r>
  <r>
    <x v="214"/>
    <x v="103"/>
    <n v="19"/>
    <s v="Local"/>
    <n v="1.9"/>
    <x v="6"/>
    <x v="1"/>
    <n v="1552"/>
    <x v="215"/>
  </r>
  <r>
    <x v="215"/>
    <x v="103"/>
    <n v="47"/>
    <s v="Local"/>
    <n v="4.7"/>
    <x v="0"/>
    <x v="0"/>
    <n v="510"/>
    <x v="216"/>
  </r>
  <r>
    <x v="216"/>
    <x v="103"/>
    <n v="4"/>
    <s v="Local"/>
    <n v="0.4"/>
    <x v="4"/>
    <x v="0"/>
    <n v="1701"/>
    <x v="14"/>
  </r>
  <r>
    <x v="217"/>
    <x v="104"/>
    <n v="54"/>
    <s v="International"/>
    <n v="16.2"/>
    <x v="4"/>
    <x v="0"/>
    <n v="364"/>
    <x v="217"/>
  </r>
  <r>
    <x v="218"/>
    <x v="104"/>
    <n v="6"/>
    <s v="Local"/>
    <n v="0.6"/>
    <x v="1"/>
    <x v="1"/>
    <n v="1070"/>
    <x v="76"/>
  </r>
  <r>
    <x v="219"/>
    <x v="97"/>
    <n v="1"/>
    <s v="International"/>
    <n v="0.3"/>
    <x v="7"/>
    <x v="0"/>
    <n v="1793"/>
    <x v="218"/>
  </r>
  <r>
    <x v="220"/>
    <x v="105"/>
    <n v="47"/>
    <s v="Local"/>
    <n v="4.7"/>
    <x v="5"/>
    <x v="0"/>
    <n v="1711"/>
    <x v="219"/>
  </r>
  <r>
    <x v="73"/>
    <x v="106"/>
    <n v="23"/>
    <s v="Local"/>
    <n v="2.2999999999999998"/>
    <x v="7"/>
    <x v="0"/>
    <n v="1095"/>
    <x v="220"/>
  </r>
  <r>
    <x v="221"/>
    <x v="24"/>
    <n v="58"/>
    <s v="International"/>
    <n v="17.399999999999999"/>
    <x v="7"/>
    <x v="1"/>
    <n v="1296"/>
    <x v="221"/>
  </r>
  <r>
    <x v="222"/>
    <x v="107"/>
    <n v="27"/>
    <s v="Local"/>
    <n v="2.7"/>
    <x v="0"/>
    <x v="1"/>
    <n v="1886"/>
    <x v="222"/>
  </r>
  <r>
    <x v="223"/>
    <x v="107"/>
    <n v="27"/>
    <s v="Local"/>
    <n v="2.7"/>
    <x v="2"/>
    <x v="0"/>
    <n v="1440"/>
    <x v="223"/>
  </r>
  <r>
    <x v="224"/>
    <x v="108"/>
    <n v="50"/>
    <s v="Local"/>
    <n v="5"/>
    <x v="7"/>
    <x v="0"/>
    <n v="302"/>
    <x v="224"/>
  </r>
  <r>
    <x v="225"/>
    <x v="109"/>
    <n v="34"/>
    <s v="Local"/>
    <n v="3.4"/>
    <x v="7"/>
    <x v="0"/>
    <n v="1211"/>
    <x v="225"/>
  </r>
  <r>
    <x v="226"/>
    <x v="110"/>
    <n v="59"/>
    <s v="International"/>
    <n v="17.7"/>
    <x v="1"/>
    <x v="0"/>
    <n v="957"/>
    <x v="226"/>
  </r>
  <r>
    <x v="227"/>
    <x v="111"/>
    <n v="41"/>
    <s v="Local"/>
    <n v="4.0999999999999996"/>
    <x v="2"/>
    <x v="1"/>
    <n v="35"/>
    <x v="227"/>
  </r>
  <r>
    <x v="228"/>
    <x v="108"/>
    <n v="13"/>
    <s v="Local"/>
    <n v="1.3"/>
    <x v="4"/>
    <x v="1"/>
    <n v="1650"/>
    <x v="228"/>
  </r>
  <r>
    <x v="229"/>
    <x v="98"/>
    <n v="9"/>
    <s v="Local"/>
    <n v="0.9"/>
    <x v="1"/>
    <x v="1"/>
    <n v="767"/>
    <x v="229"/>
  </r>
  <r>
    <x v="230"/>
    <x v="10"/>
    <n v="13"/>
    <s v="International"/>
    <n v="3.9"/>
    <x v="3"/>
    <x v="0"/>
    <n v="540"/>
    <x v="230"/>
  </r>
  <r>
    <x v="231"/>
    <x v="108"/>
    <n v="60"/>
    <s v="International"/>
    <n v="18"/>
    <x v="5"/>
    <x v="1"/>
    <n v="526"/>
    <x v="40"/>
  </r>
  <r>
    <x v="232"/>
    <x v="112"/>
    <n v="37"/>
    <s v="Local"/>
    <n v="3.7"/>
    <x v="3"/>
    <x v="0"/>
    <n v="135"/>
    <x v="231"/>
  </r>
  <r>
    <x v="57"/>
    <x v="75"/>
    <n v="20"/>
    <s v="Local"/>
    <n v="2"/>
    <x v="7"/>
    <x v="0"/>
    <n v="1565"/>
    <x v="47"/>
  </r>
  <r>
    <x v="233"/>
    <x v="113"/>
    <n v="56"/>
    <s v="Roaming"/>
    <n v="28"/>
    <x v="1"/>
    <x v="1"/>
    <n v="297"/>
    <x v="232"/>
  </r>
  <r>
    <x v="234"/>
    <x v="114"/>
    <n v="53"/>
    <s v="Local"/>
    <n v="5.3"/>
    <x v="2"/>
    <x v="1"/>
    <n v="758"/>
    <x v="233"/>
  </r>
  <r>
    <x v="235"/>
    <x v="113"/>
    <n v="45"/>
    <s v="Local"/>
    <n v="4.5"/>
    <x v="3"/>
    <x v="0"/>
    <n v="1299"/>
    <x v="234"/>
  </r>
  <r>
    <x v="236"/>
    <x v="105"/>
    <n v="17"/>
    <s v="International"/>
    <n v="5.0999999999999996"/>
    <x v="6"/>
    <x v="0"/>
    <n v="1497"/>
    <x v="235"/>
  </r>
  <r>
    <x v="237"/>
    <x v="113"/>
    <n v="19"/>
    <s v="Local"/>
    <n v="1.9"/>
    <x v="1"/>
    <x v="1"/>
    <n v="1310"/>
    <x v="236"/>
  </r>
  <r>
    <x v="213"/>
    <x v="101"/>
    <n v="12"/>
    <s v="International"/>
    <n v="3.6"/>
    <x v="3"/>
    <x v="0"/>
    <n v="1114"/>
    <x v="237"/>
  </r>
  <r>
    <x v="238"/>
    <x v="113"/>
    <n v="39"/>
    <s v="International"/>
    <n v="11.7"/>
    <x v="4"/>
    <x v="1"/>
    <n v="1551"/>
    <x v="238"/>
  </r>
  <r>
    <x v="239"/>
    <x v="115"/>
    <n v="47"/>
    <s v="International"/>
    <n v="14.1"/>
    <x v="7"/>
    <x v="0"/>
    <n v="918"/>
    <x v="239"/>
  </r>
  <r>
    <x v="240"/>
    <x v="113"/>
    <n v="55"/>
    <s v="Local"/>
    <n v="5.5"/>
    <x v="4"/>
    <x v="1"/>
    <n v="1731"/>
    <x v="240"/>
  </r>
  <r>
    <x v="241"/>
    <x v="116"/>
    <n v="55"/>
    <s v="Local"/>
    <n v="5.5"/>
    <x v="1"/>
    <x v="1"/>
    <n v="531"/>
    <x v="241"/>
  </r>
  <r>
    <x v="242"/>
    <x v="113"/>
    <n v="44"/>
    <s v="International"/>
    <n v="13.2"/>
    <x v="1"/>
    <x v="1"/>
    <n v="1968"/>
    <x v="242"/>
  </r>
  <r>
    <x v="243"/>
    <x v="110"/>
    <n v="17"/>
    <s v="Local"/>
    <n v="1.7"/>
    <x v="1"/>
    <x v="0"/>
    <n v="1769"/>
    <x v="243"/>
  </r>
  <r>
    <x v="91"/>
    <x v="117"/>
    <n v="2"/>
    <s v="Local"/>
    <n v="0.2"/>
    <x v="0"/>
    <x v="0"/>
    <n v="1007"/>
    <x v="244"/>
  </r>
  <r>
    <x v="230"/>
    <x v="118"/>
    <n v="26"/>
    <s v="Local"/>
    <n v="2.6"/>
    <x v="1"/>
    <x v="0"/>
    <n v="273"/>
    <x v="245"/>
  </r>
  <r>
    <x v="59"/>
    <x v="119"/>
    <n v="15"/>
    <s v="Local"/>
    <n v="1.5"/>
    <x v="2"/>
    <x v="1"/>
    <n v="1694"/>
    <x v="246"/>
  </r>
  <r>
    <x v="244"/>
    <x v="120"/>
    <n v="36"/>
    <s v="Local"/>
    <n v="3.6"/>
    <x v="0"/>
    <x v="0"/>
    <n v="799"/>
    <x v="247"/>
  </r>
  <r>
    <x v="222"/>
    <x v="10"/>
    <n v="32"/>
    <s v="International"/>
    <n v="9.6"/>
    <x v="1"/>
    <x v="0"/>
    <n v="1307"/>
    <x v="248"/>
  </r>
  <r>
    <x v="245"/>
    <x v="117"/>
    <n v="12"/>
    <s v="Local"/>
    <n v="1.2"/>
    <x v="7"/>
    <x v="1"/>
    <n v="1183"/>
    <x v="249"/>
  </r>
  <r>
    <x v="246"/>
    <x v="117"/>
    <n v="31"/>
    <s v="Local"/>
    <n v="3.1"/>
    <x v="4"/>
    <x v="1"/>
    <n v="319"/>
    <x v="250"/>
  </r>
  <r>
    <x v="247"/>
    <x v="83"/>
    <n v="18"/>
    <s v="Local"/>
    <n v="1.8"/>
    <x v="2"/>
    <x v="1"/>
    <n v="181"/>
    <x v="251"/>
  </r>
  <r>
    <x v="248"/>
    <x v="121"/>
    <n v="50"/>
    <s v="Local"/>
    <n v="5"/>
    <x v="5"/>
    <x v="0"/>
    <n v="781"/>
    <x v="252"/>
  </r>
  <r>
    <x v="31"/>
    <x v="122"/>
    <n v="45"/>
    <s v="Local"/>
    <n v="4.5"/>
    <x v="3"/>
    <x v="1"/>
    <n v="1495"/>
    <x v="253"/>
  </r>
  <r>
    <x v="249"/>
    <x v="45"/>
    <n v="43"/>
    <s v="Local"/>
    <n v="4.3"/>
    <x v="7"/>
    <x v="0"/>
    <n v="1855"/>
    <x v="254"/>
  </r>
  <r>
    <x v="250"/>
    <x v="123"/>
    <n v="52"/>
    <s v="Local"/>
    <n v="5.2"/>
    <x v="1"/>
    <x v="1"/>
    <n v="1059"/>
    <x v="255"/>
  </r>
  <r>
    <x v="251"/>
    <x v="122"/>
    <n v="23"/>
    <s v="Local"/>
    <n v="2.2999999999999998"/>
    <x v="5"/>
    <x v="1"/>
    <n v="925"/>
    <x v="256"/>
  </r>
  <r>
    <x v="252"/>
    <x v="124"/>
    <n v="40"/>
    <s v="Local"/>
    <n v="4"/>
    <x v="3"/>
    <x v="1"/>
    <n v="1895"/>
    <x v="257"/>
  </r>
  <r>
    <x v="253"/>
    <x v="122"/>
    <n v="52"/>
    <s v="Local"/>
    <n v="5.2"/>
    <x v="7"/>
    <x v="0"/>
    <n v="1629"/>
    <x v="258"/>
  </r>
  <r>
    <x v="254"/>
    <x v="55"/>
    <n v="58"/>
    <s v="International"/>
    <n v="17.399999999999999"/>
    <x v="3"/>
    <x v="1"/>
    <n v="365"/>
    <x v="259"/>
  </r>
  <r>
    <x v="255"/>
    <x v="122"/>
    <n v="1"/>
    <s v="Local"/>
    <n v="0.1"/>
    <x v="1"/>
    <x v="1"/>
    <n v="1608"/>
    <x v="260"/>
  </r>
  <r>
    <x v="256"/>
    <x v="125"/>
    <n v="15"/>
    <s v="Local"/>
    <n v="1.5"/>
    <x v="6"/>
    <x v="1"/>
    <n v="1199"/>
    <x v="261"/>
  </r>
  <r>
    <x v="257"/>
    <x v="125"/>
    <n v="40"/>
    <s v="Local"/>
    <n v="4"/>
    <x v="5"/>
    <x v="1"/>
    <n v="1981"/>
    <x v="262"/>
  </r>
  <r>
    <x v="149"/>
    <x v="126"/>
    <n v="52"/>
    <s v="Local"/>
    <n v="5.2"/>
    <x v="6"/>
    <x v="1"/>
    <n v="1861"/>
    <x v="263"/>
  </r>
  <r>
    <x v="258"/>
    <x v="126"/>
    <n v="58"/>
    <s v="Local"/>
    <n v="5.8"/>
    <x v="5"/>
    <x v="1"/>
    <n v="453"/>
    <x v="177"/>
  </r>
  <r>
    <x v="259"/>
    <x v="126"/>
    <n v="35"/>
    <s v="Local"/>
    <n v="3.5"/>
    <x v="1"/>
    <x v="1"/>
    <n v="1672"/>
    <x v="264"/>
  </r>
  <r>
    <x v="260"/>
    <x v="127"/>
    <n v="59"/>
    <s v="Local"/>
    <n v="5.9"/>
    <x v="6"/>
    <x v="1"/>
    <n v="884"/>
    <x v="265"/>
  </r>
  <r>
    <x v="261"/>
    <x v="128"/>
    <n v="33"/>
    <s v="Local"/>
    <n v="3.3"/>
    <x v="3"/>
    <x v="1"/>
    <n v="1450"/>
    <x v="266"/>
  </r>
  <r>
    <x v="262"/>
    <x v="129"/>
    <n v="19"/>
    <s v="International"/>
    <n v="5.7"/>
    <x v="6"/>
    <x v="1"/>
    <n v="575"/>
    <x v="267"/>
  </r>
  <r>
    <x v="263"/>
    <x v="130"/>
    <n v="15"/>
    <s v="Local"/>
    <n v="1.5"/>
    <x v="1"/>
    <x v="1"/>
    <n v="580"/>
    <x v="268"/>
  </r>
  <r>
    <x v="264"/>
    <x v="130"/>
    <n v="49"/>
    <s v="International"/>
    <n v="14.7"/>
    <x v="7"/>
    <x v="1"/>
    <n v="590"/>
    <x v="269"/>
  </r>
  <r>
    <x v="265"/>
    <x v="130"/>
    <n v="46"/>
    <s v="International"/>
    <n v="13.8"/>
    <x v="1"/>
    <x v="1"/>
    <n v="909"/>
    <x v="270"/>
  </r>
  <r>
    <x v="266"/>
    <x v="131"/>
    <n v="49"/>
    <s v="International"/>
    <n v="14.7"/>
    <x v="5"/>
    <x v="0"/>
    <n v="664"/>
    <x v="271"/>
  </r>
  <r>
    <x v="267"/>
    <x v="132"/>
    <n v="40"/>
    <s v="Local"/>
    <n v="4"/>
    <x v="3"/>
    <x v="1"/>
    <n v="90"/>
    <x v="272"/>
  </r>
  <r>
    <x v="126"/>
    <x v="133"/>
    <n v="3"/>
    <s v="Local"/>
    <n v="0.3"/>
    <x v="1"/>
    <x v="1"/>
    <n v="22"/>
    <x v="273"/>
  </r>
  <r>
    <x v="268"/>
    <x v="133"/>
    <n v="25"/>
    <s v="Local"/>
    <n v="2.5"/>
    <x v="1"/>
    <x v="1"/>
    <n v="1242"/>
    <x v="274"/>
  </r>
  <r>
    <x v="269"/>
    <x v="134"/>
    <n v="1"/>
    <s v="Local"/>
    <n v="0.1"/>
    <x v="4"/>
    <x v="1"/>
    <n v="1897"/>
    <x v="275"/>
  </r>
  <r>
    <x v="270"/>
    <x v="90"/>
    <n v="5"/>
    <s v="International"/>
    <n v="1.5"/>
    <x v="3"/>
    <x v="0"/>
    <n v="879"/>
    <x v="276"/>
  </r>
  <r>
    <x v="180"/>
    <x v="135"/>
    <n v="33"/>
    <s v="Local"/>
    <n v="3.3"/>
    <x v="7"/>
    <x v="1"/>
    <n v="1385"/>
    <x v="277"/>
  </r>
  <r>
    <x v="271"/>
    <x v="52"/>
    <n v="16"/>
    <s v="Local"/>
    <n v="1.6"/>
    <x v="7"/>
    <x v="0"/>
    <n v="1607"/>
    <x v="278"/>
  </r>
  <r>
    <x v="15"/>
    <x v="135"/>
    <n v="27"/>
    <s v="International"/>
    <n v="8.1"/>
    <x v="3"/>
    <x v="0"/>
    <n v="1716"/>
    <x v="279"/>
  </r>
  <r>
    <x v="272"/>
    <x v="135"/>
    <n v="1"/>
    <s v="International"/>
    <n v="0.3"/>
    <x v="3"/>
    <x v="0"/>
    <n v="1085"/>
    <x v="280"/>
  </r>
  <r>
    <x v="273"/>
    <x v="135"/>
    <n v="52"/>
    <s v="Roaming"/>
    <n v="26"/>
    <x v="3"/>
    <x v="1"/>
    <n v="1294"/>
    <x v="281"/>
  </r>
  <r>
    <x v="43"/>
    <x v="135"/>
    <n v="22"/>
    <s v="Local"/>
    <n v="2.2000000000000002"/>
    <x v="5"/>
    <x v="1"/>
    <n v="1582"/>
    <x v="282"/>
  </r>
  <r>
    <x v="274"/>
    <x v="136"/>
    <n v="49"/>
    <s v="International"/>
    <n v="14.7"/>
    <x v="2"/>
    <x v="1"/>
    <n v="255"/>
    <x v="283"/>
  </r>
  <r>
    <x v="275"/>
    <x v="136"/>
    <n v="43"/>
    <s v="Local"/>
    <n v="4.3"/>
    <x v="7"/>
    <x v="1"/>
    <n v="1324"/>
    <x v="284"/>
  </r>
  <r>
    <x v="276"/>
    <x v="136"/>
    <n v="54"/>
    <s v="International"/>
    <n v="16.2"/>
    <x v="1"/>
    <x v="1"/>
    <n v="335"/>
    <x v="4"/>
  </r>
  <r>
    <x v="130"/>
    <x v="136"/>
    <n v="8"/>
    <s v="Roaming"/>
    <n v="4"/>
    <x v="1"/>
    <x v="1"/>
    <n v="1599"/>
    <x v="285"/>
  </r>
  <r>
    <x v="277"/>
    <x v="137"/>
    <n v="11"/>
    <s v="Local"/>
    <n v="1.1000000000000001"/>
    <x v="1"/>
    <x v="0"/>
    <n v="1858"/>
    <x v="286"/>
  </r>
  <r>
    <x v="278"/>
    <x v="138"/>
    <n v="51"/>
    <s v="Local"/>
    <n v="5.0999999999999996"/>
    <x v="7"/>
    <x v="0"/>
    <n v="1472"/>
    <x v="287"/>
  </r>
  <r>
    <x v="279"/>
    <x v="138"/>
    <n v="19"/>
    <s v="International"/>
    <n v="5.7"/>
    <x v="6"/>
    <x v="1"/>
    <n v="457"/>
    <x v="288"/>
  </r>
  <r>
    <x v="280"/>
    <x v="138"/>
    <n v="2"/>
    <s v="International"/>
    <n v="0.6"/>
    <x v="6"/>
    <x v="1"/>
    <n v="417"/>
    <x v="289"/>
  </r>
  <r>
    <x v="267"/>
    <x v="139"/>
    <n v="53"/>
    <s v="Local"/>
    <n v="5.3"/>
    <x v="7"/>
    <x v="0"/>
    <n v="404"/>
    <x v="290"/>
  </r>
  <r>
    <x v="281"/>
    <x v="139"/>
    <n v="29"/>
    <s v="Local"/>
    <n v="2.9"/>
    <x v="6"/>
    <x v="1"/>
    <n v="952"/>
    <x v="291"/>
  </r>
  <r>
    <x v="282"/>
    <x v="140"/>
    <n v="4"/>
    <s v="Local"/>
    <n v="0.4"/>
    <x v="6"/>
    <x v="1"/>
    <n v="1871"/>
    <x v="292"/>
  </r>
  <r>
    <x v="283"/>
    <x v="139"/>
    <n v="50"/>
    <s v="Local"/>
    <n v="5"/>
    <x v="7"/>
    <x v="0"/>
    <n v="604"/>
    <x v="82"/>
  </r>
  <r>
    <x v="284"/>
    <x v="141"/>
    <n v="33"/>
    <s v="Local"/>
    <n v="3.3"/>
    <x v="5"/>
    <x v="1"/>
    <n v="1059"/>
    <x v="74"/>
  </r>
  <r>
    <x v="285"/>
    <x v="141"/>
    <n v="37"/>
    <s v="International"/>
    <n v="11.1"/>
    <x v="5"/>
    <x v="0"/>
    <n v="1742"/>
    <x v="293"/>
  </r>
  <r>
    <x v="237"/>
    <x v="142"/>
    <n v="29"/>
    <s v="Local"/>
    <n v="2.9"/>
    <x v="4"/>
    <x v="1"/>
    <n v="1306"/>
    <x v="294"/>
  </r>
  <r>
    <x v="225"/>
    <x v="142"/>
    <n v="1"/>
    <s v="Local"/>
    <n v="0.1"/>
    <x v="7"/>
    <x v="0"/>
    <n v="1124"/>
    <x v="295"/>
  </r>
  <r>
    <x v="286"/>
    <x v="142"/>
    <n v="23"/>
    <s v="Roaming"/>
    <n v="11.5"/>
    <x v="2"/>
    <x v="0"/>
    <n v="839"/>
    <x v="296"/>
  </r>
  <r>
    <x v="287"/>
    <x v="22"/>
    <n v="57"/>
    <s v="Local"/>
    <n v="5.7"/>
    <x v="1"/>
    <x v="0"/>
    <n v="786"/>
    <x v="297"/>
  </r>
  <r>
    <x v="288"/>
    <x v="134"/>
    <n v="37"/>
    <s v="Local"/>
    <n v="3.7"/>
    <x v="0"/>
    <x v="1"/>
    <n v="456"/>
    <x v="298"/>
  </r>
  <r>
    <x v="289"/>
    <x v="143"/>
    <n v="8"/>
    <s v="International"/>
    <n v="2.4"/>
    <x v="6"/>
    <x v="0"/>
    <n v="299"/>
    <x v="299"/>
  </r>
  <r>
    <x v="290"/>
    <x v="142"/>
    <n v="33"/>
    <s v="International"/>
    <n v="9.9"/>
    <x v="6"/>
    <x v="0"/>
    <n v="839"/>
    <x v="252"/>
  </r>
  <r>
    <x v="291"/>
    <x v="142"/>
    <n v="47"/>
    <s v="Local"/>
    <n v="4.7"/>
    <x v="1"/>
    <x v="0"/>
    <n v="409"/>
    <x v="300"/>
  </r>
  <r>
    <x v="227"/>
    <x v="144"/>
    <n v="12"/>
    <s v="Local"/>
    <n v="1.2"/>
    <x v="6"/>
    <x v="1"/>
    <n v="1849"/>
    <x v="301"/>
  </r>
  <r>
    <x v="292"/>
    <x v="144"/>
    <n v="12"/>
    <s v="International"/>
    <n v="3.6"/>
    <x v="6"/>
    <x v="0"/>
    <n v="1378"/>
    <x v="302"/>
  </r>
  <r>
    <x v="293"/>
    <x v="144"/>
    <n v="42"/>
    <s v="International"/>
    <n v="12.6"/>
    <x v="4"/>
    <x v="1"/>
    <n v="1334"/>
    <x v="303"/>
  </r>
  <r>
    <x v="133"/>
    <x v="144"/>
    <n v="10"/>
    <s v="Local"/>
    <n v="1"/>
    <x v="2"/>
    <x v="1"/>
    <n v="1327"/>
    <x v="304"/>
  </r>
  <r>
    <x v="294"/>
    <x v="145"/>
    <n v="16"/>
    <s v="Roaming"/>
    <n v="8"/>
    <x v="4"/>
    <x v="1"/>
    <n v="1404"/>
    <x v="280"/>
  </r>
  <r>
    <x v="295"/>
    <x v="144"/>
    <n v="53"/>
    <s v="Roaming"/>
    <n v="26.5"/>
    <x v="1"/>
    <x v="1"/>
    <n v="955"/>
    <x v="305"/>
  </r>
  <r>
    <x v="69"/>
    <x v="97"/>
    <n v="19"/>
    <s v="International"/>
    <n v="5.7"/>
    <x v="1"/>
    <x v="1"/>
    <n v="673"/>
    <x v="306"/>
  </r>
  <r>
    <x v="296"/>
    <x v="144"/>
    <n v="10"/>
    <s v="Roaming"/>
    <n v="5"/>
    <x v="7"/>
    <x v="0"/>
    <n v="834"/>
    <x v="307"/>
  </r>
  <r>
    <x v="209"/>
    <x v="146"/>
    <n v="50"/>
    <s v="International"/>
    <n v="15"/>
    <x v="2"/>
    <x v="1"/>
    <n v="1785"/>
    <x v="308"/>
  </r>
  <r>
    <x v="297"/>
    <x v="147"/>
    <n v="52"/>
    <s v="International"/>
    <n v="15.6"/>
    <x v="5"/>
    <x v="1"/>
    <n v="1301"/>
    <x v="309"/>
  </r>
  <r>
    <x v="298"/>
    <x v="146"/>
    <n v="23"/>
    <s v="Local"/>
    <n v="2.2999999999999998"/>
    <x v="4"/>
    <x v="1"/>
    <n v="1281"/>
    <x v="168"/>
  </r>
  <r>
    <x v="299"/>
    <x v="148"/>
    <n v="21"/>
    <s v="Local"/>
    <n v="2.1"/>
    <x v="2"/>
    <x v="1"/>
    <n v="1796"/>
    <x v="310"/>
  </r>
  <r>
    <x v="300"/>
    <x v="149"/>
    <n v="60"/>
    <s v="Local"/>
    <n v="6"/>
    <x v="7"/>
    <x v="0"/>
    <n v="1288"/>
    <x v="311"/>
  </r>
  <r>
    <x v="301"/>
    <x v="150"/>
    <n v="33"/>
    <s v="Roaming"/>
    <n v="16.5"/>
    <x v="2"/>
    <x v="1"/>
    <n v="1386"/>
    <x v="312"/>
  </r>
  <r>
    <x v="302"/>
    <x v="148"/>
    <n v="18"/>
    <s v="Local"/>
    <n v="1.8"/>
    <x v="2"/>
    <x v="1"/>
    <n v="1605"/>
    <x v="313"/>
  </r>
  <r>
    <x v="303"/>
    <x v="148"/>
    <n v="16"/>
    <s v="International"/>
    <n v="4.8"/>
    <x v="2"/>
    <x v="1"/>
    <n v="151"/>
    <x v="314"/>
  </r>
  <r>
    <x v="304"/>
    <x v="148"/>
    <n v="32"/>
    <s v="Local"/>
    <n v="3.2"/>
    <x v="4"/>
    <x v="1"/>
    <n v="483"/>
    <x v="315"/>
  </r>
  <r>
    <x v="305"/>
    <x v="151"/>
    <n v="42"/>
    <s v="Local"/>
    <n v="4.2"/>
    <x v="4"/>
    <x v="1"/>
    <n v="215"/>
    <x v="316"/>
  </r>
  <r>
    <x v="306"/>
    <x v="75"/>
    <n v="5"/>
    <s v="International"/>
    <n v="1.5"/>
    <x v="7"/>
    <x v="1"/>
    <n v="617"/>
    <x v="317"/>
  </r>
  <r>
    <x v="307"/>
    <x v="53"/>
    <n v="27"/>
    <s v="Local"/>
    <n v="2.7"/>
    <x v="5"/>
    <x v="1"/>
    <n v="1974"/>
    <x v="318"/>
  </r>
  <r>
    <x v="308"/>
    <x v="151"/>
    <n v="9"/>
    <s v="Local"/>
    <n v="0.9"/>
    <x v="1"/>
    <x v="0"/>
    <n v="1119"/>
    <x v="319"/>
  </r>
  <r>
    <x v="309"/>
    <x v="152"/>
    <n v="38"/>
    <s v="Local"/>
    <n v="3.8"/>
    <x v="1"/>
    <x v="1"/>
    <n v="628"/>
    <x v="320"/>
  </r>
  <r>
    <x v="310"/>
    <x v="152"/>
    <n v="30"/>
    <s v="Local"/>
    <n v="3"/>
    <x v="5"/>
    <x v="1"/>
    <n v="615"/>
    <x v="321"/>
  </r>
  <r>
    <x v="311"/>
    <x v="152"/>
    <n v="32"/>
    <s v="International"/>
    <n v="9.6"/>
    <x v="6"/>
    <x v="1"/>
    <n v="1617"/>
    <x v="322"/>
  </r>
  <r>
    <x v="312"/>
    <x v="153"/>
    <n v="5"/>
    <s v="Local"/>
    <n v="0.5"/>
    <x v="1"/>
    <x v="0"/>
    <n v="835"/>
    <x v="323"/>
  </r>
  <r>
    <x v="313"/>
    <x v="154"/>
    <n v="14"/>
    <s v="Local"/>
    <n v="1.4"/>
    <x v="2"/>
    <x v="1"/>
    <n v="43"/>
    <x v="324"/>
  </r>
  <r>
    <x v="314"/>
    <x v="154"/>
    <n v="20"/>
    <s v="Local"/>
    <n v="2"/>
    <x v="1"/>
    <x v="1"/>
    <n v="1478"/>
    <x v="325"/>
  </r>
  <r>
    <x v="315"/>
    <x v="155"/>
    <n v="56"/>
    <s v="Local"/>
    <n v="5.6"/>
    <x v="4"/>
    <x v="0"/>
    <n v="629"/>
    <x v="326"/>
  </r>
  <r>
    <x v="316"/>
    <x v="155"/>
    <n v="57"/>
    <s v="Local"/>
    <n v="5.7"/>
    <x v="0"/>
    <x v="0"/>
    <n v="1971"/>
    <x v="327"/>
  </r>
  <r>
    <x v="317"/>
    <x v="156"/>
    <n v="54"/>
    <s v="Local"/>
    <n v="5.4"/>
    <x v="7"/>
    <x v="0"/>
    <n v="127"/>
    <x v="328"/>
  </r>
  <r>
    <x v="318"/>
    <x v="155"/>
    <n v="55"/>
    <s v="Local"/>
    <n v="5.5"/>
    <x v="6"/>
    <x v="0"/>
    <n v="1965"/>
    <x v="329"/>
  </r>
  <r>
    <x v="319"/>
    <x v="155"/>
    <n v="30"/>
    <s v="Local"/>
    <n v="3"/>
    <x v="1"/>
    <x v="1"/>
    <n v="1242"/>
    <x v="145"/>
  </r>
  <r>
    <x v="320"/>
    <x v="155"/>
    <n v="36"/>
    <s v="Local"/>
    <n v="3.6"/>
    <x v="1"/>
    <x v="0"/>
    <n v="53"/>
    <x v="330"/>
  </r>
  <r>
    <x v="321"/>
    <x v="157"/>
    <n v="27"/>
    <s v="Local"/>
    <n v="2.7"/>
    <x v="1"/>
    <x v="0"/>
    <n v="1442"/>
    <x v="331"/>
  </r>
  <r>
    <x v="322"/>
    <x v="158"/>
    <n v="48"/>
    <s v="Local"/>
    <n v="4.8"/>
    <x v="0"/>
    <x v="1"/>
    <n v="1566"/>
    <x v="332"/>
  </r>
  <r>
    <x v="120"/>
    <x v="157"/>
    <n v="3"/>
    <s v="Local"/>
    <n v="0.3"/>
    <x v="1"/>
    <x v="1"/>
    <n v="1026"/>
    <x v="333"/>
  </r>
  <r>
    <x v="315"/>
    <x v="157"/>
    <n v="6"/>
    <s v="Local"/>
    <n v="0.6"/>
    <x v="7"/>
    <x v="1"/>
    <n v="1034"/>
    <x v="334"/>
  </r>
  <r>
    <x v="323"/>
    <x v="159"/>
    <n v="32"/>
    <s v="Local"/>
    <n v="3.2"/>
    <x v="2"/>
    <x v="1"/>
    <n v="740"/>
    <x v="335"/>
  </r>
  <r>
    <x v="324"/>
    <x v="159"/>
    <n v="11"/>
    <s v="Local"/>
    <n v="1.1000000000000001"/>
    <x v="1"/>
    <x v="1"/>
    <n v="1559"/>
    <x v="336"/>
  </r>
  <r>
    <x v="325"/>
    <x v="159"/>
    <n v="31"/>
    <s v="Roaming"/>
    <n v="15.5"/>
    <x v="4"/>
    <x v="1"/>
    <n v="540"/>
    <x v="337"/>
  </r>
  <r>
    <x v="241"/>
    <x v="159"/>
    <n v="23"/>
    <s v="Local"/>
    <n v="2.2999999999999998"/>
    <x v="4"/>
    <x v="0"/>
    <n v="803"/>
    <x v="338"/>
  </r>
  <r>
    <x v="326"/>
    <x v="160"/>
    <n v="30"/>
    <s v="International"/>
    <n v="9"/>
    <x v="5"/>
    <x v="0"/>
    <n v="1427"/>
    <x v="339"/>
  </r>
  <r>
    <x v="327"/>
    <x v="12"/>
    <n v="47"/>
    <s v="Local"/>
    <n v="4.7"/>
    <x v="4"/>
    <x v="1"/>
    <n v="673"/>
    <x v="340"/>
  </r>
  <r>
    <x v="328"/>
    <x v="159"/>
    <n v="21"/>
    <s v="Roaming"/>
    <n v="10.5"/>
    <x v="3"/>
    <x v="1"/>
    <n v="556"/>
    <x v="341"/>
  </r>
  <r>
    <x v="294"/>
    <x v="106"/>
    <n v="4"/>
    <s v="Local"/>
    <n v="0.4"/>
    <x v="5"/>
    <x v="1"/>
    <n v="632"/>
    <x v="342"/>
  </r>
  <r>
    <x v="329"/>
    <x v="161"/>
    <n v="33"/>
    <s v="Local"/>
    <n v="3.3"/>
    <x v="2"/>
    <x v="1"/>
    <n v="1502"/>
    <x v="343"/>
  </r>
  <r>
    <x v="330"/>
    <x v="159"/>
    <n v="34"/>
    <s v="Local"/>
    <n v="3.4"/>
    <x v="6"/>
    <x v="1"/>
    <n v="143"/>
    <x v="344"/>
  </r>
  <r>
    <x v="331"/>
    <x v="116"/>
    <n v="20"/>
    <s v="Local"/>
    <n v="2"/>
    <x v="2"/>
    <x v="0"/>
    <n v="1733"/>
    <x v="345"/>
  </r>
  <r>
    <x v="98"/>
    <x v="162"/>
    <n v="54"/>
    <s v="International"/>
    <n v="16.2"/>
    <x v="6"/>
    <x v="1"/>
    <n v="1090"/>
    <x v="346"/>
  </r>
  <r>
    <x v="332"/>
    <x v="159"/>
    <n v="57"/>
    <s v="Local"/>
    <n v="5.7"/>
    <x v="1"/>
    <x v="0"/>
    <n v="1234"/>
    <x v="277"/>
  </r>
  <r>
    <x v="333"/>
    <x v="163"/>
    <n v="59"/>
    <s v="Local"/>
    <n v="5.9"/>
    <x v="3"/>
    <x v="0"/>
    <n v="238"/>
    <x v="347"/>
  </r>
  <r>
    <x v="334"/>
    <x v="164"/>
    <n v="23"/>
    <s v="Local"/>
    <n v="2.2999999999999998"/>
    <x v="3"/>
    <x v="0"/>
    <n v="928"/>
    <x v="348"/>
  </r>
  <r>
    <x v="335"/>
    <x v="165"/>
    <n v="14"/>
    <s v="Local"/>
    <n v="1.4"/>
    <x v="1"/>
    <x v="1"/>
    <n v="1183"/>
    <x v="349"/>
  </r>
  <r>
    <x v="336"/>
    <x v="163"/>
    <n v="21"/>
    <s v="International"/>
    <n v="6.3"/>
    <x v="5"/>
    <x v="1"/>
    <n v="1838"/>
    <x v="350"/>
  </r>
  <r>
    <x v="337"/>
    <x v="166"/>
    <n v="19"/>
    <s v="Local"/>
    <n v="1.9"/>
    <x v="2"/>
    <x v="0"/>
    <n v="1195"/>
    <x v="351"/>
  </r>
  <r>
    <x v="338"/>
    <x v="163"/>
    <n v="15"/>
    <s v="Local"/>
    <n v="1.5"/>
    <x v="6"/>
    <x v="1"/>
    <n v="1027"/>
    <x v="352"/>
  </r>
  <r>
    <x v="339"/>
    <x v="167"/>
    <n v="29"/>
    <s v="Local"/>
    <n v="2.9"/>
    <x v="1"/>
    <x v="0"/>
    <n v="591"/>
    <x v="353"/>
  </r>
  <r>
    <x v="340"/>
    <x v="168"/>
    <n v="22"/>
    <s v="International"/>
    <n v="6.6"/>
    <x v="2"/>
    <x v="0"/>
    <n v="1727"/>
    <x v="354"/>
  </r>
  <r>
    <x v="341"/>
    <x v="168"/>
    <n v="47"/>
    <s v="Local"/>
    <n v="4.7"/>
    <x v="4"/>
    <x v="1"/>
    <n v="637"/>
    <x v="355"/>
  </r>
  <r>
    <x v="342"/>
    <x v="169"/>
    <n v="2"/>
    <s v="Local"/>
    <n v="0.2"/>
    <x v="2"/>
    <x v="0"/>
    <n v="763"/>
    <x v="356"/>
  </r>
  <r>
    <x v="343"/>
    <x v="170"/>
    <n v="21"/>
    <s v="International"/>
    <n v="6.3"/>
    <x v="5"/>
    <x v="0"/>
    <n v="359"/>
    <x v="357"/>
  </r>
  <r>
    <x v="336"/>
    <x v="171"/>
    <n v="18"/>
    <s v="Local"/>
    <n v="1.8"/>
    <x v="2"/>
    <x v="1"/>
    <n v="1843"/>
    <x v="358"/>
  </r>
  <r>
    <x v="275"/>
    <x v="172"/>
    <n v="10"/>
    <s v="Local"/>
    <n v="1"/>
    <x v="5"/>
    <x v="0"/>
    <n v="1696"/>
    <x v="359"/>
  </r>
  <r>
    <x v="344"/>
    <x v="170"/>
    <n v="36"/>
    <s v="Local"/>
    <n v="3.6"/>
    <x v="4"/>
    <x v="1"/>
    <n v="406"/>
    <x v="360"/>
  </r>
  <r>
    <x v="345"/>
    <x v="115"/>
    <n v="57"/>
    <s v="Local"/>
    <n v="5.7"/>
    <x v="1"/>
    <x v="1"/>
    <n v="523"/>
    <x v="285"/>
  </r>
  <r>
    <x v="346"/>
    <x v="170"/>
    <n v="3"/>
    <s v="Local"/>
    <n v="0.3"/>
    <x v="3"/>
    <x v="0"/>
    <n v="610"/>
    <x v="361"/>
  </r>
  <r>
    <x v="347"/>
    <x v="173"/>
    <n v="26"/>
    <s v="Local"/>
    <n v="2.6"/>
    <x v="7"/>
    <x v="1"/>
    <n v="410"/>
    <x v="362"/>
  </r>
  <r>
    <x v="139"/>
    <x v="170"/>
    <n v="41"/>
    <s v="Local"/>
    <n v="4.0999999999999996"/>
    <x v="0"/>
    <x v="1"/>
    <n v="1911"/>
    <x v="363"/>
  </r>
  <r>
    <x v="348"/>
    <x v="7"/>
    <n v="10"/>
    <s v="Local"/>
    <n v="1"/>
    <x v="2"/>
    <x v="0"/>
    <n v="1610"/>
    <x v="364"/>
  </r>
  <r>
    <x v="349"/>
    <x v="170"/>
    <n v="47"/>
    <s v="Local"/>
    <n v="4.7"/>
    <x v="0"/>
    <x v="1"/>
    <n v="869"/>
    <x v="365"/>
  </r>
  <r>
    <x v="350"/>
    <x v="174"/>
    <n v="34"/>
    <s v="Roaming"/>
    <n v="17"/>
    <x v="1"/>
    <x v="0"/>
    <n v="291"/>
    <x v="366"/>
  </r>
  <r>
    <x v="351"/>
    <x v="175"/>
    <n v="6"/>
    <s v="Local"/>
    <n v="0.6"/>
    <x v="7"/>
    <x v="0"/>
    <n v="1666"/>
    <x v="367"/>
  </r>
  <r>
    <x v="352"/>
    <x v="176"/>
    <n v="5"/>
    <s v="International"/>
    <n v="1.5"/>
    <x v="0"/>
    <x v="1"/>
    <n v="1208"/>
    <x v="368"/>
  </r>
  <r>
    <x v="353"/>
    <x v="134"/>
    <n v="5"/>
    <s v="Local"/>
    <n v="0.5"/>
    <x v="5"/>
    <x v="1"/>
    <n v="837"/>
    <x v="369"/>
  </r>
  <r>
    <x v="354"/>
    <x v="177"/>
    <n v="23"/>
    <s v="Roaming"/>
    <n v="11.5"/>
    <x v="3"/>
    <x v="0"/>
    <n v="1165"/>
    <x v="370"/>
  </r>
  <r>
    <x v="355"/>
    <x v="178"/>
    <n v="41"/>
    <s v="Local"/>
    <n v="4.0999999999999996"/>
    <x v="0"/>
    <x v="0"/>
    <n v="443"/>
    <x v="371"/>
  </r>
  <r>
    <x v="356"/>
    <x v="93"/>
    <n v="5"/>
    <s v="Local"/>
    <n v="0.5"/>
    <x v="7"/>
    <x v="1"/>
    <n v="1126"/>
    <x v="372"/>
  </r>
  <r>
    <x v="357"/>
    <x v="177"/>
    <n v="4"/>
    <s v="Local"/>
    <n v="0.4"/>
    <x v="0"/>
    <x v="1"/>
    <n v="274"/>
    <x v="373"/>
  </r>
  <r>
    <x v="358"/>
    <x v="179"/>
    <n v="26"/>
    <s v="International"/>
    <n v="7.8"/>
    <x v="7"/>
    <x v="0"/>
    <n v="624"/>
    <x v="374"/>
  </r>
  <r>
    <x v="359"/>
    <x v="177"/>
    <n v="2"/>
    <s v="International"/>
    <n v="0.6"/>
    <x v="2"/>
    <x v="0"/>
    <n v="338"/>
    <x v="375"/>
  </r>
  <r>
    <x v="360"/>
    <x v="180"/>
    <n v="3"/>
    <s v="Local"/>
    <n v="0.3"/>
    <x v="1"/>
    <x v="0"/>
    <n v="1060"/>
    <x v="376"/>
  </r>
  <r>
    <x v="149"/>
    <x v="180"/>
    <n v="56"/>
    <s v="International"/>
    <n v="16.8"/>
    <x v="3"/>
    <x v="0"/>
    <n v="693"/>
    <x v="377"/>
  </r>
  <r>
    <x v="361"/>
    <x v="180"/>
    <n v="9"/>
    <s v="Local"/>
    <n v="0.9"/>
    <x v="3"/>
    <x v="1"/>
    <n v="1531"/>
    <x v="237"/>
  </r>
  <r>
    <x v="362"/>
    <x v="180"/>
    <n v="23"/>
    <s v="Local"/>
    <n v="2.2999999999999998"/>
    <x v="1"/>
    <x v="1"/>
    <n v="1090"/>
    <x v="378"/>
  </r>
  <r>
    <x v="363"/>
    <x v="181"/>
    <n v="59"/>
    <s v="Local"/>
    <n v="5.9"/>
    <x v="5"/>
    <x v="1"/>
    <n v="747"/>
    <x v="358"/>
  </r>
  <r>
    <x v="317"/>
    <x v="181"/>
    <n v="17"/>
    <s v="Local"/>
    <n v="1.7"/>
    <x v="6"/>
    <x v="0"/>
    <n v="720"/>
    <x v="41"/>
  </r>
  <r>
    <x v="364"/>
    <x v="181"/>
    <n v="56"/>
    <s v="Roaming"/>
    <n v="28"/>
    <x v="1"/>
    <x v="1"/>
    <n v="422"/>
    <x v="379"/>
  </r>
  <r>
    <x v="365"/>
    <x v="181"/>
    <n v="51"/>
    <s v="Roaming"/>
    <n v="25.5"/>
    <x v="3"/>
    <x v="1"/>
    <n v="299"/>
    <x v="380"/>
  </r>
  <r>
    <x v="366"/>
    <x v="182"/>
    <n v="10"/>
    <s v="Local"/>
    <n v="1"/>
    <x v="1"/>
    <x v="0"/>
    <n v="412"/>
    <x v="381"/>
  </r>
  <r>
    <x v="367"/>
    <x v="183"/>
    <n v="34"/>
    <s v="International"/>
    <n v="10.199999999999999"/>
    <x v="5"/>
    <x v="1"/>
    <n v="964"/>
    <x v="382"/>
  </r>
  <r>
    <x v="368"/>
    <x v="94"/>
    <n v="25"/>
    <s v="Local"/>
    <n v="2.5"/>
    <x v="1"/>
    <x v="1"/>
    <n v="1681"/>
    <x v="383"/>
  </r>
  <r>
    <x v="369"/>
    <x v="181"/>
    <n v="41"/>
    <s v="Local"/>
    <n v="4.0999999999999996"/>
    <x v="3"/>
    <x v="1"/>
    <n v="972"/>
    <x v="384"/>
  </r>
  <r>
    <x v="370"/>
    <x v="181"/>
    <n v="46"/>
    <s v="Local"/>
    <n v="4.5999999999999996"/>
    <x v="0"/>
    <x v="0"/>
    <n v="379"/>
    <x v="385"/>
  </r>
  <r>
    <x v="275"/>
    <x v="181"/>
    <n v="58"/>
    <s v="Local"/>
    <n v="5.8"/>
    <x v="2"/>
    <x v="0"/>
    <n v="1762"/>
    <x v="386"/>
  </r>
  <r>
    <x v="92"/>
    <x v="55"/>
    <n v="60"/>
    <s v="International"/>
    <n v="18"/>
    <x v="0"/>
    <x v="1"/>
    <n v="1803"/>
    <x v="387"/>
  </r>
  <r>
    <x v="371"/>
    <x v="181"/>
    <n v="54"/>
    <s v="Local"/>
    <n v="5.4"/>
    <x v="1"/>
    <x v="0"/>
    <n v="1807"/>
    <x v="388"/>
  </r>
  <r>
    <x v="372"/>
    <x v="181"/>
    <n v="3"/>
    <s v="Local"/>
    <n v="0.3"/>
    <x v="6"/>
    <x v="1"/>
    <n v="85"/>
    <x v="55"/>
  </r>
  <r>
    <x v="373"/>
    <x v="184"/>
    <n v="41"/>
    <s v="Local"/>
    <n v="4.0999999999999996"/>
    <x v="4"/>
    <x v="0"/>
    <n v="1977"/>
    <x v="389"/>
  </r>
  <r>
    <x v="230"/>
    <x v="185"/>
    <n v="40"/>
    <s v="Local"/>
    <n v="4"/>
    <x v="1"/>
    <x v="0"/>
    <n v="608"/>
    <x v="390"/>
  </r>
  <r>
    <x v="274"/>
    <x v="185"/>
    <n v="25"/>
    <s v="Local"/>
    <n v="2.5"/>
    <x v="4"/>
    <x v="0"/>
    <n v="1386"/>
    <x v="391"/>
  </r>
  <r>
    <x v="374"/>
    <x v="185"/>
    <n v="14"/>
    <s v="Local"/>
    <n v="1.4"/>
    <x v="4"/>
    <x v="0"/>
    <n v="1799"/>
    <x v="392"/>
  </r>
  <r>
    <x v="178"/>
    <x v="186"/>
    <n v="55"/>
    <s v="Local"/>
    <n v="5.5"/>
    <x v="5"/>
    <x v="1"/>
    <n v="169"/>
    <x v="393"/>
  </r>
  <r>
    <x v="95"/>
    <x v="185"/>
    <n v="44"/>
    <s v="International"/>
    <n v="13.2"/>
    <x v="3"/>
    <x v="1"/>
    <n v="537"/>
    <x v="302"/>
  </r>
  <r>
    <x v="113"/>
    <x v="187"/>
    <n v="27"/>
    <s v="Local"/>
    <n v="2.7"/>
    <x v="5"/>
    <x v="1"/>
    <n v="1199"/>
    <x v="394"/>
  </r>
  <r>
    <x v="375"/>
    <x v="188"/>
    <n v="11"/>
    <s v="Local"/>
    <n v="1.1000000000000001"/>
    <x v="7"/>
    <x v="1"/>
    <n v="1391"/>
    <x v="395"/>
  </r>
  <r>
    <x v="340"/>
    <x v="188"/>
    <n v="57"/>
    <s v="Local"/>
    <n v="5.7"/>
    <x v="7"/>
    <x v="0"/>
    <n v="697"/>
    <x v="396"/>
  </r>
  <r>
    <x v="376"/>
    <x v="188"/>
    <n v="2"/>
    <s v="Local"/>
    <n v="0.2"/>
    <x v="3"/>
    <x v="0"/>
    <n v="1162"/>
    <x v="397"/>
  </r>
  <r>
    <x v="377"/>
    <x v="188"/>
    <n v="13"/>
    <s v="Local"/>
    <n v="1.3"/>
    <x v="0"/>
    <x v="0"/>
    <n v="805"/>
    <x v="398"/>
  </r>
  <r>
    <x v="329"/>
    <x v="188"/>
    <n v="52"/>
    <s v="International"/>
    <n v="15.6"/>
    <x v="4"/>
    <x v="0"/>
    <n v="426"/>
    <x v="399"/>
  </r>
  <r>
    <x v="378"/>
    <x v="189"/>
    <n v="53"/>
    <s v="Local"/>
    <n v="5.3"/>
    <x v="5"/>
    <x v="1"/>
    <n v="1947"/>
    <x v="400"/>
  </r>
  <r>
    <x v="315"/>
    <x v="11"/>
    <n v="54"/>
    <s v="International"/>
    <n v="16.2"/>
    <x v="2"/>
    <x v="0"/>
    <n v="769"/>
    <x v="401"/>
  </r>
  <r>
    <x v="379"/>
    <x v="190"/>
    <n v="20"/>
    <s v="Roaming"/>
    <n v="10"/>
    <x v="6"/>
    <x v="1"/>
    <n v="1600"/>
    <x v="402"/>
  </r>
  <r>
    <x v="380"/>
    <x v="189"/>
    <n v="26"/>
    <s v="Local"/>
    <n v="2.6"/>
    <x v="2"/>
    <x v="0"/>
    <n v="257"/>
    <x v="403"/>
  </r>
  <r>
    <x v="381"/>
    <x v="191"/>
    <n v="19"/>
    <s v="Local"/>
    <n v="1.9"/>
    <x v="2"/>
    <x v="0"/>
    <n v="730"/>
    <x v="404"/>
  </r>
  <r>
    <x v="382"/>
    <x v="189"/>
    <n v="23"/>
    <s v="Local"/>
    <n v="2.2999999999999998"/>
    <x v="0"/>
    <x v="1"/>
    <n v="1235"/>
    <x v="405"/>
  </r>
  <r>
    <x v="220"/>
    <x v="192"/>
    <n v="57"/>
    <s v="Local"/>
    <n v="5.7"/>
    <x v="3"/>
    <x v="1"/>
    <n v="1560"/>
    <x v="406"/>
  </r>
  <r>
    <x v="383"/>
    <x v="193"/>
    <n v="47"/>
    <s v="Local"/>
    <n v="4.7"/>
    <x v="2"/>
    <x v="1"/>
    <n v="142"/>
    <x v="407"/>
  </r>
  <r>
    <x v="90"/>
    <x v="192"/>
    <n v="38"/>
    <s v="Local"/>
    <n v="3.8"/>
    <x v="3"/>
    <x v="1"/>
    <n v="102"/>
    <x v="408"/>
  </r>
  <r>
    <x v="17"/>
    <x v="192"/>
    <n v="37"/>
    <s v="Local"/>
    <n v="3.7"/>
    <x v="3"/>
    <x v="0"/>
    <n v="180"/>
    <x v="147"/>
  </r>
  <r>
    <x v="384"/>
    <x v="194"/>
    <n v="10"/>
    <s v="Local"/>
    <n v="1"/>
    <x v="6"/>
    <x v="1"/>
    <n v="601"/>
    <x v="409"/>
  </r>
  <r>
    <x v="385"/>
    <x v="194"/>
    <n v="59"/>
    <s v="International"/>
    <n v="17.7"/>
    <x v="1"/>
    <x v="0"/>
    <n v="1868"/>
    <x v="410"/>
  </r>
  <r>
    <x v="262"/>
    <x v="194"/>
    <n v="7"/>
    <s v="International"/>
    <n v="2.1"/>
    <x v="5"/>
    <x v="0"/>
    <n v="353"/>
    <x v="411"/>
  </r>
  <r>
    <x v="386"/>
    <x v="194"/>
    <n v="7"/>
    <s v="International"/>
    <n v="2.1"/>
    <x v="5"/>
    <x v="0"/>
    <n v="1089"/>
    <x v="412"/>
  </r>
  <r>
    <x v="387"/>
    <x v="195"/>
    <n v="45"/>
    <s v="Local"/>
    <n v="4.5"/>
    <x v="6"/>
    <x v="1"/>
    <n v="387"/>
    <x v="413"/>
  </r>
  <r>
    <x v="388"/>
    <x v="196"/>
    <n v="15"/>
    <s v="Local"/>
    <n v="1.5"/>
    <x v="2"/>
    <x v="1"/>
    <n v="106"/>
    <x v="414"/>
  </r>
  <r>
    <x v="389"/>
    <x v="197"/>
    <n v="10"/>
    <s v="Local"/>
    <n v="1"/>
    <x v="5"/>
    <x v="1"/>
    <n v="385"/>
    <x v="415"/>
  </r>
  <r>
    <x v="390"/>
    <x v="197"/>
    <n v="13"/>
    <s v="Local"/>
    <n v="1.3"/>
    <x v="2"/>
    <x v="1"/>
    <n v="1644"/>
    <x v="416"/>
  </r>
  <r>
    <x v="391"/>
    <x v="197"/>
    <n v="28"/>
    <s v="Local"/>
    <n v="2.8"/>
    <x v="7"/>
    <x v="0"/>
    <n v="1962"/>
    <x v="417"/>
  </r>
  <r>
    <x v="392"/>
    <x v="197"/>
    <n v="7"/>
    <s v="Local"/>
    <n v="0.7"/>
    <x v="1"/>
    <x v="1"/>
    <n v="702"/>
    <x v="418"/>
  </r>
  <r>
    <x v="393"/>
    <x v="6"/>
    <n v="32"/>
    <s v="Local"/>
    <n v="3.2"/>
    <x v="0"/>
    <x v="0"/>
    <n v="1337"/>
    <x v="419"/>
  </r>
  <r>
    <x v="394"/>
    <x v="198"/>
    <n v="41"/>
    <s v="Local"/>
    <n v="4.0999999999999996"/>
    <x v="6"/>
    <x v="1"/>
    <n v="1697"/>
    <x v="420"/>
  </r>
  <r>
    <x v="395"/>
    <x v="198"/>
    <n v="16"/>
    <s v="Local"/>
    <n v="1.6"/>
    <x v="0"/>
    <x v="0"/>
    <n v="1827"/>
    <x v="421"/>
  </r>
  <r>
    <x v="396"/>
    <x v="198"/>
    <n v="2"/>
    <s v="Local"/>
    <n v="0.2"/>
    <x v="0"/>
    <x v="0"/>
    <n v="254"/>
    <x v="422"/>
  </r>
  <r>
    <x v="154"/>
    <x v="198"/>
    <n v="46"/>
    <s v="Local"/>
    <n v="4.5999999999999996"/>
    <x v="2"/>
    <x v="1"/>
    <n v="236"/>
    <x v="423"/>
  </r>
  <r>
    <x v="397"/>
    <x v="199"/>
    <n v="30"/>
    <s v="Local"/>
    <n v="3"/>
    <x v="0"/>
    <x v="0"/>
    <n v="242"/>
    <x v="424"/>
  </r>
  <r>
    <x v="398"/>
    <x v="200"/>
    <n v="43"/>
    <s v="Local"/>
    <n v="4.3"/>
    <x v="2"/>
    <x v="1"/>
    <n v="1495"/>
    <x v="425"/>
  </r>
  <r>
    <x v="399"/>
    <x v="201"/>
    <n v="19"/>
    <s v="Local"/>
    <n v="1.9"/>
    <x v="6"/>
    <x v="0"/>
    <n v="1103"/>
    <x v="426"/>
  </r>
  <r>
    <x v="400"/>
    <x v="201"/>
    <n v="1"/>
    <s v="Local"/>
    <n v="0.1"/>
    <x v="0"/>
    <x v="0"/>
    <n v="87"/>
    <x v="427"/>
  </r>
  <r>
    <x v="401"/>
    <x v="202"/>
    <n v="29"/>
    <s v="Local"/>
    <n v="2.9"/>
    <x v="1"/>
    <x v="1"/>
    <n v="1882"/>
    <x v="428"/>
  </r>
  <r>
    <x v="402"/>
    <x v="202"/>
    <n v="20"/>
    <s v="Local"/>
    <n v="2"/>
    <x v="4"/>
    <x v="0"/>
    <n v="15"/>
    <x v="429"/>
  </r>
  <r>
    <x v="403"/>
    <x v="203"/>
    <n v="45"/>
    <s v="Local"/>
    <n v="4.5"/>
    <x v="3"/>
    <x v="1"/>
    <n v="1613"/>
    <x v="430"/>
  </r>
  <r>
    <x v="113"/>
    <x v="127"/>
    <n v="19"/>
    <s v="International"/>
    <n v="5.7"/>
    <x v="4"/>
    <x v="0"/>
    <n v="1185"/>
    <x v="431"/>
  </r>
  <r>
    <x v="404"/>
    <x v="204"/>
    <n v="26"/>
    <s v="Local"/>
    <n v="2.6"/>
    <x v="4"/>
    <x v="1"/>
    <n v="1135"/>
    <x v="432"/>
  </r>
  <r>
    <x v="405"/>
    <x v="203"/>
    <n v="17"/>
    <s v="Local"/>
    <n v="1.7"/>
    <x v="1"/>
    <x v="1"/>
    <n v="1509"/>
    <x v="433"/>
  </r>
  <r>
    <x v="406"/>
    <x v="140"/>
    <n v="10"/>
    <s v="Local"/>
    <n v="1"/>
    <x v="7"/>
    <x v="1"/>
    <n v="616"/>
    <x v="434"/>
  </r>
  <r>
    <x v="407"/>
    <x v="203"/>
    <n v="10"/>
    <s v="Local"/>
    <n v="1"/>
    <x v="6"/>
    <x v="1"/>
    <n v="996"/>
    <x v="408"/>
  </r>
  <r>
    <x v="408"/>
    <x v="203"/>
    <n v="21"/>
    <s v="Local"/>
    <n v="2.1"/>
    <x v="7"/>
    <x v="0"/>
    <n v="309"/>
    <x v="435"/>
  </r>
  <r>
    <x v="409"/>
    <x v="205"/>
    <n v="59"/>
    <s v="International"/>
    <n v="17.7"/>
    <x v="7"/>
    <x v="1"/>
    <n v="1262"/>
    <x v="436"/>
  </r>
  <r>
    <x v="410"/>
    <x v="206"/>
    <n v="8"/>
    <s v="Local"/>
    <n v="0.8"/>
    <x v="2"/>
    <x v="0"/>
    <n v="673"/>
    <x v="437"/>
  </r>
  <r>
    <x v="119"/>
    <x v="206"/>
    <n v="28"/>
    <s v="Local"/>
    <n v="2.8"/>
    <x v="6"/>
    <x v="0"/>
    <n v="1205"/>
    <x v="438"/>
  </r>
  <r>
    <x v="411"/>
    <x v="175"/>
    <n v="48"/>
    <s v="Local"/>
    <n v="4.8"/>
    <x v="3"/>
    <x v="0"/>
    <n v="843"/>
    <x v="439"/>
  </r>
  <r>
    <x v="412"/>
    <x v="206"/>
    <n v="59"/>
    <s v="Roaming"/>
    <n v="29.5"/>
    <x v="3"/>
    <x v="0"/>
    <n v="1624"/>
    <x v="440"/>
  </r>
  <r>
    <x v="413"/>
    <x v="207"/>
    <n v="22"/>
    <s v="Local"/>
    <n v="2.2000000000000002"/>
    <x v="1"/>
    <x v="0"/>
    <n v="1617"/>
    <x v="441"/>
  </r>
  <r>
    <x v="414"/>
    <x v="207"/>
    <n v="1"/>
    <s v="Local"/>
    <n v="0.1"/>
    <x v="7"/>
    <x v="1"/>
    <n v="538"/>
    <x v="442"/>
  </r>
  <r>
    <x v="415"/>
    <x v="207"/>
    <n v="40"/>
    <s v="International"/>
    <n v="12"/>
    <x v="6"/>
    <x v="0"/>
    <n v="180"/>
    <x v="443"/>
  </r>
  <r>
    <x v="416"/>
    <x v="207"/>
    <n v="32"/>
    <s v="International"/>
    <n v="9.6"/>
    <x v="3"/>
    <x v="0"/>
    <n v="1679"/>
    <x v="444"/>
  </r>
  <r>
    <x v="163"/>
    <x v="44"/>
    <n v="34"/>
    <s v="Local"/>
    <n v="3.4"/>
    <x v="5"/>
    <x v="0"/>
    <n v="563"/>
    <x v="445"/>
  </r>
  <r>
    <x v="417"/>
    <x v="127"/>
    <n v="30"/>
    <s v="Local"/>
    <n v="3"/>
    <x v="1"/>
    <x v="1"/>
    <n v="797"/>
    <x v="446"/>
  </r>
  <r>
    <x v="418"/>
    <x v="207"/>
    <n v="58"/>
    <s v="Local"/>
    <n v="5.8"/>
    <x v="6"/>
    <x v="0"/>
    <n v="1104"/>
    <x v="447"/>
  </r>
  <r>
    <x v="419"/>
    <x v="207"/>
    <n v="45"/>
    <s v="Local"/>
    <n v="4.5"/>
    <x v="6"/>
    <x v="1"/>
    <n v="1261"/>
    <x v="448"/>
  </r>
  <r>
    <x v="420"/>
    <x v="208"/>
    <n v="33"/>
    <s v="Local"/>
    <n v="3.3"/>
    <x v="1"/>
    <x v="0"/>
    <n v="1664"/>
    <x v="319"/>
  </r>
  <r>
    <x v="421"/>
    <x v="208"/>
    <n v="54"/>
    <s v="International"/>
    <n v="16.2"/>
    <x v="1"/>
    <x v="0"/>
    <n v="1361"/>
    <x v="449"/>
  </r>
  <r>
    <x v="361"/>
    <x v="208"/>
    <n v="17"/>
    <s v="International"/>
    <n v="5.0999999999999996"/>
    <x v="6"/>
    <x v="0"/>
    <n v="441"/>
    <x v="450"/>
  </r>
  <r>
    <x v="422"/>
    <x v="208"/>
    <n v="1"/>
    <s v="Local"/>
    <n v="0.1"/>
    <x v="0"/>
    <x v="0"/>
    <n v="1036"/>
    <x v="451"/>
  </r>
  <r>
    <x v="423"/>
    <x v="204"/>
    <n v="4"/>
    <s v="Local"/>
    <n v="0.4"/>
    <x v="0"/>
    <x v="1"/>
    <n v="568"/>
    <x v="452"/>
  </r>
  <r>
    <x v="424"/>
    <x v="20"/>
    <n v="7"/>
    <s v="Local"/>
    <n v="0.7"/>
    <x v="4"/>
    <x v="1"/>
    <n v="270"/>
    <x v="453"/>
  </r>
  <r>
    <x v="425"/>
    <x v="208"/>
    <n v="44"/>
    <s v="Local"/>
    <n v="4.4000000000000004"/>
    <x v="2"/>
    <x v="1"/>
    <n v="1287"/>
    <x v="454"/>
  </r>
  <r>
    <x v="426"/>
    <x v="208"/>
    <n v="59"/>
    <s v="Local"/>
    <n v="5.9"/>
    <x v="4"/>
    <x v="1"/>
    <n v="1935"/>
    <x v="455"/>
  </r>
  <r>
    <x v="308"/>
    <x v="99"/>
    <n v="36"/>
    <s v="Local"/>
    <n v="3.6"/>
    <x v="5"/>
    <x v="1"/>
    <n v="1157"/>
    <x v="456"/>
  </r>
  <r>
    <x v="313"/>
    <x v="208"/>
    <n v="42"/>
    <s v="Local"/>
    <n v="4.2"/>
    <x v="1"/>
    <x v="1"/>
    <n v="1866"/>
    <x v="312"/>
  </r>
  <r>
    <x v="427"/>
    <x v="208"/>
    <n v="24"/>
    <s v="Local"/>
    <n v="2.4"/>
    <x v="0"/>
    <x v="1"/>
    <n v="1593"/>
    <x v="457"/>
  </r>
  <r>
    <x v="428"/>
    <x v="209"/>
    <n v="16"/>
    <s v="International"/>
    <n v="4.8"/>
    <x v="7"/>
    <x v="0"/>
    <n v="713"/>
    <x v="458"/>
  </r>
  <r>
    <x v="429"/>
    <x v="209"/>
    <n v="32"/>
    <s v="International"/>
    <n v="9.6"/>
    <x v="5"/>
    <x v="1"/>
    <n v="988"/>
    <x v="104"/>
  </r>
  <r>
    <x v="288"/>
    <x v="210"/>
    <n v="32"/>
    <s v="Local"/>
    <n v="3.2"/>
    <x v="6"/>
    <x v="1"/>
    <n v="551"/>
    <x v="306"/>
  </r>
  <r>
    <x v="430"/>
    <x v="210"/>
    <n v="10"/>
    <s v="Local"/>
    <n v="1"/>
    <x v="5"/>
    <x v="1"/>
    <n v="359"/>
    <x v="459"/>
  </r>
  <r>
    <x v="431"/>
    <x v="210"/>
    <n v="55"/>
    <s v="Local"/>
    <n v="5.5"/>
    <x v="0"/>
    <x v="1"/>
    <n v="1337"/>
    <x v="460"/>
  </r>
  <r>
    <x v="198"/>
    <x v="210"/>
    <n v="40"/>
    <s v="Local"/>
    <n v="4"/>
    <x v="2"/>
    <x v="0"/>
    <n v="1559"/>
    <x v="461"/>
  </r>
  <r>
    <x v="432"/>
    <x v="210"/>
    <n v="12"/>
    <s v="Local"/>
    <n v="1.2"/>
    <x v="6"/>
    <x v="1"/>
    <n v="408"/>
    <x v="462"/>
  </r>
  <r>
    <x v="433"/>
    <x v="210"/>
    <n v="13"/>
    <s v="Local"/>
    <n v="1.3"/>
    <x v="3"/>
    <x v="0"/>
    <n v="55"/>
    <x v="463"/>
  </r>
  <r>
    <x v="434"/>
    <x v="39"/>
    <n v="6"/>
    <s v="Roaming"/>
    <n v="3"/>
    <x v="7"/>
    <x v="1"/>
    <n v="1733"/>
    <x v="112"/>
  </r>
  <r>
    <x v="435"/>
    <x v="210"/>
    <n v="6"/>
    <s v="Local"/>
    <n v="0.6"/>
    <x v="0"/>
    <x v="1"/>
    <n v="943"/>
    <x v="464"/>
  </r>
  <r>
    <x v="436"/>
    <x v="211"/>
    <n v="22"/>
    <s v="Local"/>
    <n v="2.2000000000000002"/>
    <x v="1"/>
    <x v="0"/>
    <n v="1318"/>
    <x v="465"/>
  </r>
  <r>
    <x v="81"/>
    <x v="211"/>
    <n v="38"/>
    <s v="International"/>
    <n v="11.4"/>
    <x v="0"/>
    <x v="0"/>
    <n v="44"/>
    <x v="466"/>
  </r>
  <r>
    <x v="305"/>
    <x v="102"/>
    <n v="10"/>
    <s v="Local"/>
    <n v="1"/>
    <x v="0"/>
    <x v="1"/>
    <n v="1498"/>
    <x v="336"/>
  </r>
  <r>
    <x v="437"/>
    <x v="212"/>
    <n v="31"/>
    <s v="Roaming"/>
    <n v="15.5"/>
    <x v="5"/>
    <x v="1"/>
    <n v="496"/>
    <x v="467"/>
  </r>
  <r>
    <x v="438"/>
    <x v="93"/>
    <n v="27"/>
    <s v="Local"/>
    <n v="2.7"/>
    <x v="7"/>
    <x v="1"/>
    <n v="1140"/>
    <x v="468"/>
  </r>
  <r>
    <x v="439"/>
    <x v="212"/>
    <n v="38"/>
    <s v="Local"/>
    <n v="3.8"/>
    <x v="7"/>
    <x v="1"/>
    <n v="1351"/>
    <x v="469"/>
  </r>
  <r>
    <x v="440"/>
    <x v="213"/>
    <n v="50"/>
    <s v="Local"/>
    <n v="5"/>
    <x v="2"/>
    <x v="0"/>
    <n v="74"/>
    <x v="470"/>
  </r>
  <r>
    <x v="441"/>
    <x v="214"/>
    <n v="21"/>
    <s v="Local"/>
    <n v="2.1"/>
    <x v="1"/>
    <x v="0"/>
    <n v="839"/>
    <x v="471"/>
  </r>
  <r>
    <x v="442"/>
    <x v="57"/>
    <n v="52"/>
    <s v="Local"/>
    <n v="5.2"/>
    <x v="3"/>
    <x v="1"/>
    <n v="830"/>
    <x v="472"/>
  </r>
  <r>
    <x v="443"/>
    <x v="100"/>
    <n v="59"/>
    <s v="Local"/>
    <n v="5.9"/>
    <x v="0"/>
    <x v="1"/>
    <n v="1517"/>
    <x v="473"/>
  </r>
  <r>
    <x v="159"/>
    <x v="13"/>
    <n v="21"/>
    <s v="Roaming"/>
    <n v="10.5"/>
    <x v="0"/>
    <x v="0"/>
    <n v="1680"/>
    <x v="58"/>
  </r>
  <r>
    <x v="367"/>
    <x v="214"/>
    <n v="38"/>
    <s v="Local"/>
    <n v="3.8"/>
    <x v="4"/>
    <x v="0"/>
    <n v="1171"/>
    <x v="474"/>
  </r>
  <r>
    <x v="444"/>
    <x v="214"/>
    <n v="52"/>
    <s v="Local"/>
    <n v="5.2"/>
    <x v="5"/>
    <x v="0"/>
    <n v="506"/>
    <x v="475"/>
  </r>
  <r>
    <x v="232"/>
    <x v="215"/>
    <n v="17"/>
    <s v="International"/>
    <n v="5.0999999999999996"/>
    <x v="3"/>
    <x v="1"/>
    <n v="1305"/>
    <x v="437"/>
  </r>
  <r>
    <x v="445"/>
    <x v="215"/>
    <n v="38"/>
    <s v="Local"/>
    <n v="3.8"/>
    <x v="5"/>
    <x v="1"/>
    <n v="813"/>
    <x v="476"/>
  </r>
  <r>
    <x v="260"/>
    <x v="83"/>
    <n v="4"/>
    <s v="Local"/>
    <n v="0.4"/>
    <x v="4"/>
    <x v="1"/>
    <n v="500"/>
    <x v="477"/>
  </r>
  <r>
    <x v="306"/>
    <x v="215"/>
    <n v="60"/>
    <s v="Local"/>
    <n v="6"/>
    <x v="0"/>
    <x v="0"/>
    <n v="499"/>
    <x v="478"/>
  </r>
  <r>
    <x v="446"/>
    <x v="215"/>
    <n v="54"/>
    <s v="Local"/>
    <n v="5.4"/>
    <x v="1"/>
    <x v="1"/>
    <n v="185"/>
    <x v="30"/>
  </r>
  <r>
    <x v="447"/>
    <x v="216"/>
    <n v="6"/>
    <s v="Local"/>
    <n v="0.6"/>
    <x v="6"/>
    <x v="1"/>
    <n v="351"/>
    <x v="479"/>
  </r>
  <r>
    <x v="340"/>
    <x v="217"/>
    <n v="27"/>
    <s v="Local"/>
    <n v="2.7"/>
    <x v="1"/>
    <x v="0"/>
    <n v="12"/>
    <x v="480"/>
  </r>
  <r>
    <x v="448"/>
    <x v="218"/>
    <n v="26"/>
    <s v="Local"/>
    <n v="2.6"/>
    <x v="1"/>
    <x v="0"/>
    <n v="1454"/>
    <x v="481"/>
  </r>
  <r>
    <x v="449"/>
    <x v="216"/>
    <n v="36"/>
    <s v="Local"/>
    <n v="3.6"/>
    <x v="7"/>
    <x v="0"/>
    <n v="834"/>
    <x v="482"/>
  </r>
  <r>
    <x v="450"/>
    <x v="11"/>
    <n v="56"/>
    <s v="Local"/>
    <n v="5.6"/>
    <x v="7"/>
    <x v="1"/>
    <n v="920"/>
    <x v="483"/>
  </r>
  <r>
    <x v="153"/>
    <x v="216"/>
    <n v="60"/>
    <s v="Local"/>
    <n v="6"/>
    <x v="7"/>
    <x v="1"/>
    <n v="462"/>
    <x v="484"/>
  </r>
  <r>
    <x v="50"/>
    <x v="216"/>
    <n v="11"/>
    <s v="Local"/>
    <n v="1.1000000000000001"/>
    <x v="1"/>
    <x v="0"/>
    <n v="1956"/>
    <x v="485"/>
  </r>
  <r>
    <x v="451"/>
    <x v="216"/>
    <n v="8"/>
    <s v="Roaming"/>
    <n v="4"/>
    <x v="0"/>
    <x v="0"/>
    <n v="1631"/>
    <x v="345"/>
  </r>
  <r>
    <x v="359"/>
    <x v="219"/>
    <n v="17"/>
    <s v="Local"/>
    <n v="1.7"/>
    <x v="6"/>
    <x v="0"/>
    <n v="45"/>
    <x v="486"/>
  </r>
  <r>
    <x v="452"/>
    <x v="220"/>
    <n v="3"/>
    <s v="International"/>
    <n v="0.9"/>
    <x v="3"/>
    <x v="1"/>
    <n v="1460"/>
    <x v="487"/>
  </r>
  <r>
    <x v="51"/>
    <x v="220"/>
    <n v="57"/>
    <s v="Local"/>
    <n v="5.7"/>
    <x v="0"/>
    <x v="0"/>
    <n v="780"/>
    <x v="488"/>
  </r>
  <r>
    <x v="453"/>
    <x v="18"/>
    <n v="50"/>
    <s v="Local"/>
    <n v="5"/>
    <x v="1"/>
    <x v="1"/>
    <n v="202"/>
    <x v="75"/>
  </r>
  <r>
    <x v="454"/>
    <x v="57"/>
    <n v="20"/>
    <s v="Local"/>
    <n v="2"/>
    <x v="5"/>
    <x v="0"/>
    <n v="1618"/>
    <x v="489"/>
  </r>
  <r>
    <x v="455"/>
    <x v="220"/>
    <n v="33"/>
    <s v="Local"/>
    <n v="3.3"/>
    <x v="1"/>
    <x v="0"/>
    <n v="557"/>
    <x v="490"/>
  </r>
  <r>
    <x v="456"/>
    <x v="220"/>
    <n v="35"/>
    <s v="Local"/>
    <n v="3.5"/>
    <x v="2"/>
    <x v="1"/>
    <n v="645"/>
    <x v="491"/>
  </r>
  <r>
    <x v="188"/>
    <x v="220"/>
    <n v="15"/>
    <s v="Local"/>
    <n v="1.5"/>
    <x v="1"/>
    <x v="1"/>
    <n v="1673"/>
    <x v="492"/>
  </r>
  <r>
    <x v="228"/>
    <x v="221"/>
    <n v="51"/>
    <s v="International"/>
    <n v="15.3"/>
    <x v="7"/>
    <x v="1"/>
    <n v="319"/>
    <x v="493"/>
  </r>
  <r>
    <x v="457"/>
    <x v="221"/>
    <n v="54"/>
    <s v="Local"/>
    <n v="5.4"/>
    <x v="3"/>
    <x v="0"/>
    <n v="1272"/>
    <x v="494"/>
  </r>
  <r>
    <x v="224"/>
    <x v="222"/>
    <n v="51"/>
    <s v="Roaming"/>
    <n v="25.5"/>
    <x v="1"/>
    <x v="1"/>
    <n v="630"/>
    <x v="495"/>
  </r>
  <r>
    <x v="220"/>
    <x v="222"/>
    <n v="58"/>
    <s v="International"/>
    <n v="17.399999999999999"/>
    <x v="1"/>
    <x v="1"/>
    <n v="840"/>
    <x v="496"/>
  </r>
  <r>
    <x v="458"/>
    <x v="222"/>
    <n v="50"/>
    <s v="Local"/>
    <n v="5"/>
    <x v="1"/>
    <x v="0"/>
    <n v="887"/>
    <x v="497"/>
  </r>
  <r>
    <x v="459"/>
    <x v="222"/>
    <n v="56"/>
    <s v="Local"/>
    <n v="5.6"/>
    <x v="4"/>
    <x v="0"/>
    <n v="855"/>
    <x v="486"/>
  </r>
  <r>
    <x v="460"/>
    <x v="222"/>
    <n v="34"/>
    <s v="Local"/>
    <n v="3.4"/>
    <x v="1"/>
    <x v="0"/>
    <n v="1227"/>
    <x v="53"/>
  </r>
  <r>
    <x v="461"/>
    <x v="0"/>
    <n v="33"/>
    <s v="International"/>
    <n v="9.9"/>
    <x v="2"/>
    <x v="0"/>
    <n v="636"/>
    <x v="370"/>
  </r>
  <r>
    <x v="462"/>
    <x v="222"/>
    <n v="42"/>
    <s v="International"/>
    <n v="12.6"/>
    <x v="0"/>
    <x v="1"/>
    <n v="205"/>
    <x v="498"/>
  </r>
  <r>
    <x v="463"/>
    <x v="204"/>
    <n v="46"/>
    <s v="Local"/>
    <n v="4.5999999999999996"/>
    <x v="6"/>
    <x v="0"/>
    <n v="1614"/>
    <x v="499"/>
  </r>
  <r>
    <x v="350"/>
    <x v="223"/>
    <n v="23"/>
    <s v="Local"/>
    <n v="2.2999999999999998"/>
    <x v="5"/>
    <x v="0"/>
    <n v="831"/>
    <x v="500"/>
  </r>
  <r>
    <x v="464"/>
    <x v="224"/>
    <n v="43"/>
    <s v="Local"/>
    <n v="4.3"/>
    <x v="2"/>
    <x v="1"/>
    <n v="1878"/>
    <x v="501"/>
  </r>
  <r>
    <x v="336"/>
    <x v="223"/>
    <n v="49"/>
    <s v="Local"/>
    <n v="4.9000000000000004"/>
    <x v="3"/>
    <x v="0"/>
    <n v="226"/>
    <x v="179"/>
  </r>
  <r>
    <x v="465"/>
    <x v="223"/>
    <n v="45"/>
    <s v="International"/>
    <n v="13.5"/>
    <x v="4"/>
    <x v="0"/>
    <n v="787"/>
    <x v="502"/>
  </r>
  <r>
    <x v="466"/>
    <x v="223"/>
    <n v="58"/>
    <s v="Roaming"/>
    <n v="29"/>
    <x v="1"/>
    <x v="0"/>
    <n v="1331"/>
    <x v="325"/>
  </r>
  <r>
    <x v="467"/>
    <x v="34"/>
    <n v="11"/>
    <s v="Local"/>
    <n v="1.1000000000000001"/>
    <x v="0"/>
    <x v="1"/>
    <n v="56"/>
    <x v="503"/>
  </r>
  <r>
    <x v="468"/>
    <x v="225"/>
    <n v="5"/>
    <s v="Local"/>
    <n v="0.5"/>
    <x v="4"/>
    <x v="1"/>
    <n v="501"/>
    <x v="504"/>
  </r>
  <r>
    <x v="36"/>
    <x v="225"/>
    <n v="20"/>
    <s v="Local"/>
    <n v="2"/>
    <x v="6"/>
    <x v="0"/>
    <n v="1636"/>
    <x v="505"/>
  </r>
  <r>
    <x v="119"/>
    <x v="226"/>
    <n v="12"/>
    <s v="Local"/>
    <n v="1.2"/>
    <x v="2"/>
    <x v="1"/>
    <n v="993"/>
    <x v="506"/>
  </r>
  <r>
    <x v="469"/>
    <x v="227"/>
    <n v="33"/>
    <s v="Local"/>
    <n v="3.3"/>
    <x v="5"/>
    <x v="1"/>
    <n v="1725"/>
    <x v="507"/>
  </r>
  <r>
    <x v="50"/>
    <x v="226"/>
    <n v="1"/>
    <s v="Local"/>
    <n v="0.1"/>
    <x v="4"/>
    <x v="0"/>
    <n v="667"/>
    <x v="508"/>
  </r>
  <r>
    <x v="443"/>
    <x v="228"/>
    <n v="16"/>
    <s v="International"/>
    <n v="4.8"/>
    <x v="4"/>
    <x v="1"/>
    <n v="1317"/>
    <x v="257"/>
  </r>
  <r>
    <x v="470"/>
    <x v="37"/>
    <n v="18"/>
    <s v="Roaming"/>
    <n v="9"/>
    <x v="7"/>
    <x v="0"/>
    <n v="1410"/>
    <x v="263"/>
  </r>
  <r>
    <x v="471"/>
    <x v="213"/>
    <n v="30"/>
    <s v="Local"/>
    <n v="3"/>
    <x v="5"/>
    <x v="0"/>
    <n v="1671"/>
    <x v="509"/>
  </r>
  <r>
    <x v="472"/>
    <x v="105"/>
    <n v="48"/>
    <s v="International"/>
    <n v="14.4"/>
    <x v="4"/>
    <x v="0"/>
    <n v="143"/>
    <x v="510"/>
  </r>
  <r>
    <x v="39"/>
    <x v="226"/>
    <n v="4"/>
    <s v="Local"/>
    <n v="0.4"/>
    <x v="4"/>
    <x v="1"/>
    <n v="1583"/>
    <x v="511"/>
  </r>
  <r>
    <x v="392"/>
    <x v="229"/>
    <n v="35"/>
    <s v="Local"/>
    <n v="3.5"/>
    <x v="1"/>
    <x v="1"/>
    <n v="1502"/>
    <x v="512"/>
  </r>
  <r>
    <x v="378"/>
    <x v="229"/>
    <n v="15"/>
    <s v="Local"/>
    <n v="1.5"/>
    <x v="5"/>
    <x v="0"/>
    <n v="1929"/>
    <x v="513"/>
  </r>
  <r>
    <x v="473"/>
    <x v="229"/>
    <n v="34"/>
    <s v="International"/>
    <n v="10.199999999999999"/>
    <x v="0"/>
    <x v="0"/>
    <n v="1122"/>
    <x v="514"/>
  </r>
  <r>
    <x v="474"/>
    <x v="162"/>
    <n v="19"/>
    <s v="Local"/>
    <n v="1.9"/>
    <x v="7"/>
    <x v="1"/>
    <n v="445"/>
    <x v="515"/>
  </r>
  <r>
    <x v="475"/>
    <x v="229"/>
    <n v="10"/>
    <s v="Local"/>
    <n v="1"/>
    <x v="4"/>
    <x v="1"/>
    <n v="1288"/>
    <x v="516"/>
  </r>
  <r>
    <x v="476"/>
    <x v="229"/>
    <n v="15"/>
    <s v="Roaming"/>
    <n v="7.5"/>
    <x v="7"/>
    <x v="1"/>
    <n v="773"/>
    <x v="517"/>
  </r>
  <r>
    <x v="477"/>
    <x v="229"/>
    <n v="51"/>
    <s v="Local"/>
    <n v="5.0999999999999996"/>
    <x v="6"/>
    <x v="0"/>
    <n v="1797"/>
    <x v="518"/>
  </r>
  <r>
    <x v="289"/>
    <x v="230"/>
    <n v="49"/>
    <s v="Local"/>
    <n v="4.9000000000000004"/>
    <x v="5"/>
    <x v="1"/>
    <n v="1358"/>
    <x v="519"/>
  </r>
  <r>
    <x v="38"/>
    <x v="97"/>
    <n v="46"/>
    <s v="Roaming"/>
    <n v="23"/>
    <x v="2"/>
    <x v="1"/>
    <n v="360"/>
    <x v="520"/>
  </r>
  <r>
    <x v="478"/>
    <x v="230"/>
    <n v="56"/>
    <s v="Local"/>
    <n v="5.6"/>
    <x v="6"/>
    <x v="0"/>
    <n v="391"/>
    <x v="521"/>
  </r>
  <r>
    <x v="88"/>
    <x v="230"/>
    <n v="14"/>
    <s v="Local"/>
    <n v="1.4"/>
    <x v="6"/>
    <x v="1"/>
    <n v="1966"/>
    <x v="522"/>
  </r>
  <r>
    <x v="479"/>
    <x v="230"/>
    <n v="8"/>
    <s v="Local"/>
    <n v="0.8"/>
    <x v="2"/>
    <x v="1"/>
    <n v="30"/>
    <x v="283"/>
  </r>
  <r>
    <x v="69"/>
    <x v="230"/>
    <n v="22"/>
    <s v="Local"/>
    <n v="2.2000000000000002"/>
    <x v="6"/>
    <x v="0"/>
    <n v="183"/>
    <x v="523"/>
  </r>
  <r>
    <x v="480"/>
    <x v="231"/>
    <n v="22"/>
    <s v="Local"/>
    <n v="2.2000000000000002"/>
    <x v="4"/>
    <x v="1"/>
    <n v="659"/>
    <x v="524"/>
  </r>
  <r>
    <x v="481"/>
    <x v="231"/>
    <n v="49"/>
    <s v="Roaming"/>
    <n v="24.5"/>
    <x v="2"/>
    <x v="1"/>
    <n v="1670"/>
    <x v="442"/>
  </r>
  <r>
    <x v="482"/>
    <x v="231"/>
    <n v="58"/>
    <s v="Local"/>
    <n v="5.8"/>
    <x v="3"/>
    <x v="1"/>
    <n v="919"/>
    <x v="525"/>
  </r>
  <r>
    <x v="483"/>
    <x v="158"/>
    <n v="46"/>
    <s v="International"/>
    <n v="13.8"/>
    <x v="0"/>
    <x v="0"/>
    <n v="1402"/>
    <x v="526"/>
  </r>
  <r>
    <x v="484"/>
    <x v="231"/>
    <n v="32"/>
    <s v="Local"/>
    <n v="3.2"/>
    <x v="7"/>
    <x v="1"/>
    <n v="1017"/>
    <x v="527"/>
  </r>
  <r>
    <x v="485"/>
    <x v="231"/>
    <n v="17"/>
    <s v="Local"/>
    <n v="1.7"/>
    <x v="7"/>
    <x v="0"/>
    <n v="1790"/>
    <x v="528"/>
  </r>
  <r>
    <x v="486"/>
    <x v="232"/>
    <n v="46"/>
    <s v="International"/>
    <n v="13.8"/>
    <x v="6"/>
    <x v="1"/>
    <n v="773"/>
    <x v="529"/>
  </r>
  <r>
    <x v="219"/>
    <x v="233"/>
    <n v="42"/>
    <s v="Local"/>
    <n v="4.2"/>
    <x v="7"/>
    <x v="0"/>
    <n v="1612"/>
    <x v="530"/>
  </r>
  <r>
    <x v="487"/>
    <x v="234"/>
    <n v="17"/>
    <s v="Local"/>
    <n v="1.7"/>
    <x v="0"/>
    <x v="0"/>
    <n v="1415"/>
    <x v="531"/>
  </r>
  <r>
    <x v="488"/>
    <x v="232"/>
    <n v="32"/>
    <s v="Local"/>
    <n v="3.2"/>
    <x v="6"/>
    <x v="0"/>
    <n v="1178"/>
    <x v="532"/>
  </r>
  <r>
    <x v="128"/>
    <x v="31"/>
    <n v="6"/>
    <s v="Local"/>
    <n v="0.6"/>
    <x v="2"/>
    <x v="1"/>
    <n v="796"/>
    <x v="533"/>
  </r>
  <r>
    <x v="489"/>
    <x v="232"/>
    <n v="51"/>
    <s v="Local"/>
    <n v="5.0999999999999996"/>
    <x v="6"/>
    <x v="0"/>
    <n v="1774"/>
    <x v="534"/>
  </r>
  <r>
    <x v="490"/>
    <x v="235"/>
    <n v="25"/>
    <s v="Local"/>
    <n v="2.5"/>
    <x v="1"/>
    <x v="1"/>
    <n v="1493"/>
    <x v="353"/>
  </r>
  <r>
    <x v="491"/>
    <x v="232"/>
    <n v="39"/>
    <s v="Local"/>
    <n v="3.9"/>
    <x v="0"/>
    <x v="0"/>
    <n v="195"/>
    <x v="535"/>
  </r>
  <r>
    <x v="492"/>
    <x v="236"/>
    <n v="47"/>
    <s v="Local"/>
    <n v="4.7"/>
    <x v="0"/>
    <x v="1"/>
    <n v="1300"/>
    <x v="536"/>
  </r>
  <r>
    <x v="493"/>
    <x v="237"/>
    <n v="25"/>
    <s v="Local"/>
    <n v="2.5"/>
    <x v="7"/>
    <x v="0"/>
    <n v="25"/>
    <x v="537"/>
  </r>
  <r>
    <x v="242"/>
    <x v="237"/>
    <n v="6"/>
    <s v="International"/>
    <n v="1.8"/>
    <x v="6"/>
    <x v="1"/>
    <n v="714"/>
    <x v="538"/>
  </r>
  <r>
    <x v="202"/>
    <x v="237"/>
    <n v="37"/>
    <s v="Local"/>
    <n v="3.7"/>
    <x v="0"/>
    <x v="1"/>
    <n v="58"/>
    <x v="539"/>
  </r>
  <r>
    <x v="97"/>
    <x v="45"/>
    <n v="54"/>
    <s v="Local"/>
    <n v="5.4"/>
    <x v="3"/>
    <x v="1"/>
    <n v="406"/>
    <x v="540"/>
  </r>
  <r>
    <x v="180"/>
    <x v="237"/>
    <n v="53"/>
    <s v="Local"/>
    <n v="5.3"/>
    <x v="1"/>
    <x v="1"/>
    <n v="1709"/>
    <x v="541"/>
  </r>
  <r>
    <x v="494"/>
    <x v="119"/>
    <n v="9"/>
    <s v="Local"/>
    <n v="0.9"/>
    <x v="0"/>
    <x v="1"/>
    <n v="364"/>
    <x v="542"/>
  </r>
  <r>
    <x v="495"/>
    <x v="237"/>
    <n v="47"/>
    <s v="International"/>
    <n v="14.1"/>
    <x v="7"/>
    <x v="1"/>
    <n v="742"/>
    <x v="543"/>
  </r>
  <r>
    <x v="496"/>
    <x v="238"/>
    <n v="26"/>
    <s v="Local"/>
    <n v="2.6"/>
    <x v="6"/>
    <x v="1"/>
    <n v="634"/>
    <x v="544"/>
  </r>
  <r>
    <x v="497"/>
    <x v="239"/>
    <n v="24"/>
    <s v="Local"/>
    <n v="2.4"/>
    <x v="0"/>
    <x v="0"/>
    <n v="159"/>
    <x v="545"/>
  </r>
  <r>
    <x v="498"/>
    <x v="239"/>
    <n v="40"/>
    <s v="Local"/>
    <n v="4"/>
    <x v="5"/>
    <x v="0"/>
    <n v="521"/>
    <x v="546"/>
  </r>
  <r>
    <x v="391"/>
    <x v="239"/>
    <n v="13"/>
    <s v="Local"/>
    <n v="1.3"/>
    <x v="6"/>
    <x v="0"/>
    <n v="1326"/>
    <x v="547"/>
  </r>
  <r>
    <x v="480"/>
    <x v="240"/>
    <n v="58"/>
    <s v="Local"/>
    <n v="5.8"/>
    <x v="7"/>
    <x v="1"/>
    <n v="545"/>
    <x v="419"/>
  </r>
  <r>
    <x v="499"/>
    <x v="239"/>
    <n v="25"/>
    <s v="Local"/>
    <n v="2.5"/>
    <x v="2"/>
    <x v="0"/>
    <n v="956"/>
    <x v="465"/>
  </r>
  <r>
    <x v="251"/>
    <x v="239"/>
    <n v="8"/>
    <s v="Local"/>
    <n v="0.8"/>
    <x v="6"/>
    <x v="1"/>
    <n v="190"/>
    <x v="33"/>
  </r>
  <r>
    <x v="500"/>
    <x v="239"/>
    <n v="55"/>
    <s v="Local"/>
    <n v="5.5"/>
    <x v="3"/>
    <x v="0"/>
    <n v="435"/>
    <x v="548"/>
  </r>
  <r>
    <x v="501"/>
    <x v="239"/>
    <n v="33"/>
    <s v="Local"/>
    <n v="3.3"/>
    <x v="6"/>
    <x v="0"/>
    <n v="881"/>
    <x v="549"/>
  </r>
  <r>
    <x v="502"/>
    <x v="241"/>
    <n v="58"/>
    <s v="International"/>
    <n v="17.399999999999999"/>
    <x v="3"/>
    <x v="0"/>
    <n v="959"/>
    <x v="550"/>
  </r>
  <r>
    <x v="503"/>
    <x v="239"/>
    <n v="5"/>
    <s v="Roaming"/>
    <n v="2.5"/>
    <x v="3"/>
    <x v="1"/>
    <n v="963"/>
    <x v="551"/>
  </r>
  <r>
    <x v="504"/>
    <x v="242"/>
    <n v="36"/>
    <s v="Local"/>
    <n v="3.6"/>
    <x v="0"/>
    <x v="1"/>
    <n v="437"/>
    <x v="552"/>
  </r>
  <r>
    <x v="505"/>
    <x v="243"/>
    <n v="50"/>
    <s v="Local"/>
    <n v="5"/>
    <x v="4"/>
    <x v="1"/>
    <n v="1735"/>
    <x v="553"/>
  </r>
  <r>
    <x v="506"/>
    <x v="244"/>
    <n v="52"/>
    <s v="Local"/>
    <n v="5.2"/>
    <x v="3"/>
    <x v="1"/>
    <n v="12"/>
    <x v="554"/>
  </r>
  <r>
    <x v="507"/>
    <x v="244"/>
    <n v="23"/>
    <s v="International"/>
    <n v="6.9"/>
    <x v="7"/>
    <x v="1"/>
    <n v="1852"/>
    <x v="555"/>
  </r>
  <r>
    <x v="508"/>
    <x v="33"/>
    <n v="37"/>
    <s v="Local"/>
    <n v="3.7"/>
    <x v="6"/>
    <x v="1"/>
    <n v="205"/>
    <x v="556"/>
  </r>
  <r>
    <x v="426"/>
    <x v="48"/>
    <n v="15"/>
    <s v="Local"/>
    <n v="1.5"/>
    <x v="6"/>
    <x v="0"/>
    <n v="554"/>
    <x v="557"/>
  </r>
  <r>
    <x v="254"/>
    <x v="83"/>
    <n v="28"/>
    <s v="Local"/>
    <n v="2.8"/>
    <x v="1"/>
    <x v="0"/>
    <n v="726"/>
    <x v="558"/>
  </r>
  <r>
    <x v="188"/>
    <x v="244"/>
    <n v="18"/>
    <s v="Local"/>
    <n v="1.8"/>
    <x v="1"/>
    <x v="1"/>
    <n v="543"/>
    <x v="559"/>
  </r>
  <r>
    <x v="509"/>
    <x v="245"/>
    <n v="34"/>
    <s v="Local"/>
    <n v="3.4"/>
    <x v="7"/>
    <x v="0"/>
    <n v="941"/>
    <x v="560"/>
  </r>
  <r>
    <x v="510"/>
    <x v="246"/>
    <n v="36"/>
    <s v="Local"/>
    <n v="3.6"/>
    <x v="0"/>
    <x v="1"/>
    <n v="1093"/>
    <x v="561"/>
  </r>
  <r>
    <x v="511"/>
    <x v="247"/>
    <n v="11"/>
    <s v="Local"/>
    <n v="1.1000000000000001"/>
    <x v="2"/>
    <x v="0"/>
    <n v="1012"/>
    <x v="562"/>
  </r>
  <r>
    <x v="323"/>
    <x v="248"/>
    <n v="58"/>
    <s v="Local"/>
    <n v="5.8"/>
    <x v="2"/>
    <x v="1"/>
    <n v="668"/>
    <x v="377"/>
  </r>
  <r>
    <x v="512"/>
    <x v="246"/>
    <n v="17"/>
    <s v="Local"/>
    <n v="1.7"/>
    <x v="7"/>
    <x v="1"/>
    <n v="919"/>
    <x v="563"/>
  </r>
  <r>
    <x v="239"/>
    <x v="246"/>
    <n v="60"/>
    <s v="Local"/>
    <n v="6"/>
    <x v="6"/>
    <x v="0"/>
    <n v="1750"/>
    <x v="564"/>
  </r>
  <r>
    <x v="191"/>
    <x v="249"/>
    <n v="49"/>
    <s v="Local"/>
    <n v="4.9000000000000004"/>
    <x v="7"/>
    <x v="1"/>
    <n v="1410"/>
    <x v="565"/>
  </r>
  <r>
    <x v="513"/>
    <x v="250"/>
    <n v="22"/>
    <s v="Local"/>
    <n v="2.2000000000000002"/>
    <x v="1"/>
    <x v="1"/>
    <n v="1615"/>
    <x v="566"/>
  </r>
  <r>
    <x v="514"/>
    <x v="251"/>
    <n v="7"/>
    <s v="International"/>
    <n v="2.1"/>
    <x v="2"/>
    <x v="0"/>
    <n v="1289"/>
    <x v="394"/>
  </r>
  <r>
    <x v="276"/>
    <x v="249"/>
    <n v="24"/>
    <s v="Local"/>
    <n v="2.4"/>
    <x v="6"/>
    <x v="1"/>
    <n v="36"/>
    <x v="567"/>
  </r>
  <r>
    <x v="515"/>
    <x v="97"/>
    <n v="54"/>
    <s v="Local"/>
    <n v="5.4"/>
    <x v="7"/>
    <x v="1"/>
    <n v="740"/>
    <x v="148"/>
  </r>
  <r>
    <x v="87"/>
    <x v="249"/>
    <n v="13"/>
    <s v="International"/>
    <n v="3.9"/>
    <x v="6"/>
    <x v="1"/>
    <n v="1355"/>
    <x v="568"/>
  </r>
  <r>
    <x v="516"/>
    <x v="249"/>
    <n v="22"/>
    <s v="Local"/>
    <n v="2.2000000000000002"/>
    <x v="7"/>
    <x v="1"/>
    <n v="1054"/>
    <x v="569"/>
  </r>
  <r>
    <x v="517"/>
    <x v="240"/>
    <n v="28"/>
    <s v="Local"/>
    <n v="2.8"/>
    <x v="5"/>
    <x v="1"/>
    <n v="371"/>
    <x v="570"/>
  </r>
  <r>
    <x v="518"/>
    <x v="249"/>
    <n v="9"/>
    <s v="Local"/>
    <n v="0.9"/>
    <x v="4"/>
    <x v="1"/>
    <n v="402"/>
    <x v="571"/>
  </r>
  <r>
    <x v="356"/>
    <x v="252"/>
    <n v="42"/>
    <s v="Local"/>
    <n v="4.2"/>
    <x v="5"/>
    <x v="0"/>
    <n v="475"/>
    <x v="572"/>
  </r>
  <r>
    <x v="519"/>
    <x v="250"/>
    <n v="55"/>
    <s v="International"/>
    <n v="16.5"/>
    <x v="2"/>
    <x v="1"/>
    <n v="93"/>
    <x v="573"/>
  </r>
  <r>
    <x v="520"/>
    <x v="252"/>
    <n v="40"/>
    <s v="Local"/>
    <n v="4"/>
    <x v="7"/>
    <x v="0"/>
    <n v="1804"/>
    <x v="574"/>
  </r>
  <r>
    <x v="6"/>
    <x v="252"/>
    <n v="44"/>
    <s v="Local"/>
    <n v="4.4000000000000004"/>
    <x v="6"/>
    <x v="1"/>
    <n v="1092"/>
    <x v="575"/>
  </r>
  <r>
    <x v="431"/>
    <x v="253"/>
    <n v="56"/>
    <s v="Local"/>
    <n v="5.6"/>
    <x v="5"/>
    <x v="0"/>
    <n v="947"/>
    <x v="576"/>
  </r>
  <r>
    <x v="521"/>
    <x v="253"/>
    <n v="54"/>
    <s v="Local"/>
    <n v="5.4"/>
    <x v="0"/>
    <x v="1"/>
    <n v="1897"/>
    <x v="577"/>
  </r>
  <r>
    <x v="522"/>
    <x v="253"/>
    <n v="2"/>
    <s v="Local"/>
    <n v="0.2"/>
    <x v="6"/>
    <x v="1"/>
    <n v="936"/>
    <x v="578"/>
  </r>
  <r>
    <x v="523"/>
    <x v="253"/>
    <n v="26"/>
    <s v="Local"/>
    <n v="2.6"/>
    <x v="7"/>
    <x v="0"/>
    <n v="1086"/>
    <x v="579"/>
  </r>
  <r>
    <x v="524"/>
    <x v="253"/>
    <n v="38"/>
    <s v="Local"/>
    <n v="3.8"/>
    <x v="2"/>
    <x v="1"/>
    <n v="11"/>
    <x v="580"/>
  </r>
  <r>
    <x v="525"/>
    <x v="131"/>
    <n v="38"/>
    <s v="International"/>
    <n v="11.4"/>
    <x v="0"/>
    <x v="0"/>
    <n v="1457"/>
    <x v="581"/>
  </r>
  <r>
    <x v="526"/>
    <x v="242"/>
    <n v="21"/>
    <s v="Local"/>
    <n v="2.1"/>
    <x v="7"/>
    <x v="0"/>
    <n v="143"/>
    <x v="582"/>
  </r>
  <r>
    <x v="527"/>
    <x v="44"/>
    <n v="48"/>
    <s v="Local"/>
    <n v="4.8"/>
    <x v="6"/>
    <x v="1"/>
    <n v="797"/>
    <x v="583"/>
  </r>
  <r>
    <x v="307"/>
    <x v="140"/>
    <n v="29"/>
    <s v="Local"/>
    <n v="2.9"/>
    <x v="2"/>
    <x v="1"/>
    <n v="916"/>
    <x v="584"/>
  </r>
  <r>
    <x v="528"/>
    <x v="105"/>
    <n v="5"/>
    <s v="Local"/>
    <n v="0.5"/>
    <x v="5"/>
    <x v="1"/>
    <n v="873"/>
    <x v="585"/>
  </r>
  <r>
    <x v="529"/>
    <x v="254"/>
    <n v="39"/>
    <s v="Local"/>
    <n v="3.9"/>
    <x v="6"/>
    <x v="0"/>
    <n v="66"/>
    <x v="586"/>
  </r>
  <r>
    <x v="530"/>
    <x v="254"/>
    <n v="49"/>
    <s v="Local"/>
    <n v="4.9000000000000004"/>
    <x v="2"/>
    <x v="1"/>
    <n v="633"/>
    <x v="587"/>
  </r>
  <r>
    <x v="531"/>
    <x v="254"/>
    <n v="20"/>
    <s v="Local"/>
    <n v="2"/>
    <x v="4"/>
    <x v="0"/>
    <n v="568"/>
    <x v="481"/>
  </r>
  <r>
    <x v="532"/>
    <x v="116"/>
    <n v="21"/>
    <s v="International"/>
    <n v="6.3"/>
    <x v="0"/>
    <x v="0"/>
    <n v="1269"/>
    <x v="588"/>
  </r>
  <r>
    <x v="533"/>
    <x v="254"/>
    <n v="37"/>
    <s v="Local"/>
    <n v="3.7"/>
    <x v="6"/>
    <x v="1"/>
    <n v="493"/>
    <x v="589"/>
  </r>
  <r>
    <x v="534"/>
    <x v="93"/>
    <n v="7"/>
    <s v="International"/>
    <n v="2.1"/>
    <x v="2"/>
    <x v="1"/>
    <n v="891"/>
    <x v="590"/>
  </r>
  <r>
    <x v="342"/>
    <x v="254"/>
    <n v="19"/>
    <s v="Local"/>
    <n v="1.9"/>
    <x v="1"/>
    <x v="0"/>
    <n v="1542"/>
    <x v="185"/>
  </r>
  <r>
    <x v="535"/>
    <x v="254"/>
    <n v="41"/>
    <s v="Local"/>
    <n v="4.0999999999999996"/>
    <x v="1"/>
    <x v="1"/>
    <n v="1477"/>
    <x v="591"/>
  </r>
  <r>
    <x v="536"/>
    <x v="255"/>
    <n v="7"/>
    <s v="Local"/>
    <n v="0.7"/>
    <x v="7"/>
    <x v="0"/>
    <n v="738"/>
    <x v="592"/>
  </r>
  <r>
    <x v="537"/>
    <x v="255"/>
    <n v="29"/>
    <s v="Local"/>
    <n v="2.9"/>
    <x v="4"/>
    <x v="1"/>
    <n v="1371"/>
    <x v="593"/>
  </r>
  <r>
    <x v="538"/>
    <x v="255"/>
    <n v="8"/>
    <s v="Local"/>
    <n v="0.8"/>
    <x v="2"/>
    <x v="1"/>
    <n v="84"/>
    <x v="594"/>
  </r>
  <r>
    <x v="539"/>
    <x v="255"/>
    <n v="27"/>
    <s v="Local"/>
    <n v="2.7"/>
    <x v="3"/>
    <x v="1"/>
    <n v="1287"/>
    <x v="595"/>
  </r>
  <r>
    <x v="540"/>
    <x v="256"/>
    <n v="28"/>
    <s v="Local"/>
    <n v="2.8"/>
    <x v="6"/>
    <x v="1"/>
    <n v="822"/>
    <x v="596"/>
  </r>
  <r>
    <x v="541"/>
    <x v="257"/>
    <n v="5"/>
    <s v="Local"/>
    <n v="0.5"/>
    <x v="7"/>
    <x v="1"/>
    <n v="1527"/>
    <x v="597"/>
  </r>
  <r>
    <x v="542"/>
    <x v="256"/>
    <n v="58"/>
    <s v="Local"/>
    <n v="5.8"/>
    <x v="1"/>
    <x v="0"/>
    <n v="1166"/>
    <x v="598"/>
  </r>
  <r>
    <x v="114"/>
    <x v="256"/>
    <n v="18"/>
    <s v="International"/>
    <n v="5.4"/>
    <x v="7"/>
    <x v="1"/>
    <n v="1933"/>
    <x v="599"/>
  </r>
  <r>
    <x v="183"/>
    <x v="258"/>
    <n v="12"/>
    <s v="Local"/>
    <n v="1.2"/>
    <x v="2"/>
    <x v="0"/>
    <n v="965"/>
    <x v="600"/>
  </r>
  <r>
    <x v="543"/>
    <x v="259"/>
    <n v="60"/>
    <s v="Local"/>
    <n v="6"/>
    <x v="2"/>
    <x v="1"/>
    <n v="1670"/>
    <x v="601"/>
  </r>
  <r>
    <x v="544"/>
    <x v="109"/>
    <n v="27"/>
    <s v="Local"/>
    <n v="2.7"/>
    <x v="3"/>
    <x v="0"/>
    <n v="1143"/>
    <x v="602"/>
  </r>
  <r>
    <x v="272"/>
    <x v="1"/>
    <n v="56"/>
    <s v="Local"/>
    <n v="5.6"/>
    <x v="2"/>
    <x v="0"/>
    <n v="558"/>
    <x v="603"/>
  </r>
  <r>
    <x v="545"/>
    <x v="260"/>
    <n v="28"/>
    <s v="Local"/>
    <n v="2.8"/>
    <x v="4"/>
    <x v="0"/>
    <n v="827"/>
    <x v="604"/>
  </r>
  <r>
    <x v="546"/>
    <x v="260"/>
    <n v="26"/>
    <s v="International"/>
    <n v="7.8"/>
    <x v="5"/>
    <x v="1"/>
    <n v="1712"/>
    <x v="605"/>
  </r>
  <r>
    <x v="225"/>
    <x v="260"/>
    <n v="49"/>
    <s v="Local"/>
    <n v="4.9000000000000004"/>
    <x v="0"/>
    <x v="0"/>
    <n v="675"/>
    <x v="606"/>
  </r>
  <r>
    <x v="547"/>
    <x v="261"/>
    <n v="48"/>
    <s v="Local"/>
    <n v="4.8"/>
    <x v="3"/>
    <x v="1"/>
    <n v="1593"/>
    <x v="607"/>
  </r>
  <r>
    <x v="548"/>
    <x v="262"/>
    <n v="58"/>
    <s v="Roaming"/>
    <n v="29"/>
    <x v="1"/>
    <x v="0"/>
    <n v="1777"/>
    <x v="608"/>
  </r>
  <r>
    <x v="549"/>
    <x v="261"/>
    <n v="48"/>
    <s v="Local"/>
    <n v="4.8"/>
    <x v="7"/>
    <x v="1"/>
    <n v="158"/>
    <x v="609"/>
  </r>
  <r>
    <x v="550"/>
    <x v="263"/>
    <n v="40"/>
    <s v="Local"/>
    <n v="4"/>
    <x v="4"/>
    <x v="0"/>
    <n v="1957"/>
    <x v="610"/>
  </r>
  <r>
    <x v="76"/>
    <x v="264"/>
    <n v="25"/>
    <s v="Local"/>
    <n v="2.5"/>
    <x v="4"/>
    <x v="0"/>
    <n v="288"/>
    <x v="611"/>
  </r>
  <r>
    <x v="551"/>
    <x v="150"/>
    <n v="45"/>
    <s v="Local"/>
    <n v="4.5"/>
    <x v="1"/>
    <x v="1"/>
    <n v="488"/>
    <x v="370"/>
  </r>
  <r>
    <x v="501"/>
    <x v="265"/>
    <n v="55"/>
    <s v="Local"/>
    <n v="5.5"/>
    <x v="6"/>
    <x v="0"/>
    <n v="120"/>
    <x v="612"/>
  </r>
  <r>
    <x v="552"/>
    <x v="263"/>
    <n v="57"/>
    <s v="Local"/>
    <n v="5.7"/>
    <x v="4"/>
    <x v="1"/>
    <n v="1148"/>
    <x v="613"/>
  </r>
  <r>
    <x v="470"/>
    <x v="266"/>
    <n v="33"/>
    <s v="Local"/>
    <n v="3.3"/>
    <x v="4"/>
    <x v="0"/>
    <n v="1213"/>
    <x v="614"/>
  </r>
  <r>
    <x v="97"/>
    <x v="266"/>
    <n v="28"/>
    <s v="International"/>
    <n v="8.4"/>
    <x v="0"/>
    <x v="0"/>
    <n v="1174"/>
    <x v="615"/>
  </r>
  <r>
    <x v="553"/>
    <x v="266"/>
    <n v="29"/>
    <s v="Local"/>
    <n v="2.9"/>
    <x v="7"/>
    <x v="1"/>
    <n v="363"/>
    <x v="616"/>
  </r>
  <r>
    <x v="554"/>
    <x v="44"/>
    <n v="5"/>
    <s v="Local"/>
    <n v="0.5"/>
    <x v="0"/>
    <x v="1"/>
    <n v="1148"/>
    <x v="617"/>
  </r>
  <r>
    <x v="555"/>
    <x v="267"/>
    <n v="29"/>
    <s v="Roaming"/>
    <n v="14.5"/>
    <x v="2"/>
    <x v="0"/>
    <n v="932"/>
    <x v="81"/>
  </r>
  <r>
    <x v="556"/>
    <x v="267"/>
    <n v="20"/>
    <s v="Roaming"/>
    <n v="10"/>
    <x v="5"/>
    <x v="1"/>
    <n v="1247"/>
    <x v="618"/>
  </r>
  <r>
    <x v="557"/>
    <x v="267"/>
    <n v="42"/>
    <s v="Local"/>
    <n v="4.2"/>
    <x v="5"/>
    <x v="1"/>
    <n v="1114"/>
    <x v="459"/>
  </r>
  <r>
    <x v="558"/>
    <x v="268"/>
    <n v="51"/>
    <s v="International"/>
    <n v="15.3"/>
    <x v="7"/>
    <x v="1"/>
    <n v="918"/>
    <x v="619"/>
  </r>
  <r>
    <x v="108"/>
    <x v="268"/>
    <n v="32"/>
    <s v="Local"/>
    <n v="3.2"/>
    <x v="1"/>
    <x v="1"/>
    <n v="336"/>
    <x v="620"/>
  </r>
  <r>
    <x v="540"/>
    <x v="268"/>
    <n v="51"/>
    <s v="International"/>
    <n v="15.3"/>
    <x v="6"/>
    <x v="0"/>
    <n v="473"/>
    <x v="621"/>
  </r>
  <r>
    <x v="313"/>
    <x v="269"/>
    <n v="39"/>
    <s v="Local"/>
    <n v="3.9"/>
    <x v="2"/>
    <x v="0"/>
    <n v="369"/>
    <x v="558"/>
  </r>
  <r>
    <x v="249"/>
    <x v="270"/>
    <n v="16"/>
    <s v="Local"/>
    <n v="1.6"/>
    <x v="7"/>
    <x v="0"/>
    <n v="1519"/>
    <x v="622"/>
  </r>
  <r>
    <x v="559"/>
    <x v="271"/>
    <n v="4"/>
    <s v="Local"/>
    <n v="0.4"/>
    <x v="0"/>
    <x v="1"/>
    <n v="1261"/>
    <x v="623"/>
  </r>
  <r>
    <x v="560"/>
    <x v="94"/>
    <n v="49"/>
    <s v="Local"/>
    <n v="4.9000000000000004"/>
    <x v="7"/>
    <x v="1"/>
    <n v="1248"/>
    <x v="624"/>
  </r>
  <r>
    <x v="561"/>
    <x v="272"/>
    <n v="21"/>
    <s v="Local"/>
    <n v="2.1"/>
    <x v="1"/>
    <x v="1"/>
    <n v="1766"/>
    <x v="625"/>
  </r>
  <r>
    <x v="562"/>
    <x v="273"/>
    <n v="9"/>
    <s v="Local"/>
    <n v="0.9"/>
    <x v="2"/>
    <x v="0"/>
    <n v="1048"/>
    <x v="626"/>
  </r>
  <r>
    <x v="553"/>
    <x v="247"/>
    <n v="6"/>
    <s v="Local"/>
    <n v="0.6"/>
    <x v="0"/>
    <x v="1"/>
    <n v="964"/>
    <x v="627"/>
  </r>
  <r>
    <x v="171"/>
    <x v="274"/>
    <n v="51"/>
    <s v="Roaming"/>
    <n v="25.5"/>
    <x v="4"/>
    <x v="1"/>
    <n v="268"/>
    <x v="242"/>
  </r>
  <r>
    <x v="563"/>
    <x v="271"/>
    <n v="41"/>
    <s v="Roaming"/>
    <n v="20.5"/>
    <x v="3"/>
    <x v="0"/>
    <n v="1858"/>
    <x v="628"/>
  </r>
  <r>
    <x v="564"/>
    <x v="165"/>
    <n v="35"/>
    <s v="International"/>
    <n v="10.5"/>
    <x v="2"/>
    <x v="1"/>
    <n v="1496"/>
    <x v="629"/>
  </r>
  <r>
    <x v="565"/>
    <x v="275"/>
    <n v="27"/>
    <s v="Local"/>
    <n v="2.7"/>
    <x v="6"/>
    <x v="1"/>
    <n v="1679"/>
    <x v="630"/>
  </r>
  <r>
    <x v="125"/>
    <x v="275"/>
    <n v="58"/>
    <s v="Local"/>
    <n v="5.8"/>
    <x v="7"/>
    <x v="0"/>
    <n v="1992"/>
    <x v="631"/>
  </r>
  <r>
    <x v="566"/>
    <x v="182"/>
    <n v="41"/>
    <s v="International"/>
    <n v="12.3"/>
    <x v="4"/>
    <x v="0"/>
    <n v="922"/>
    <x v="632"/>
  </r>
  <r>
    <x v="567"/>
    <x v="275"/>
    <n v="39"/>
    <s v="Local"/>
    <n v="3.9"/>
    <x v="4"/>
    <x v="0"/>
    <n v="959"/>
    <x v="633"/>
  </r>
  <r>
    <x v="568"/>
    <x v="224"/>
    <n v="5"/>
    <s v="Local"/>
    <n v="0.5"/>
    <x v="5"/>
    <x v="0"/>
    <n v="732"/>
    <x v="634"/>
  </r>
  <r>
    <x v="482"/>
    <x v="275"/>
    <n v="4"/>
    <s v="Local"/>
    <n v="0.4"/>
    <x v="1"/>
    <x v="1"/>
    <n v="958"/>
    <x v="635"/>
  </r>
  <r>
    <x v="18"/>
    <x v="276"/>
    <n v="23"/>
    <s v="Local"/>
    <n v="2.2999999999999998"/>
    <x v="7"/>
    <x v="0"/>
    <n v="1721"/>
    <x v="636"/>
  </r>
  <r>
    <x v="569"/>
    <x v="275"/>
    <n v="40"/>
    <s v="International"/>
    <n v="12"/>
    <x v="6"/>
    <x v="0"/>
    <n v="1588"/>
    <x v="637"/>
  </r>
  <r>
    <x v="570"/>
    <x v="275"/>
    <n v="34"/>
    <s v="Roaming"/>
    <n v="17"/>
    <x v="2"/>
    <x v="0"/>
    <n v="1705"/>
    <x v="638"/>
  </r>
  <r>
    <x v="143"/>
    <x v="48"/>
    <n v="23"/>
    <s v="Local"/>
    <n v="2.2999999999999998"/>
    <x v="5"/>
    <x v="0"/>
    <n v="1353"/>
    <x v="639"/>
  </r>
  <r>
    <x v="571"/>
    <x v="269"/>
    <n v="16"/>
    <s v="International"/>
    <n v="4.8"/>
    <x v="5"/>
    <x v="1"/>
    <n v="1539"/>
    <x v="640"/>
  </r>
  <r>
    <x v="572"/>
    <x v="277"/>
    <n v="1"/>
    <s v="International"/>
    <n v="0.3"/>
    <x v="2"/>
    <x v="0"/>
    <n v="785"/>
    <x v="641"/>
  </r>
  <r>
    <x v="573"/>
    <x v="277"/>
    <n v="5"/>
    <s v="International"/>
    <n v="1.5"/>
    <x v="4"/>
    <x v="1"/>
    <n v="1422"/>
    <x v="586"/>
  </r>
  <r>
    <x v="10"/>
    <x v="277"/>
    <n v="37"/>
    <s v="Local"/>
    <n v="3.7"/>
    <x v="6"/>
    <x v="0"/>
    <n v="1226"/>
    <x v="642"/>
  </r>
  <r>
    <x v="574"/>
    <x v="277"/>
    <n v="12"/>
    <s v="Local"/>
    <n v="1.2"/>
    <x v="4"/>
    <x v="0"/>
    <n v="801"/>
    <x v="643"/>
  </r>
  <r>
    <x v="527"/>
    <x v="278"/>
    <n v="20"/>
    <s v="Local"/>
    <n v="2"/>
    <x v="3"/>
    <x v="0"/>
    <n v="1393"/>
    <x v="644"/>
  </r>
  <r>
    <x v="55"/>
    <x v="6"/>
    <n v="29"/>
    <s v="International"/>
    <n v="8.6999999999999993"/>
    <x v="7"/>
    <x v="1"/>
    <n v="400"/>
    <x v="645"/>
  </r>
  <r>
    <x v="575"/>
    <x v="278"/>
    <n v="9"/>
    <s v="Local"/>
    <n v="0.9"/>
    <x v="3"/>
    <x v="1"/>
    <n v="1053"/>
    <x v="646"/>
  </r>
  <r>
    <x v="576"/>
    <x v="278"/>
    <n v="3"/>
    <s v="Local"/>
    <n v="0.3"/>
    <x v="4"/>
    <x v="1"/>
    <n v="1559"/>
    <x v="647"/>
  </r>
  <r>
    <x v="577"/>
    <x v="242"/>
    <n v="23"/>
    <s v="Roaming"/>
    <n v="11.5"/>
    <x v="5"/>
    <x v="0"/>
    <n v="1472"/>
    <x v="648"/>
  </r>
  <r>
    <x v="578"/>
    <x v="278"/>
    <n v="30"/>
    <s v="Local"/>
    <n v="3"/>
    <x v="6"/>
    <x v="0"/>
    <n v="1467"/>
    <x v="649"/>
  </r>
  <r>
    <x v="579"/>
    <x v="29"/>
    <n v="32"/>
    <s v="International"/>
    <n v="9.6"/>
    <x v="4"/>
    <x v="0"/>
    <n v="878"/>
    <x v="650"/>
  </r>
  <r>
    <x v="580"/>
    <x v="278"/>
    <n v="4"/>
    <s v="Local"/>
    <n v="0.4"/>
    <x v="2"/>
    <x v="1"/>
    <n v="224"/>
    <x v="651"/>
  </r>
  <r>
    <x v="581"/>
    <x v="279"/>
    <n v="18"/>
    <s v="Local"/>
    <n v="1.8"/>
    <x v="3"/>
    <x v="1"/>
    <n v="1685"/>
    <x v="652"/>
  </r>
  <r>
    <x v="220"/>
    <x v="280"/>
    <n v="47"/>
    <s v="Local"/>
    <n v="4.7"/>
    <x v="0"/>
    <x v="1"/>
    <n v="141"/>
    <x v="653"/>
  </r>
  <r>
    <x v="582"/>
    <x v="279"/>
    <n v="38"/>
    <s v="International"/>
    <n v="11.4"/>
    <x v="1"/>
    <x v="0"/>
    <n v="1253"/>
    <x v="263"/>
  </r>
  <r>
    <x v="349"/>
    <x v="281"/>
    <n v="48"/>
    <s v="Local"/>
    <n v="4.8"/>
    <x v="5"/>
    <x v="1"/>
    <n v="699"/>
    <x v="654"/>
  </r>
  <r>
    <x v="583"/>
    <x v="281"/>
    <n v="27"/>
    <s v="Local"/>
    <n v="2.7"/>
    <x v="5"/>
    <x v="1"/>
    <n v="330"/>
    <x v="655"/>
  </r>
  <r>
    <x v="584"/>
    <x v="7"/>
    <n v="17"/>
    <s v="Local"/>
    <n v="1.7"/>
    <x v="1"/>
    <x v="1"/>
    <n v="1656"/>
    <x v="439"/>
  </r>
  <r>
    <x v="585"/>
    <x v="281"/>
    <n v="9"/>
    <s v="Local"/>
    <n v="0.9"/>
    <x v="2"/>
    <x v="0"/>
    <n v="1850"/>
    <x v="656"/>
  </r>
  <r>
    <x v="586"/>
    <x v="34"/>
    <n v="40"/>
    <s v="Local"/>
    <n v="4"/>
    <x v="2"/>
    <x v="0"/>
    <n v="1871"/>
    <x v="657"/>
  </r>
  <r>
    <x v="425"/>
    <x v="282"/>
    <n v="21"/>
    <s v="Local"/>
    <n v="2.1"/>
    <x v="1"/>
    <x v="0"/>
    <n v="1881"/>
    <x v="658"/>
  </r>
  <r>
    <x v="587"/>
    <x v="165"/>
    <n v="2"/>
    <s v="Local"/>
    <n v="0.2"/>
    <x v="3"/>
    <x v="0"/>
    <n v="1382"/>
    <x v="659"/>
  </r>
  <r>
    <x v="588"/>
    <x v="283"/>
    <n v="34"/>
    <s v="Local"/>
    <n v="3.4"/>
    <x v="3"/>
    <x v="0"/>
    <n v="1649"/>
    <x v="660"/>
  </r>
  <r>
    <x v="589"/>
    <x v="276"/>
    <n v="6"/>
    <s v="Local"/>
    <n v="0.6"/>
    <x v="1"/>
    <x v="1"/>
    <n v="559"/>
    <x v="171"/>
  </r>
  <r>
    <x v="590"/>
    <x v="283"/>
    <n v="38"/>
    <s v="Local"/>
    <n v="3.8"/>
    <x v="3"/>
    <x v="0"/>
    <n v="177"/>
    <x v="661"/>
  </r>
  <r>
    <x v="591"/>
    <x v="283"/>
    <n v="25"/>
    <s v="Local"/>
    <n v="2.5"/>
    <x v="2"/>
    <x v="1"/>
    <n v="712"/>
    <x v="439"/>
  </r>
  <r>
    <x v="522"/>
    <x v="53"/>
    <n v="30"/>
    <s v="Local"/>
    <n v="3"/>
    <x v="2"/>
    <x v="0"/>
    <n v="1351"/>
    <x v="662"/>
  </r>
  <r>
    <x v="592"/>
    <x v="284"/>
    <n v="6"/>
    <s v="Local"/>
    <n v="0.6"/>
    <x v="6"/>
    <x v="1"/>
    <n v="884"/>
    <x v="663"/>
  </r>
  <r>
    <x v="190"/>
    <x v="284"/>
    <n v="33"/>
    <s v="Local"/>
    <n v="3.3"/>
    <x v="3"/>
    <x v="0"/>
    <n v="1336"/>
    <x v="664"/>
  </r>
  <r>
    <x v="593"/>
    <x v="284"/>
    <n v="36"/>
    <s v="International"/>
    <n v="10.8"/>
    <x v="2"/>
    <x v="0"/>
    <n v="1487"/>
    <x v="665"/>
  </r>
  <r>
    <x v="594"/>
    <x v="284"/>
    <n v="19"/>
    <s v="Local"/>
    <n v="1.9"/>
    <x v="1"/>
    <x v="1"/>
    <n v="1481"/>
    <x v="666"/>
  </r>
  <r>
    <x v="595"/>
    <x v="284"/>
    <n v="26"/>
    <s v="Local"/>
    <n v="2.6"/>
    <x v="2"/>
    <x v="1"/>
    <n v="1237"/>
    <x v="667"/>
  </r>
  <r>
    <x v="388"/>
    <x v="285"/>
    <n v="57"/>
    <s v="Roaming"/>
    <n v="28.5"/>
    <x v="2"/>
    <x v="1"/>
    <n v="1492"/>
    <x v="668"/>
  </r>
  <r>
    <x v="191"/>
    <x v="285"/>
    <n v="43"/>
    <s v="Local"/>
    <n v="4.3"/>
    <x v="0"/>
    <x v="1"/>
    <n v="1536"/>
    <x v="669"/>
  </r>
  <r>
    <x v="596"/>
    <x v="93"/>
    <n v="42"/>
    <s v="Local"/>
    <n v="4.2"/>
    <x v="0"/>
    <x v="0"/>
    <n v="1037"/>
    <x v="424"/>
  </r>
  <r>
    <x v="597"/>
    <x v="286"/>
    <n v="51"/>
    <s v="Local"/>
    <n v="5.0999999999999996"/>
    <x v="2"/>
    <x v="0"/>
    <n v="53"/>
    <x v="564"/>
  </r>
  <r>
    <x v="598"/>
    <x v="243"/>
    <n v="14"/>
    <s v="International"/>
    <n v="4.2"/>
    <x v="7"/>
    <x v="1"/>
    <n v="577"/>
    <x v="670"/>
  </r>
  <r>
    <x v="599"/>
    <x v="285"/>
    <n v="28"/>
    <s v="Local"/>
    <n v="2.8"/>
    <x v="4"/>
    <x v="0"/>
    <n v="1595"/>
    <x v="532"/>
  </r>
  <r>
    <x v="600"/>
    <x v="287"/>
    <n v="10"/>
    <s v="International"/>
    <n v="3"/>
    <x v="3"/>
    <x v="1"/>
    <n v="676"/>
    <x v="671"/>
  </r>
  <r>
    <x v="601"/>
    <x v="100"/>
    <n v="47"/>
    <s v="Local"/>
    <n v="4.7"/>
    <x v="7"/>
    <x v="0"/>
    <n v="749"/>
    <x v="624"/>
  </r>
  <r>
    <x v="602"/>
    <x v="132"/>
    <n v="60"/>
    <s v="Local"/>
    <n v="6"/>
    <x v="4"/>
    <x v="0"/>
    <n v="123"/>
    <x v="672"/>
  </r>
  <r>
    <x v="603"/>
    <x v="53"/>
    <n v="51"/>
    <s v="International"/>
    <n v="15.3"/>
    <x v="6"/>
    <x v="1"/>
    <n v="1782"/>
    <x v="673"/>
  </r>
  <r>
    <x v="604"/>
    <x v="287"/>
    <n v="42"/>
    <s v="International"/>
    <n v="12.6"/>
    <x v="2"/>
    <x v="1"/>
    <n v="1572"/>
    <x v="674"/>
  </r>
  <r>
    <x v="605"/>
    <x v="287"/>
    <n v="40"/>
    <s v="Local"/>
    <n v="4"/>
    <x v="4"/>
    <x v="1"/>
    <n v="593"/>
    <x v="675"/>
  </r>
  <r>
    <x v="606"/>
    <x v="287"/>
    <n v="32"/>
    <s v="Local"/>
    <n v="3.2"/>
    <x v="0"/>
    <x v="1"/>
    <n v="115"/>
    <x v="676"/>
  </r>
  <r>
    <x v="607"/>
    <x v="287"/>
    <n v="17"/>
    <s v="Local"/>
    <n v="1.7"/>
    <x v="5"/>
    <x v="0"/>
    <n v="1744"/>
    <x v="677"/>
  </r>
  <r>
    <x v="608"/>
    <x v="287"/>
    <n v="31"/>
    <s v="Local"/>
    <n v="3.1"/>
    <x v="4"/>
    <x v="1"/>
    <n v="621"/>
    <x v="240"/>
  </r>
  <r>
    <x v="609"/>
    <x v="288"/>
    <n v="11"/>
    <s v="Local"/>
    <n v="1.1000000000000001"/>
    <x v="7"/>
    <x v="0"/>
    <n v="1310"/>
    <x v="115"/>
  </r>
  <r>
    <x v="124"/>
    <x v="161"/>
    <n v="14"/>
    <s v="International"/>
    <n v="4.2"/>
    <x v="3"/>
    <x v="1"/>
    <n v="1497"/>
    <x v="532"/>
  </r>
  <r>
    <x v="253"/>
    <x v="289"/>
    <n v="39"/>
    <s v="Roaming"/>
    <n v="19.5"/>
    <x v="6"/>
    <x v="1"/>
    <n v="856"/>
    <x v="602"/>
  </r>
  <r>
    <x v="610"/>
    <x v="147"/>
    <n v="55"/>
    <s v="Roaming"/>
    <n v="27.5"/>
    <x v="5"/>
    <x v="0"/>
    <n v="511"/>
    <x v="678"/>
  </r>
  <r>
    <x v="611"/>
    <x v="290"/>
    <n v="15"/>
    <s v="Roaming"/>
    <n v="7.5"/>
    <x v="4"/>
    <x v="1"/>
    <n v="882"/>
    <x v="679"/>
  </r>
  <r>
    <x v="612"/>
    <x v="291"/>
    <n v="32"/>
    <s v="Local"/>
    <n v="3.2"/>
    <x v="4"/>
    <x v="0"/>
    <n v="775"/>
    <x v="680"/>
  </r>
  <r>
    <x v="319"/>
    <x v="291"/>
    <n v="13"/>
    <s v="Local"/>
    <n v="1.3"/>
    <x v="6"/>
    <x v="1"/>
    <n v="1661"/>
    <x v="681"/>
  </r>
  <r>
    <x v="613"/>
    <x v="291"/>
    <n v="18"/>
    <s v="Local"/>
    <n v="1.8"/>
    <x v="4"/>
    <x v="0"/>
    <n v="956"/>
    <x v="682"/>
  </r>
  <r>
    <x v="614"/>
    <x v="82"/>
    <n v="15"/>
    <s v="Roaming"/>
    <n v="7.5"/>
    <x v="6"/>
    <x v="0"/>
    <n v="1775"/>
    <x v="683"/>
  </r>
  <r>
    <x v="615"/>
    <x v="292"/>
    <n v="45"/>
    <s v="Local"/>
    <n v="4.5"/>
    <x v="4"/>
    <x v="0"/>
    <n v="1631"/>
    <x v="684"/>
  </r>
  <r>
    <x v="616"/>
    <x v="44"/>
    <n v="24"/>
    <s v="Local"/>
    <n v="2.4"/>
    <x v="2"/>
    <x v="1"/>
    <n v="313"/>
    <x v="685"/>
  </r>
  <r>
    <x v="336"/>
    <x v="82"/>
    <n v="8"/>
    <s v="Local"/>
    <n v="0.8"/>
    <x v="4"/>
    <x v="0"/>
    <n v="981"/>
    <x v="478"/>
  </r>
  <r>
    <x v="122"/>
    <x v="292"/>
    <n v="32"/>
    <s v="Roaming"/>
    <n v="16"/>
    <x v="3"/>
    <x v="1"/>
    <n v="1739"/>
    <x v="288"/>
  </r>
  <r>
    <x v="617"/>
    <x v="106"/>
    <n v="9"/>
    <s v="Local"/>
    <n v="0.9"/>
    <x v="2"/>
    <x v="1"/>
    <n v="938"/>
    <x v="686"/>
  </r>
  <r>
    <x v="618"/>
    <x v="292"/>
    <n v="56"/>
    <s v="International"/>
    <n v="16.8"/>
    <x v="0"/>
    <x v="0"/>
    <n v="289"/>
    <x v="486"/>
  </r>
  <r>
    <x v="204"/>
    <x v="293"/>
    <n v="40"/>
    <s v="International"/>
    <n v="12"/>
    <x v="5"/>
    <x v="1"/>
    <n v="882"/>
    <x v="687"/>
  </r>
  <r>
    <x v="18"/>
    <x v="52"/>
    <n v="33"/>
    <s v="Local"/>
    <n v="3.3"/>
    <x v="5"/>
    <x v="1"/>
    <n v="1192"/>
    <x v="688"/>
  </r>
  <r>
    <x v="619"/>
    <x v="294"/>
    <n v="19"/>
    <s v="International"/>
    <n v="5.7"/>
    <x v="0"/>
    <x v="1"/>
    <n v="158"/>
    <x v="689"/>
  </r>
  <r>
    <x v="620"/>
    <x v="293"/>
    <n v="59"/>
    <s v="Local"/>
    <n v="5.9"/>
    <x v="5"/>
    <x v="0"/>
    <n v="1492"/>
    <x v="496"/>
  </r>
  <r>
    <x v="621"/>
    <x v="293"/>
    <n v="36"/>
    <s v="Local"/>
    <n v="3.6"/>
    <x v="0"/>
    <x v="0"/>
    <n v="1577"/>
    <x v="690"/>
  </r>
  <r>
    <x v="622"/>
    <x v="293"/>
    <n v="23"/>
    <s v="International"/>
    <n v="6.9"/>
    <x v="7"/>
    <x v="1"/>
    <n v="1713"/>
    <x v="691"/>
  </r>
  <r>
    <x v="623"/>
    <x v="293"/>
    <n v="44"/>
    <s v="Local"/>
    <n v="4.4000000000000004"/>
    <x v="0"/>
    <x v="1"/>
    <n v="74"/>
    <x v="692"/>
  </r>
  <r>
    <x v="624"/>
    <x v="293"/>
    <n v="49"/>
    <s v="Local"/>
    <n v="4.9000000000000004"/>
    <x v="6"/>
    <x v="1"/>
    <n v="635"/>
    <x v="693"/>
  </r>
  <r>
    <x v="625"/>
    <x v="293"/>
    <n v="35"/>
    <s v="Local"/>
    <n v="3.5"/>
    <x v="3"/>
    <x v="0"/>
    <n v="1282"/>
    <x v="694"/>
  </r>
  <r>
    <x v="626"/>
    <x v="213"/>
    <n v="29"/>
    <s v="Local"/>
    <n v="2.9"/>
    <x v="5"/>
    <x v="1"/>
    <n v="105"/>
    <x v="695"/>
  </r>
  <r>
    <x v="627"/>
    <x v="295"/>
    <n v="17"/>
    <s v="Local"/>
    <n v="1.7"/>
    <x v="7"/>
    <x v="0"/>
    <n v="929"/>
    <x v="696"/>
  </r>
  <r>
    <x v="628"/>
    <x v="295"/>
    <n v="55"/>
    <s v="Local"/>
    <n v="5.5"/>
    <x v="7"/>
    <x v="1"/>
    <n v="1228"/>
    <x v="697"/>
  </r>
  <r>
    <x v="132"/>
    <x v="264"/>
    <n v="51"/>
    <s v="Local"/>
    <n v="5.0999999999999996"/>
    <x v="5"/>
    <x v="0"/>
    <n v="331"/>
    <x v="698"/>
  </r>
  <r>
    <x v="346"/>
    <x v="295"/>
    <n v="10"/>
    <s v="Local"/>
    <n v="1"/>
    <x v="5"/>
    <x v="0"/>
    <n v="1755"/>
    <x v="102"/>
  </r>
  <r>
    <x v="221"/>
    <x v="172"/>
    <n v="54"/>
    <s v="Local"/>
    <n v="5.4"/>
    <x v="4"/>
    <x v="0"/>
    <n v="1311"/>
    <x v="699"/>
  </r>
  <r>
    <x v="156"/>
    <x v="296"/>
    <n v="44"/>
    <s v="International"/>
    <n v="13.2"/>
    <x v="7"/>
    <x v="1"/>
    <n v="1949"/>
    <x v="700"/>
  </r>
  <r>
    <x v="629"/>
    <x v="296"/>
    <n v="55"/>
    <s v="Local"/>
    <n v="5.5"/>
    <x v="1"/>
    <x v="0"/>
    <n v="1700"/>
    <x v="701"/>
  </r>
  <r>
    <x v="630"/>
    <x v="35"/>
    <n v="29"/>
    <s v="Local"/>
    <n v="2.9"/>
    <x v="2"/>
    <x v="1"/>
    <n v="1652"/>
    <x v="560"/>
  </r>
  <r>
    <x v="631"/>
    <x v="296"/>
    <n v="42"/>
    <s v="Local"/>
    <n v="4.2"/>
    <x v="5"/>
    <x v="0"/>
    <n v="1134"/>
    <x v="702"/>
  </r>
  <r>
    <x v="632"/>
    <x v="162"/>
    <n v="47"/>
    <s v="Local"/>
    <n v="4.7"/>
    <x v="4"/>
    <x v="1"/>
    <n v="1673"/>
    <x v="47"/>
  </r>
  <r>
    <x v="63"/>
    <x v="296"/>
    <n v="24"/>
    <s v="Local"/>
    <n v="2.4"/>
    <x v="5"/>
    <x v="0"/>
    <n v="1224"/>
    <x v="15"/>
  </r>
  <r>
    <x v="385"/>
    <x v="68"/>
    <n v="48"/>
    <s v="Local"/>
    <n v="4.8"/>
    <x v="5"/>
    <x v="0"/>
    <n v="303"/>
    <x v="703"/>
  </r>
  <r>
    <x v="633"/>
    <x v="296"/>
    <n v="20"/>
    <s v="International"/>
    <n v="6"/>
    <x v="1"/>
    <x v="0"/>
    <n v="1099"/>
    <x v="704"/>
  </r>
  <r>
    <x v="634"/>
    <x v="296"/>
    <n v="24"/>
    <s v="Local"/>
    <n v="2.4"/>
    <x v="6"/>
    <x v="1"/>
    <n v="1500"/>
    <x v="705"/>
  </r>
  <r>
    <x v="296"/>
    <x v="196"/>
    <n v="29"/>
    <s v="Local"/>
    <n v="2.9"/>
    <x v="5"/>
    <x v="1"/>
    <n v="522"/>
    <x v="706"/>
  </r>
  <r>
    <x v="635"/>
    <x v="297"/>
    <n v="39"/>
    <s v="Local"/>
    <n v="3.9"/>
    <x v="3"/>
    <x v="1"/>
    <n v="930"/>
    <x v="707"/>
  </r>
  <r>
    <x v="548"/>
    <x v="243"/>
    <n v="24"/>
    <s v="International"/>
    <n v="7.2"/>
    <x v="4"/>
    <x v="1"/>
    <n v="819"/>
    <x v="708"/>
  </r>
  <r>
    <x v="341"/>
    <x v="298"/>
    <n v="26"/>
    <s v="Local"/>
    <n v="2.6"/>
    <x v="0"/>
    <x v="0"/>
    <n v="1213"/>
    <x v="709"/>
  </r>
  <r>
    <x v="636"/>
    <x v="296"/>
    <n v="54"/>
    <s v="International"/>
    <n v="16.2"/>
    <x v="7"/>
    <x v="0"/>
    <n v="661"/>
    <x v="710"/>
  </r>
  <r>
    <x v="593"/>
    <x v="296"/>
    <n v="18"/>
    <s v="Local"/>
    <n v="1.8"/>
    <x v="4"/>
    <x v="1"/>
    <n v="936"/>
    <x v="711"/>
  </r>
  <r>
    <x v="637"/>
    <x v="7"/>
    <n v="13"/>
    <s v="International"/>
    <n v="3.9"/>
    <x v="7"/>
    <x v="1"/>
    <n v="244"/>
    <x v="326"/>
  </r>
  <r>
    <x v="638"/>
    <x v="83"/>
    <n v="5"/>
    <s v="International"/>
    <n v="1.5"/>
    <x v="2"/>
    <x v="1"/>
    <n v="961"/>
    <x v="712"/>
  </r>
  <r>
    <x v="639"/>
    <x v="299"/>
    <n v="26"/>
    <s v="International"/>
    <n v="7.8"/>
    <x v="0"/>
    <x v="1"/>
    <n v="1864"/>
    <x v="713"/>
  </r>
  <r>
    <x v="394"/>
    <x v="300"/>
    <n v="15"/>
    <s v="Local"/>
    <n v="1.5"/>
    <x v="1"/>
    <x v="0"/>
    <n v="1075"/>
    <x v="714"/>
  </r>
  <r>
    <x v="405"/>
    <x v="124"/>
    <n v="3"/>
    <s v="Local"/>
    <n v="0.3"/>
    <x v="6"/>
    <x v="1"/>
    <n v="1041"/>
    <x v="715"/>
  </r>
  <r>
    <x v="640"/>
    <x v="297"/>
    <n v="7"/>
    <s v="Local"/>
    <n v="0.7"/>
    <x v="6"/>
    <x v="1"/>
    <n v="1476"/>
    <x v="716"/>
  </r>
  <r>
    <x v="641"/>
    <x v="282"/>
    <n v="58"/>
    <s v="Local"/>
    <n v="5.8"/>
    <x v="2"/>
    <x v="1"/>
    <n v="1974"/>
    <x v="717"/>
  </r>
  <r>
    <x v="642"/>
    <x v="300"/>
    <n v="18"/>
    <s v="Local"/>
    <n v="1.8"/>
    <x v="6"/>
    <x v="0"/>
    <n v="656"/>
    <x v="718"/>
  </r>
  <r>
    <x v="643"/>
    <x v="257"/>
    <n v="39"/>
    <s v="Local"/>
    <n v="3.9"/>
    <x v="0"/>
    <x v="1"/>
    <n v="829"/>
    <x v="719"/>
  </r>
  <r>
    <x v="644"/>
    <x v="301"/>
    <n v="53"/>
    <s v="International"/>
    <n v="15.9"/>
    <x v="5"/>
    <x v="1"/>
    <n v="1691"/>
    <x v="156"/>
  </r>
  <r>
    <x v="79"/>
    <x v="300"/>
    <n v="23"/>
    <s v="Roaming"/>
    <n v="11.5"/>
    <x v="4"/>
    <x v="0"/>
    <n v="1366"/>
    <x v="272"/>
  </r>
  <r>
    <x v="645"/>
    <x v="302"/>
    <n v="46"/>
    <s v="Local"/>
    <n v="4.5999999999999996"/>
    <x v="4"/>
    <x v="1"/>
    <n v="577"/>
    <x v="720"/>
  </r>
  <r>
    <x v="646"/>
    <x v="303"/>
    <n v="1"/>
    <s v="International"/>
    <n v="0.3"/>
    <x v="5"/>
    <x v="1"/>
    <n v="113"/>
    <x v="721"/>
  </r>
  <r>
    <x v="647"/>
    <x v="303"/>
    <n v="59"/>
    <s v="Local"/>
    <n v="5.9"/>
    <x v="3"/>
    <x v="1"/>
    <n v="1310"/>
    <x v="722"/>
  </r>
  <r>
    <x v="531"/>
    <x v="15"/>
    <n v="25"/>
    <s v="Local"/>
    <n v="2.5"/>
    <x v="0"/>
    <x v="1"/>
    <n v="1038"/>
    <x v="333"/>
  </r>
  <r>
    <x v="14"/>
    <x v="303"/>
    <n v="17"/>
    <s v="Local"/>
    <n v="1.7"/>
    <x v="0"/>
    <x v="1"/>
    <n v="1075"/>
    <x v="723"/>
  </r>
  <r>
    <x v="648"/>
    <x v="303"/>
    <n v="55"/>
    <s v="Local"/>
    <n v="5.5"/>
    <x v="6"/>
    <x v="1"/>
    <n v="1657"/>
    <x v="342"/>
  </r>
  <r>
    <x v="649"/>
    <x v="303"/>
    <n v="33"/>
    <s v="International"/>
    <n v="9.9"/>
    <x v="0"/>
    <x v="1"/>
    <n v="706"/>
    <x v="724"/>
  </r>
  <r>
    <x v="650"/>
    <x v="303"/>
    <n v="1"/>
    <s v="Local"/>
    <n v="0.1"/>
    <x v="1"/>
    <x v="1"/>
    <n v="343"/>
    <x v="725"/>
  </r>
  <r>
    <x v="651"/>
    <x v="304"/>
    <n v="53"/>
    <s v="Local"/>
    <n v="5.3"/>
    <x v="1"/>
    <x v="1"/>
    <n v="602"/>
    <x v="726"/>
  </r>
  <r>
    <x v="462"/>
    <x v="11"/>
    <n v="43"/>
    <s v="Local"/>
    <n v="4.3"/>
    <x v="3"/>
    <x v="1"/>
    <n v="985"/>
    <x v="727"/>
  </r>
  <r>
    <x v="652"/>
    <x v="55"/>
    <n v="32"/>
    <s v="Local"/>
    <n v="3.2"/>
    <x v="3"/>
    <x v="0"/>
    <n v="1615"/>
    <x v="728"/>
  </r>
  <r>
    <x v="199"/>
    <x v="305"/>
    <n v="28"/>
    <s v="Local"/>
    <n v="2.8"/>
    <x v="6"/>
    <x v="0"/>
    <n v="511"/>
    <x v="729"/>
  </r>
  <r>
    <x v="653"/>
    <x v="305"/>
    <n v="18"/>
    <s v="Local"/>
    <n v="1.8"/>
    <x v="5"/>
    <x v="0"/>
    <n v="833"/>
    <x v="730"/>
  </r>
  <r>
    <x v="654"/>
    <x v="299"/>
    <n v="16"/>
    <s v="International"/>
    <n v="4.8"/>
    <x v="7"/>
    <x v="1"/>
    <n v="1339"/>
    <x v="731"/>
  </r>
  <r>
    <x v="655"/>
    <x v="19"/>
    <n v="25"/>
    <s v="International"/>
    <n v="7.5"/>
    <x v="4"/>
    <x v="0"/>
    <n v="1687"/>
    <x v="732"/>
  </r>
  <r>
    <x v="238"/>
    <x v="37"/>
    <n v="54"/>
    <s v="International"/>
    <n v="16.2"/>
    <x v="6"/>
    <x v="1"/>
    <n v="1455"/>
    <x v="484"/>
  </r>
  <r>
    <x v="321"/>
    <x v="305"/>
    <n v="49"/>
    <s v="Local"/>
    <n v="4.9000000000000004"/>
    <x v="0"/>
    <x v="0"/>
    <n v="1413"/>
    <x v="733"/>
  </r>
  <r>
    <x v="656"/>
    <x v="286"/>
    <n v="9"/>
    <s v="International"/>
    <n v="2.7"/>
    <x v="6"/>
    <x v="0"/>
    <n v="1656"/>
    <x v="734"/>
  </r>
  <r>
    <x v="657"/>
    <x v="68"/>
    <n v="56"/>
    <s v="Local"/>
    <n v="5.6"/>
    <x v="0"/>
    <x v="1"/>
    <n v="312"/>
    <x v="735"/>
  </r>
  <r>
    <x v="658"/>
    <x v="250"/>
    <n v="56"/>
    <s v="Local"/>
    <n v="5.6"/>
    <x v="6"/>
    <x v="1"/>
    <n v="121"/>
    <x v="736"/>
  </r>
  <r>
    <x v="659"/>
    <x v="305"/>
    <n v="43"/>
    <s v="Local"/>
    <n v="4.3"/>
    <x v="0"/>
    <x v="1"/>
    <n v="1584"/>
    <x v="737"/>
  </r>
  <r>
    <x v="178"/>
    <x v="250"/>
    <n v="29"/>
    <s v="International"/>
    <n v="8.6999999999999993"/>
    <x v="5"/>
    <x v="1"/>
    <n v="1588"/>
    <x v="134"/>
  </r>
  <r>
    <x v="660"/>
    <x v="13"/>
    <n v="57"/>
    <s v="International"/>
    <n v="17.100000000000001"/>
    <x v="7"/>
    <x v="1"/>
    <n v="1892"/>
    <x v="618"/>
  </r>
  <r>
    <x v="661"/>
    <x v="305"/>
    <n v="52"/>
    <s v="Local"/>
    <n v="5.2"/>
    <x v="5"/>
    <x v="0"/>
    <n v="1577"/>
    <x v="738"/>
  </r>
  <r>
    <x v="662"/>
    <x v="305"/>
    <n v="31"/>
    <s v="Local"/>
    <n v="3.1"/>
    <x v="3"/>
    <x v="0"/>
    <n v="253"/>
    <x v="739"/>
  </r>
  <r>
    <x v="663"/>
    <x v="306"/>
    <n v="39"/>
    <s v="International"/>
    <n v="11.7"/>
    <x v="2"/>
    <x v="1"/>
    <n v="104"/>
    <x v="740"/>
  </r>
  <r>
    <x v="664"/>
    <x v="306"/>
    <n v="10"/>
    <s v="Local"/>
    <n v="1"/>
    <x v="1"/>
    <x v="1"/>
    <n v="1187"/>
    <x v="741"/>
  </r>
  <r>
    <x v="665"/>
    <x v="307"/>
    <n v="44"/>
    <s v="Local"/>
    <n v="4.4000000000000004"/>
    <x v="4"/>
    <x v="1"/>
    <n v="910"/>
    <x v="742"/>
  </r>
  <r>
    <x v="666"/>
    <x v="131"/>
    <n v="51"/>
    <s v="International"/>
    <n v="15.3"/>
    <x v="4"/>
    <x v="1"/>
    <n v="230"/>
    <x v="26"/>
  </r>
  <r>
    <x v="667"/>
    <x v="306"/>
    <n v="48"/>
    <s v="Local"/>
    <n v="4.8"/>
    <x v="5"/>
    <x v="1"/>
    <n v="876"/>
    <x v="743"/>
  </r>
  <r>
    <x v="668"/>
    <x v="306"/>
    <n v="33"/>
    <s v="Local"/>
    <n v="3.3"/>
    <x v="4"/>
    <x v="0"/>
    <n v="381"/>
    <x v="744"/>
  </r>
  <r>
    <x v="669"/>
    <x v="86"/>
    <n v="7"/>
    <s v="Local"/>
    <n v="0.7"/>
    <x v="6"/>
    <x v="0"/>
    <n v="1150"/>
    <x v="621"/>
  </r>
  <r>
    <x v="549"/>
    <x v="308"/>
    <n v="14"/>
    <s v="Local"/>
    <n v="1.4"/>
    <x v="6"/>
    <x v="1"/>
    <n v="1103"/>
    <x v="480"/>
  </r>
  <r>
    <x v="670"/>
    <x v="306"/>
    <n v="40"/>
    <s v="Local"/>
    <n v="4"/>
    <x v="0"/>
    <x v="0"/>
    <n v="1885"/>
    <x v="745"/>
  </r>
  <r>
    <x v="671"/>
    <x v="306"/>
    <n v="25"/>
    <s v="International"/>
    <n v="7.5"/>
    <x v="2"/>
    <x v="1"/>
    <n v="485"/>
    <x v="55"/>
  </r>
  <r>
    <x v="672"/>
    <x v="306"/>
    <n v="24"/>
    <s v="Local"/>
    <n v="2.4"/>
    <x v="1"/>
    <x v="0"/>
    <n v="1996"/>
    <x v="746"/>
  </r>
  <r>
    <x v="673"/>
    <x v="309"/>
    <n v="6"/>
    <s v="Local"/>
    <n v="0.6"/>
    <x v="0"/>
    <x v="1"/>
    <n v="1810"/>
    <x v="736"/>
  </r>
  <r>
    <x v="674"/>
    <x v="309"/>
    <n v="12"/>
    <s v="Local"/>
    <n v="1.2"/>
    <x v="4"/>
    <x v="0"/>
    <n v="1090"/>
    <x v="747"/>
  </r>
  <r>
    <x v="675"/>
    <x v="309"/>
    <n v="11"/>
    <s v="Local"/>
    <n v="1.1000000000000001"/>
    <x v="2"/>
    <x v="1"/>
    <n v="992"/>
    <x v="748"/>
  </r>
  <r>
    <x v="676"/>
    <x v="309"/>
    <n v="15"/>
    <s v="Local"/>
    <n v="1.5"/>
    <x v="7"/>
    <x v="1"/>
    <n v="1078"/>
    <x v="749"/>
  </r>
  <r>
    <x v="668"/>
    <x v="309"/>
    <n v="3"/>
    <s v="Local"/>
    <n v="0.3"/>
    <x v="2"/>
    <x v="0"/>
    <n v="1028"/>
    <x v="750"/>
  </r>
  <r>
    <x v="141"/>
    <x v="309"/>
    <n v="54"/>
    <s v="Local"/>
    <n v="5.4"/>
    <x v="1"/>
    <x v="0"/>
    <n v="293"/>
    <x v="751"/>
  </r>
  <r>
    <x v="677"/>
    <x v="82"/>
    <n v="53"/>
    <s v="International"/>
    <n v="15.9"/>
    <x v="5"/>
    <x v="1"/>
    <n v="513"/>
    <x v="752"/>
  </r>
  <r>
    <x v="579"/>
    <x v="22"/>
    <n v="46"/>
    <s v="Local"/>
    <n v="4.5999999999999996"/>
    <x v="2"/>
    <x v="1"/>
    <n v="140"/>
    <x v="753"/>
  </r>
  <r>
    <x v="678"/>
    <x v="182"/>
    <n v="30"/>
    <s v="Local"/>
    <n v="3"/>
    <x v="7"/>
    <x v="1"/>
    <n v="227"/>
    <x v="363"/>
  </r>
  <r>
    <x v="623"/>
    <x v="310"/>
    <n v="6"/>
    <s v="Local"/>
    <n v="0.6"/>
    <x v="4"/>
    <x v="1"/>
    <n v="1350"/>
    <x v="754"/>
  </r>
  <r>
    <x v="163"/>
    <x v="310"/>
    <n v="7"/>
    <s v="Roaming"/>
    <n v="3.5"/>
    <x v="4"/>
    <x v="1"/>
    <n v="865"/>
    <x v="755"/>
  </r>
  <r>
    <x v="67"/>
    <x v="310"/>
    <n v="60"/>
    <s v="Local"/>
    <n v="6"/>
    <x v="5"/>
    <x v="1"/>
    <n v="1165"/>
    <x v="756"/>
  </r>
  <r>
    <x v="679"/>
    <x v="310"/>
    <n v="55"/>
    <s v="International"/>
    <n v="16.5"/>
    <x v="7"/>
    <x v="1"/>
    <n v="1420"/>
    <x v="757"/>
  </r>
  <r>
    <x v="680"/>
    <x v="311"/>
    <n v="48"/>
    <s v="International"/>
    <n v="14.4"/>
    <x v="0"/>
    <x v="0"/>
    <n v="1001"/>
    <x v="758"/>
  </r>
  <r>
    <x v="681"/>
    <x v="310"/>
    <n v="56"/>
    <s v="Local"/>
    <n v="5.6"/>
    <x v="6"/>
    <x v="0"/>
    <n v="1260"/>
    <x v="36"/>
  </r>
  <r>
    <x v="682"/>
    <x v="312"/>
    <n v="33"/>
    <s v="Roaming"/>
    <n v="16.5"/>
    <x v="5"/>
    <x v="1"/>
    <n v="1043"/>
    <x v="759"/>
  </r>
  <r>
    <x v="618"/>
    <x v="234"/>
    <n v="8"/>
    <s v="International"/>
    <n v="2.4"/>
    <x v="0"/>
    <x v="1"/>
    <n v="1214"/>
    <x v="433"/>
  </r>
  <r>
    <x v="78"/>
    <x v="313"/>
    <n v="22"/>
    <s v="Local"/>
    <n v="2.2000000000000002"/>
    <x v="7"/>
    <x v="1"/>
    <n v="255"/>
    <x v="760"/>
  </r>
  <r>
    <x v="625"/>
    <x v="314"/>
    <n v="6"/>
    <s v="Roaming"/>
    <n v="3"/>
    <x v="4"/>
    <x v="0"/>
    <n v="153"/>
    <x v="411"/>
  </r>
  <r>
    <x v="683"/>
    <x v="243"/>
    <n v="12"/>
    <s v="Local"/>
    <n v="1.2"/>
    <x v="3"/>
    <x v="1"/>
    <n v="1084"/>
    <x v="122"/>
  </r>
  <r>
    <x v="684"/>
    <x v="312"/>
    <n v="29"/>
    <s v="Local"/>
    <n v="2.9"/>
    <x v="3"/>
    <x v="0"/>
    <n v="1151"/>
    <x v="761"/>
  </r>
  <r>
    <x v="685"/>
    <x v="312"/>
    <n v="14"/>
    <s v="Local"/>
    <n v="1.4"/>
    <x v="6"/>
    <x v="1"/>
    <n v="1754"/>
    <x v="762"/>
  </r>
  <r>
    <x v="686"/>
    <x v="312"/>
    <n v="38"/>
    <s v="Local"/>
    <n v="3.8"/>
    <x v="1"/>
    <x v="1"/>
    <n v="1655"/>
    <x v="763"/>
  </r>
  <r>
    <x v="687"/>
    <x v="315"/>
    <n v="27"/>
    <s v="Local"/>
    <n v="2.7"/>
    <x v="2"/>
    <x v="0"/>
    <n v="1476"/>
    <x v="37"/>
  </r>
  <r>
    <x v="688"/>
    <x v="315"/>
    <n v="10"/>
    <s v="Roaming"/>
    <n v="5"/>
    <x v="7"/>
    <x v="1"/>
    <n v="272"/>
    <x v="764"/>
  </r>
  <r>
    <x v="689"/>
    <x v="315"/>
    <n v="32"/>
    <s v="Local"/>
    <n v="3.2"/>
    <x v="0"/>
    <x v="0"/>
    <n v="1497"/>
    <x v="765"/>
  </r>
  <r>
    <x v="690"/>
    <x v="286"/>
    <n v="52"/>
    <s v="Local"/>
    <n v="5.2"/>
    <x v="0"/>
    <x v="0"/>
    <n v="1290"/>
    <x v="766"/>
  </r>
  <r>
    <x v="691"/>
    <x v="34"/>
    <n v="57"/>
    <s v="Local"/>
    <n v="5.7"/>
    <x v="7"/>
    <x v="0"/>
    <n v="1891"/>
    <x v="767"/>
  </r>
  <r>
    <x v="624"/>
    <x v="315"/>
    <n v="56"/>
    <s v="Local"/>
    <n v="5.6"/>
    <x v="0"/>
    <x v="1"/>
    <n v="294"/>
    <x v="255"/>
  </r>
  <r>
    <x v="692"/>
    <x v="316"/>
    <n v="45"/>
    <s v="Local"/>
    <n v="4.5"/>
    <x v="5"/>
    <x v="0"/>
    <n v="1598"/>
    <x v="768"/>
  </r>
  <r>
    <x v="693"/>
    <x v="317"/>
    <n v="18"/>
    <s v="Local"/>
    <n v="1.8"/>
    <x v="3"/>
    <x v="1"/>
    <n v="451"/>
    <x v="769"/>
  </r>
  <r>
    <x v="694"/>
    <x v="318"/>
    <n v="2"/>
    <s v="Local"/>
    <n v="0.2"/>
    <x v="4"/>
    <x v="1"/>
    <n v="850"/>
    <x v="151"/>
  </r>
  <r>
    <x v="695"/>
    <x v="319"/>
    <n v="13"/>
    <s v="Local"/>
    <n v="1.3"/>
    <x v="7"/>
    <x v="1"/>
    <n v="965"/>
    <x v="770"/>
  </r>
  <r>
    <x v="110"/>
    <x v="320"/>
    <n v="45"/>
    <s v="Roaming"/>
    <n v="22.5"/>
    <x v="6"/>
    <x v="0"/>
    <n v="708"/>
    <x v="771"/>
  </r>
  <r>
    <x v="647"/>
    <x v="258"/>
    <n v="54"/>
    <s v="International"/>
    <n v="16.2"/>
    <x v="1"/>
    <x v="1"/>
    <n v="885"/>
    <x v="772"/>
  </r>
  <r>
    <x v="696"/>
    <x v="321"/>
    <n v="29"/>
    <s v="Local"/>
    <n v="2.9"/>
    <x v="2"/>
    <x v="0"/>
    <n v="763"/>
    <x v="773"/>
  </r>
  <r>
    <x v="697"/>
    <x v="321"/>
    <n v="43"/>
    <s v="Local"/>
    <n v="4.3"/>
    <x v="6"/>
    <x v="0"/>
    <n v="485"/>
    <x v="774"/>
  </r>
  <r>
    <x v="225"/>
    <x v="321"/>
    <n v="26"/>
    <s v="International"/>
    <n v="7.8"/>
    <x v="7"/>
    <x v="0"/>
    <n v="907"/>
    <x v="775"/>
  </r>
  <r>
    <x v="387"/>
    <x v="115"/>
    <n v="59"/>
    <s v="Local"/>
    <n v="5.9"/>
    <x v="2"/>
    <x v="0"/>
    <n v="954"/>
    <x v="228"/>
  </r>
  <r>
    <x v="698"/>
    <x v="322"/>
    <n v="59"/>
    <s v="Local"/>
    <n v="5.9"/>
    <x v="1"/>
    <x v="1"/>
    <n v="860"/>
    <x v="776"/>
  </r>
  <r>
    <x v="699"/>
    <x v="322"/>
    <n v="43"/>
    <s v="Local"/>
    <n v="4.3"/>
    <x v="2"/>
    <x v="1"/>
    <n v="405"/>
    <x v="777"/>
  </r>
  <r>
    <x v="700"/>
    <x v="272"/>
    <n v="3"/>
    <s v="Local"/>
    <n v="0.3"/>
    <x v="7"/>
    <x v="1"/>
    <n v="944"/>
    <x v="778"/>
  </r>
  <r>
    <x v="184"/>
    <x v="323"/>
    <n v="19"/>
    <s v="Local"/>
    <n v="1.9"/>
    <x v="4"/>
    <x v="1"/>
    <n v="1756"/>
    <x v="779"/>
  </r>
  <r>
    <x v="334"/>
    <x v="322"/>
    <n v="14"/>
    <s v="International"/>
    <n v="4.2"/>
    <x v="3"/>
    <x v="0"/>
    <n v="1696"/>
    <x v="606"/>
  </r>
  <r>
    <x v="250"/>
    <x v="324"/>
    <n v="57"/>
    <s v="Local"/>
    <n v="5.7"/>
    <x v="5"/>
    <x v="0"/>
    <n v="226"/>
    <x v="780"/>
  </r>
  <r>
    <x v="701"/>
    <x v="324"/>
    <n v="14"/>
    <s v="Local"/>
    <n v="1.4"/>
    <x v="2"/>
    <x v="0"/>
    <n v="1590"/>
    <x v="781"/>
  </r>
  <r>
    <x v="12"/>
    <x v="325"/>
    <n v="60"/>
    <s v="International"/>
    <n v="18"/>
    <x v="6"/>
    <x v="1"/>
    <n v="443"/>
    <x v="782"/>
  </r>
  <r>
    <x v="702"/>
    <x v="326"/>
    <n v="52"/>
    <s v="Local"/>
    <n v="5.2"/>
    <x v="6"/>
    <x v="1"/>
    <n v="948"/>
    <x v="783"/>
  </r>
  <r>
    <x v="703"/>
    <x v="52"/>
    <n v="55"/>
    <s v="Local"/>
    <n v="5.5"/>
    <x v="1"/>
    <x v="1"/>
    <n v="773"/>
    <x v="784"/>
  </r>
  <r>
    <x v="533"/>
    <x v="242"/>
    <n v="4"/>
    <s v="International"/>
    <n v="1.2"/>
    <x v="7"/>
    <x v="0"/>
    <n v="1093"/>
    <x v="208"/>
  </r>
  <r>
    <x v="411"/>
    <x v="106"/>
    <n v="59"/>
    <s v="Local"/>
    <n v="5.9"/>
    <x v="6"/>
    <x v="1"/>
    <n v="1500"/>
    <x v="785"/>
  </r>
  <r>
    <x v="3"/>
    <x v="326"/>
    <n v="3"/>
    <s v="Local"/>
    <n v="0.3"/>
    <x v="0"/>
    <x v="0"/>
    <n v="610"/>
    <x v="786"/>
  </r>
  <r>
    <x v="479"/>
    <x v="326"/>
    <n v="3"/>
    <s v="Local"/>
    <n v="0.3"/>
    <x v="2"/>
    <x v="1"/>
    <n v="901"/>
    <x v="787"/>
  </r>
  <r>
    <x v="506"/>
    <x v="119"/>
    <n v="11"/>
    <s v="Local"/>
    <n v="1.1000000000000001"/>
    <x v="3"/>
    <x v="1"/>
    <n v="1099"/>
    <x v="788"/>
  </r>
  <r>
    <x v="704"/>
    <x v="326"/>
    <n v="30"/>
    <s v="International"/>
    <n v="9"/>
    <x v="5"/>
    <x v="0"/>
    <n v="778"/>
    <x v="789"/>
  </r>
  <r>
    <x v="705"/>
    <x v="326"/>
    <n v="58"/>
    <s v="International"/>
    <n v="17.399999999999999"/>
    <x v="5"/>
    <x v="1"/>
    <n v="1194"/>
    <x v="790"/>
  </r>
  <r>
    <x v="706"/>
    <x v="143"/>
    <n v="43"/>
    <s v="Local"/>
    <n v="4.3"/>
    <x v="2"/>
    <x v="1"/>
    <n v="1961"/>
    <x v="791"/>
  </r>
  <r>
    <x v="707"/>
    <x v="327"/>
    <n v="49"/>
    <s v="Local"/>
    <n v="4.9000000000000004"/>
    <x v="4"/>
    <x v="0"/>
    <n v="1606"/>
    <x v="792"/>
  </r>
  <r>
    <x v="708"/>
    <x v="328"/>
    <n v="27"/>
    <s v="Local"/>
    <n v="2.7"/>
    <x v="6"/>
    <x v="0"/>
    <n v="105"/>
    <x v="793"/>
  </r>
  <r>
    <x v="709"/>
    <x v="251"/>
    <n v="30"/>
    <s v="Local"/>
    <n v="3"/>
    <x v="7"/>
    <x v="1"/>
    <n v="1721"/>
    <x v="794"/>
  </r>
  <r>
    <x v="608"/>
    <x v="327"/>
    <n v="45"/>
    <s v="Local"/>
    <n v="4.5"/>
    <x v="1"/>
    <x v="1"/>
    <n v="741"/>
    <x v="795"/>
  </r>
  <r>
    <x v="710"/>
    <x v="327"/>
    <n v="40"/>
    <s v="Local"/>
    <n v="4"/>
    <x v="2"/>
    <x v="1"/>
    <n v="1653"/>
    <x v="796"/>
  </r>
  <r>
    <x v="0"/>
    <x v="329"/>
    <n v="9"/>
    <s v="International"/>
    <n v="2.7"/>
    <x v="2"/>
    <x v="0"/>
    <n v="1119"/>
    <x v="49"/>
  </r>
  <r>
    <x v="711"/>
    <x v="329"/>
    <n v="19"/>
    <s v="Local"/>
    <n v="1.9"/>
    <x v="7"/>
    <x v="1"/>
    <n v="1247"/>
    <x v="82"/>
  </r>
  <r>
    <x v="712"/>
    <x v="329"/>
    <n v="8"/>
    <s v="International"/>
    <n v="2.4"/>
    <x v="2"/>
    <x v="1"/>
    <n v="1243"/>
    <x v="405"/>
  </r>
  <r>
    <x v="713"/>
    <x v="245"/>
    <n v="31"/>
    <s v="Roaming"/>
    <n v="15.5"/>
    <x v="3"/>
    <x v="1"/>
    <n v="1878"/>
    <x v="797"/>
  </r>
  <r>
    <x v="714"/>
    <x v="330"/>
    <n v="60"/>
    <s v="Local"/>
    <n v="6"/>
    <x v="1"/>
    <x v="0"/>
    <n v="1237"/>
    <x v="798"/>
  </r>
  <r>
    <x v="507"/>
    <x v="329"/>
    <n v="58"/>
    <s v="Local"/>
    <n v="5.8"/>
    <x v="7"/>
    <x v="1"/>
    <n v="1884"/>
    <x v="799"/>
  </r>
  <r>
    <x v="631"/>
    <x v="4"/>
    <n v="56"/>
    <s v="International"/>
    <n v="16.8"/>
    <x v="0"/>
    <x v="1"/>
    <n v="291"/>
    <x v="800"/>
  </r>
  <r>
    <x v="715"/>
    <x v="331"/>
    <n v="34"/>
    <s v="Local"/>
    <n v="3.4"/>
    <x v="0"/>
    <x v="0"/>
    <n v="1207"/>
    <x v="801"/>
  </r>
  <r>
    <x v="716"/>
    <x v="328"/>
    <n v="48"/>
    <s v="International"/>
    <n v="14.4"/>
    <x v="2"/>
    <x v="1"/>
    <n v="1076"/>
    <x v="802"/>
  </r>
  <r>
    <x v="717"/>
    <x v="331"/>
    <n v="15"/>
    <s v="International"/>
    <n v="4.5"/>
    <x v="3"/>
    <x v="1"/>
    <n v="1252"/>
    <x v="803"/>
  </r>
  <r>
    <x v="485"/>
    <x v="20"/>
    <n v="36"/>
    <s v="Local"/>
    <n v="3.6"/>
    <x v="7"/>
    <x v="0"/>
    <n v="1143"/>
    <x v="804"/>
  </r>
  <r>
    <x v="718"/>
    <x v="331"/>
    <n v="11"/>
    <s v="Local"/>
    <n v="1.1000000000000001"/>
    <x v="1"/>
    <x v="1"/>
    <n v="1170"/>
    <x v="805"/>
  </r>
  <r>
    <x v="384"/>
    <x v="331"/>
    <n v="46"/>
    <s v="Local"/>
    <n v="4.5999999999999996"/>
    <x v="5"/>
    <x v="0"/>
    <n v="1395"/>
    <x v="278"/>
  </r>
  <r>
    <x v="719"/>
    <x v="313"/>
    <n v="58"/>
    <s v="Local"/>
    <n v="5.8"/>
    <x v="0"/>
    <x v="1"/>
    <n v="1901"/>
    <x v="428"/>
  </r>
  <r>
    <x v="720"/>
    <x v="331"/>
    <n v="8"/>
    <s v="Local"/>
    <n v="0.8"/>
    <x v="4"/>
    <x v="1"/>
    <n v="1136"/>
    <x v="806"/>
  </r>
  <r>
    <x v="381"/>
    <x v="331"/>
    <n v="48"/>
    <s v="Local"/>
    <n v="4.8"/>
    <x v="5"/>
    <x v="1"/>
    <n v="1800"/>
    <x v="807"/>
  </r>
  <r>
    <x v="400"/>
    <x v="129"/>
    <n v="48"/>
    <s v="Local"/>
    <n v="4.8"/>
    <x v="3"/>
    <x v="0"/>
    <n v="124"/>
    <x v="808"/>
  </r>
  <r>
    <x v="437"/>
    <x v="332"/>
    <n v="55"/>
    <s v="Local"/>
    <n v="5.5"/>
    <x v="4"/>
    <x v="0"/>
    <n v="816"/>
    <x v="809"/>
  </r>
  <r>
    <x v="487"/>
    <x v="332"/>
    <n v="28"/>
    <s v="Local"/>
    <n v="2.8"/>
    <x v="5"/>
    <x v="1"/>
    <n v="353"/>
    <x v="810"/>
  </r>
  <r>
    <x v="168"/>
    <x v="11"/>
    <n v="32"/>
    <s v="Local"/>
    <n v="3.2"/>
    <x v="7"/>
    <x v="0"/>
    <n v="512"/>
    <x v="31"/>
  </r>
  <r>
    <x v="339"/>
    <x v="333"/>
    <n v="45"/>
    <s v="Roaming"/>
    <n v="22.5"/>
    <x v="6"/>
    <x v="1"/>
    <n v="1101"/>
    <x v="811"/>
  </r>
  <r>
    <x v="721"/>
    <x v="171"/>
    <n v="52"/>
    <s v="Local"/>
    <n v="5.2"/>
    <x v="7"/>
    <x v="0"/>
    <n v="1866"/>
    <x v="812"/>
  </r>
  <r>
    <x v="722"/>
    <x v="333"/>
    <n v="8"/>
    <s v="Local"/>
    <n v="0.8"/>
    <x v="6"/>
    <x v="1"/>
    <n v="649"/>
    <x v="378"/>
  </r>
  <r>
    <x v="723"/>
    <x v="13"/>
    <n v="35"/>
    <s v="Roaming"/>
    <n v="17.5"/>
    <x v="4"/>
    <x v="1"/>
    <n v="995"/>
    <x v="813"/>
  </r>
  <r>
    <x v="724"/>
    <x v="333"/>
    <n v="38"/>
    <s v="International"/>
    <n v="11.4"/>
    <x v="3"/>
    <x v="1"/>
    <n v="1624"/>
    <x v="108"/>
  </r>
  <r>
    <x v="725"/>
    <x v="334"/>
    <n v="3"/>
    <s v="Local"/>
    <n v="0.3"/>
    <x v="0"/>
    <x v="0"/>
    <n v="589"/>
    <x v="814"/>
  </r>
  <r>
    <x v="238"/>
    <x v="334"/>
    <n v="57"/>
    <s v="Local"/>
    <n v="5.7"/>
    <x v="4"/>
    <x v="0"/>
    <n v="1098"/>
    <x v="815"/>
  </r>
  <r>
    <x v="726"/>
    <x v="335"/>
    <n v="5"/>
    <s v="International"/>
    <n v="1.5"/>
    <x v="1"/>
    <x v="1"/>
    <n v="1533"/>
    <x v="729"/>
  </r>
  <r>
    <x v="13"/>
    <x v="335"/>
    <n v="3"/>
    <s v="Local"/>
    <n v="0.3"/>
    <x v="2"/>
    <x v="1"/>
    <n v="1965"/>
    <x v="816"/>
  </r>
  <r>
    <x v="727"/>
    <x v="336"/>
    <n v="25"/>
    <s v="Local"/>
    <n v="2.5"/>
    <x v="0"/>
    <x v="1"/>
    <n v="908"/>
    <x v="817"/>
  </r>
  <r>
    <x v="728"/>
    <x v="336"/>
    <n v="20"/>
    <s v="International"/>
    <n v="6"/>
    <x v="2"/>
    <x v="0"/>
    <n v="1299"/>
    <x v="818"/>
  </r>
  <r>
    <x v="729"/>
    <x v="336"/>
    <n v="40"/>
    <s v="Local"/>
    <n v="4"/>
    <x v="2"/>
    <x v="0"/>
    <n v="878"/>
    <x v="819"/>
  </r>
  <r>
    <x v="730"/>
    <x v="337"/>
    <n v="28"/>
    <s v="Local"/>
    <n v="2.8"/>
    <x v="1"/>
    <x v="1"/>
    <n v="1787"/>
    <x v="820"/>
  </r>
  <r>
    <x v="154"/>
    <x v="276"/>
    <n v="6"/>
    <s v="International"/>
    <n v="1.8"/>
    <x v="4"/>
    <x v="0"/>
    <n v="976"/>
    <x v="821"/>
  </r>
  <r>
    <x v="392"/>
    <x v="51"/>
    <n v="29"/>
    <s v="Local"/>
    <n v="2.9"/>
    <x v="5"/>
    <x v="1"/>
    <n v="1246"/>
    <x v="822"/>
  </r>
  <r>
    <x v="731"/>
    <x v="336"/>
    <n v="21"/>
    <s v="Local"/>
    <n v="2.1"/>
    <x v="5"/>
    <x v="0"/>
    <n v="1298"/>
    <x v="823"/>
  </r>
  <r>
    <x v="732"/>
    <x v="52"/>
    <n v="17"/>
    <s v="Local"/>
    <n v="1.7"/>
    <x v="3"/>
    <x v="1"/>
    <n v="1799"/>
    <x v="824"/>
  </r>
  <r>
    <x v="498"/>
    <x v="286"/>
    <n v="16"/>
    <s v="Local"/>
    <n v="1.6"/>
    <x v="0"/>
    <x v="0"/>
    <n v="622"/>
    <x v="825"/>
  </r>
  <r>
    <x v="522"/>
    <x v="338"/>
    <n v="48"/>
    <s v="Local"/>
    <n v="4.8"/>
    <x v="5"/>
    <x v="1"/>
    <n v="827"/>
    <x v="826"/>
  </r>
  <r>
    <x v="733"/>
    <x v="116"/>
    <n v="31"/>
    <s v="Local"/>
    <n v="3.1"/>
    <x v="6"/>
    <x v="1"/>
    <n v="1632"/>
    <x v="393"/>
  </r>
  <r>
    <x v="734"/>
    <x v="52"/>
    <n v="3"/>
    <s v="Local"/>
    <n v="0.3"/>
    <x v="4"/>
    <x v="1"/>
    <n v="706"/>
    <x v="827"/>
  </r>
  <r>
    <x v="223"/>
    <x v="224"/>
    <n v="21"/>
    <s v="Local"/>
    <n v="2.1"/>
    <x v="4"/>
    <x v="1"/>
    <n v="612"/>
    <x v="744"/>
  </r>
  <r>
    <x v="735"/>
    <x v="339"/>
    <n v="54"/>
    <s v="Local"/>
    <n v="5.4"/>
    <x v="2"/>
    <x v="0"/>
    <n v="1161"/>
    <x v="828"/>
  </r>
  <r>
    <x v="736"/>
    <x v="340"/>
    <n v="49"/>
    <s v="Roaming"/>
    <n v="24.5"/>
    <x v="2"/>
    <x v="0"/>
    <n v="1576"/>
    <x v="829"/>
  </r>
  <r>
    <x v="613"/>
    <x v="341"/>
    <n v="42"/>
    <s v="International"/>
    <n v="12.6"/>
    <x v="2"/>
    <x v="1"/>
    <n v="368"/>
    <x v="830"/>
  </r>
  <r>
    <x v="737"/>
    <x v="340"/>
    <n v="22"/>
    <s v="Local"/>
    <n v="2.2000000000000002"/>
    <x v="2"/>
    <x v="1"/>
    <n v="1334"/>
    <x v="831"/>
  </r>
  <r>
    <x v="394"/>
    <x v="342"/>
    <n v="53"/>
    <s v="Roaming"/>
    <n v="26.5"/>
    <x v="7"/>
    <x v="1"/>
    <n v="647"/>
    <x v="832"/>
  </r>
  <r>
    <x v="738"/>
    <x v="340"/>
    <n v="22"/>
    <s v="Local"/>
    <n v="2.2000000000000002"/>
    <x v="5"/>
    <x v="1"/>
    <n v="1788"/>
    <x v="833"/>
  </r>
  <r>
    <x v="739"/>
    <x v="150"/>
    <n v="42"/>
    <s v="Local"/>
    <n v="4.2"/>
    <x v="5"/>
    <x v="1"/>
    <n v="959"/>
    <x v="834"/>
  </r>
  <r>
    <x v="734"/>
    <x v="343"/>
    <n v="3"/>
    <s v="International"/>
    <n v="0.9"/>
    <x v="5"/>
    <x v="1"/>
    <n v="489"/>
    <x v="204"/>
  </r>
  <r>
    <x v="740"/>
    <x v="343"/>
    <n v="49"/>
    <s v="Local"/>
    <n v="4.9000000000000004"/>
    <x v="2"/>
    <x v="1"/>
    <n v="1370"/>
    <x v="835"/>
  </r>
  <r>
    <x v="741"/>
    <x v="344"/>
    <n v="13"/>
    <s v="Local"/>
    <n v="1.3"/>
    <x v="3"/>
    <x v="1"/>
    <n v="1121"/>
    <x v="836"/>
  </r>
  <r>
    <x v="742"/>
    <x v="343"/>
    <n v="60"/>
    <s v="International"/>
    <n v="18"/>
    <x v="5"/>
    <x v="0"/>
    <n v="272"/>
    <x v="837"/>
  </r>
  <r>
    <x v="743"/>
    <x v="343"/>
    <n v="15"/>
    <s v="Roaming"/>
    <n v="7.5"/>
    <x v="4"/>
    <x v="0"/>
    <n v="1941"/>
    <x v="134"/>
  </r>
  <r>
    <x v="464"/>
    <x v="191"/>
    <n v="16"/>
    <s v="Local"/>
    <n v="1.6"/>
    <x v="5"/>
    <x v="1"/>
    <n v="732"/>
    <x v="838"/>
  </r>
  <r>
    <x v="416"/>
    <x v="343"/>
    <n v="46"/>
    <s v="Local"/>
    <n v="4.5999999999999996"/>
    <x v="5"/>
    <x v="0"/>
    <n v="121"/>
    <x v="839"/>
  </r>
  <r>
    <x v="744"/>
    <x v="343"/>
    <n v="48"/>
    <s v="International"/>
    <n v="14.4"/>
    <x v="0"/>
    <x v="1"/>
    <n v="1039"/>
    <x v="840"/>
  </r>
  <r>
    <x v="745"/>
    <x v="343"/>
    <n v="45"/>
    <s v="Local"/>
    <n v="4.5"/>
    <x v="3"/>
    <x v="1"/>
    <n v="1357"/>
    <x v="841"/>
  </r>
  <r>
    <x v="43"/>
    <x v="343"/>
    <n v="54"/>
    <s v="Local"/>
    <n v="5.4"/>
    <x v="0"/>
    <x v="0"/>
    <n v="977"/>
    <x v="842"/>
  </r>
  <r>
    <x v="186"/>
    <x v="345"/>
    <n v="1"/>
    <s v="Local"/>
    <n v="0.1"/>
    <x v="1"/>
    <x v="1"/>
    <n v="542"/>
    <x v="843"/>
  </r>
  <r>
    <x v="746"/>
    <x v="345"/>
    <n v="49"/>
    <s v="Local"/>
    <n v="4.9000000000000004"/>
    <x v="0"/>
    <x v="0"/>
    <n v="1813"/>
    <x v="844"/>
  </r>
  <r>
    <x v="262"/>
    <x v="345"/>
    <n v="15"/>
    <s v="Local"/>
    <n v="1.5"/>
    <x v="5"/>
    <x v="0"/>
    <n v="1136"/>
    <x v="487"/>
  </r>
  <r>
    <x v="747"/>
    <x v="346"/>
    <n v="2"/>
    <s v="Local"/>
    <n v="0.2"/>
    <x v="5"/>
    <x v="1"/>
    <n v="883"/>
    <x v="845"/>
  </r>
  <r>
    <x v="205"/>
    <x v="347"/>
    <n v="56"/>
    <s v="Local"/>
    <n v="5.6"/>
    <x v="6"/>
    <x v="0"/>
    <n v="1957"/>
    <x v="846"/>
  </r>
  <r>
    <x v="748"/>
    <x v="150"/>
    <n v="30"/>
    <s v="International"/>
    <n v="9"/>
    <x v="0"/>
    <x v="1"/>
    <n v="1466"/>
    <x v="847"/>
  </r>
  <r>
    <x v="749"/>
    <x v="182"/>
    <n v="12"/>
    <s v="Local"/>
    <n v="1.2"/>
    <x v="7"/>
    <x v="0"/>
    <n v="479"/>
    <x v="848"/>
  </r>
  <r>
    <x v="610"/>
    <x v="347"/>
    <n v="59"/>
    <s v="Local"/>
    <n v="5.9"/>
    <x v="5"/>
    <x v="1"/>
    <n v="90"/>
    <x v="849"/>
  </r>
  <r>
    <x v="750"/>
    <x v="243"/>
    <n v="44"/>
    <s v="Local"/>
    <n v="4.4000000000000004"/>
    <x v="5"/>
    <x v="1"/>
    <n v="1159"/>
    <x v="625"/>
  </r>
  <r>
    <x v="751"/>
    <x v="348"/>
    <n v="5"/>
    <s v="Local"/>
    <n v="0.5"/>
    <x v="2"/>
    <x v="1"/>
    <n v="1733"/>
    <x v="762"/>
  </r>
  <r>
    <x v="752"/>
    <x v="320"/>
    <n v="15"/>
    <s v="Local"/>
    <n v="1.5"/>
    <x v="7"/>
    <x v="1"/>
    <n v="1950"/>
    <x v="850"/>
  </r>
  <r>
    <x v="151"/>
    <x v="217"/>
    <n v="16"/>
    <s v="Local"/>
    <n v="1.6"/>
    <x v="7"/>
    <x v="0"/>
    <n v="1901"/>
    <x v="216"/>
  </r>
  <r>
    <x v="753"/>
    <x v="348"/>
    <n v="58"/>
    <s v="Local"/>
    <n v="5.8"/>
    <x v="6"/>
    <x v="1"/>
    <n v="868"/>
    <x v="343"/>
  </r>
  <r>
    <x v="754"/>
    <x v="282"/>
    <n v="26"/>
    <s v="Local"/>
    <n v="2.6"/>
    <x v="0"/>
    <x v="0"/>
    <n v="1888"/>
    <x v="851"/>
  </r>
  <r>
    <x v="489"/>
    <x v="349"/>
    <n v="25"/>
    <s v="Local"/>
    <n v="2.5"/>
    <x v="2"/>
    <x v="0"/>
    <n v="104"/>
    <x v="852"/>
  </r>
  <r>
    <x v="560"/>
    <x v="349"/>
    <n v="53"/>
    <s v="Local"/>
    <n v="5.3"/>
    <x v="2"/>
    <x v="1"/>
    <n v="325"/>
    <x v="270"/>
  </r>
  <r>
    <x v="37"/>
    <x v="349"/>
    <n v="28"/>
    <s v="Local"/>
    <n v="2.8"/>
    <x v="4"/>
    <x v="1"/>
    <n v="980"/>
    <x v="853"/>
  </r>
  <r>
    <x v="755"/>
    <x v="349"/>
    <n v="52"/>
    <s v="International"/>
    <n v="15.6"/>
    <x v="5"/>
    <x v="0"/>
    <n v="1779"/>
    <x v="854"/>
  </r>
  <r>
    <x v="756"/>
    <x v="349"/>
    <n v="1"/>
    <s v="Local"/>
    <n v="0.1"/>
    <x v="2"/>
    <x v="0"/>
    <n v="1962"/>
    <x v="428"/>
  </r>
  <r>
    <x v="499"/>
    <x v="307"/>
    <n v="23"/>
    <s v="Local"/>
    <n v="2.2999999999999998"/>
    <x v="5"/>
    <x v="0"/>
    <n v="1053"/>
    <x v="72"/>
  </r>
  <r>
    <x v="757"/>
    <x v="273"/>
    <n v="18"/>
    <s v="Local"/>
    <n v="1.8"/>
    <x v="3"/>
    <x v="1"/>
    <n v="1914"/>
    <x v="855"/>
  </r>
  <r>
    <x v="389"/>
    <x v="349"/>
    <n v="38"/>
    <s v="Local"/>
    <n v="3.8"/>
    <x v="7"/>
    <x v="0"/>
    <n v="1234"/>
    <x v="856"/>
  </r>
  <r>
    <x v="758"/>
    <x v="349"/>
    <n v="58"/>
    <s v="International"/>
    <n v="17.399999999999999"/>
    <x v="2"/>
    <x v="1"/>
    <n v="925"/>
    <x v="857"/>
  </r>
  <r>
    <x v="759"/>
    <x v="350"/>
    <n v="38"/>
    <s v="Local"/>
    <n v="3.8"/>
    <x v="7"/>
    <x v="1"/>
    <n v="1680"/>
    <x v="858"/>
  </r>
  <r>
    <x v="760"/>
    <x v="349"/>
    <n v="3"/>
    <s v="Local"/>
    <n v="0.3"/>
    <x v="2"/>
    <x v="1"/>
    <n v="336"/>
    <x v="859"/>
  </r>
  <r>
    <x v="761"/>
    <x v="349"/>
    <n v="47"/>
    <s v="Local"/>
    <n v="4.7"/>
    <x v="6"/>
    <x v="1"/>
    <n v="863"/>
    <x v="860"/>
  </r>
  <r>
    <x v="762"/>
    <x v="351"/>
    <n v="1"/>
    <s v="Roaming"/>
    <n v="0.5"/>
    <x v="2"/>
    <x v="1"/>
    <n v="711"/>
    <x v="861"/>
  </r>
  <r>
    <x v="87"/>
    <x v="166"/>
    <n v="38"/>
    <s v="Local"/>
    <n v="3.8"/>
    <x v="7"/>
    <x v="0"/>
    <n v="278"/>
    <x v="862"/>
  </r>
  <r>
    <x v="425"/>
    <x v="72"/>
    <n v="3"/>
    <s v="International"/>
    <n v="0.9"/>
    <x v="7"/>
    <x v="0"/>
    <n v="1036"/>
    <x v="105"/>
  </r>
  <r>
    <x v="763"/>
    <x v="26"/>
    <n v="30"/>
    <s v="Local"/>
    <n v="3"/>
    <x v="7"/>
    <x v="1"/>
    <n v="779"/>
    <x v="323"/>
  </r>
  <r>
    <x v="107"/>
    <x v="351"/>
    <n v="31"/>
    <s v="International"/>
    <n v="9.3000000000000007"/>
    <x v="2"/>
    <x v="0"/>
    <n v="574"/>
    <x v="863"/>
  </r>
  <r>
    <x v="26"/>
    <x v="351"/>
    <n v="35"/>
    <s v="Local"/>
    <n v="3.5"/>
    <x v="7"/>
    <x v="0"/>
    <n v="1248"/>
    <x v="864"/>
  </r>
  <r>
    <x v="622"/>
    <x v="351"/>
    <n v="7"/>
    <s v="Local"/>
    <n v="0.7"/>
    <x v="1"/>
    <x v="1"/>
    <n v="1464"/>
    <x v="865"/>
  </r>
  <r>
    <x v="764"/>
    <x v="352"/>
    <n v="22"/>
    <s v="Local"/>
    <n v="2.2000000000000002"/>
    <x v="1"/>
    <x v="1"/>
    <n v="444"/>
    <x v="866"/>
  </r>
  <r>
    <x v="546"/>
    <x v="352"/>
    <n v="49"/>
    <s v="Local"/>
    <n v="4.9000000000000004"/>
    <x v="0"/>
    <x v="1"/>
    <n v="1127"/>
    <x v="867"/>
  </r>
  <r>
    <x v="765"/>
    <x v="93"/>
    <n v="21"/>
    <s v="Local"/>
    <n v="2.1"/>
    <x v="0"/>
    <x v="0"/>
    <n v="1872"/>
    <x v="868"/>
  </r>
  <r>
    <x v="766"/>
    <x v="352"/>
    <n v="29"/>
    <s v="Local"/>
    <n v="2.9"/>
    <x v="6"/>
    <x v="1"/>
    <n v="1374"/>
    <x v="869"/>
  </r>
  <r>
    <x v="767"/>
    <x v="353"/>
    <n v="32"/>
    <s v="Local"/>
    <n v="3.2"/>
    <x v="5"/>
    <x v="1"/>
    <n v="1102"/>
    <x v="870"/>
  </r>
  <r>
    <x v="716"/>
    <x v="118"/>
    <n v="13"/>
    <s v="International"/>
    <n v="3.9"/>
    <x v="0"/>
    <x v="1"/>
    <n v="491"/>
    <x v="871"/>
  </r>
  <r>
    <x v="451"/>
    <x v="353"/>
    <n v="16"/>
    <s v="International"/>
    <n v="4.8"/>
    <x v="6"/>
    <x v="1"/>
    <n v="1673"/>
    <x v="872"/>
  </r>
  <r>
    <x v="287"/>
    <x v="354"/>
    <n v="28"/>
    <s v="International"/>
    <n v="8.4"/>
    <x v="4"/>
    <x v="1"/>
    <n v="1206"/>
    <x v="873"/>
  </r>
  <r>
    <x v="768"/>
    <x v="355"/>
    <n v="7"/>
    <s v="Local"/>
    <n v="0.7"/>
    <x v="2"/>
    <x v="0"/>
    <n v="1338"/>
    <x v="549"/>
  </r>
  <r>
    <x v="490"/>
    <x v="282"/>
    <n v="22"/>
    <s v="Local"/>
    <n v="2.2000000000000002"/>
    <x v="6"/>
    <x v="1"/>
    <n v="278"/>
    <x v="215"/>
  </r>
  <r>
    <x v="645"/>
    <x v="354"/>
    <n v="37"/>
    <s v="Local"/>
    <n v="3.7"/>
    <x v="7"/>
    <x v="0"/>
    <n v="1104"/>
    <x v="874"/>
  </r>
  <r>
    <x v="486"/>
    <x v="356"/>
    <n v="59"/>
    <s v="Roaming"/>
    <n v="29.5"/>
    <x v="1"/>
    <x v="0"/>
    <n v="1992"/>
    <x v="875"/>
  </r>
  <r>
    <x v="769"/>
    <x v="356"/>
    <n v="15"/>
    <s v="Local"/>
    <n v="1.5"/>
    <x v="4"/>
    <x v="1"/>
    <n v="1402"/>
    <x v="876"/>
  </r>
  <r>
    <x v="31"/>
    <x v="356"/>
    <n v="58"/>
    <s v="International"/>
    <n v="17.399999999999999"/>
    <x v="2"/>
    <x v="0"/>
    <n v="341"/>
    <x v="877"/>
  </r>
  <r>
    <x v="407"/>
    <x v="356"/>
    <n v="56"/>
    <s v="Local"/>
    <n v="5.6"/>
    <x v="4"/>
    <x v="1"/>
    <n v="1586"/>
    <x v="878"/>
  </r>
  <r>
    <x v="458"/>
    <x v="357"/>
    <n v="37"/>
    <s v="Local"/>
    <n v="3.7"/>
    <x v="7"/>
    <x v="0"/>
    <n v="1982"/>
    <x v="879"/>
  </r>
  <r>
    <x v="285"/>
    <x v="357"/>
    <n v="17"/>
    <s v="Local"/>
    <n v="1.7"/>
    <x v="0"/>
    <x v="1"/>
    <n v="614"/>
    <x v="880"/>
  </r>
  <r>
    <x v="770"/>
    <x v="12"/>
    <n v="23"/>
    <s v="Local"/>
    <n v="2.2999999999999998"/>
    <x v="6"/>
    <x v="1"/>
    <n v="1859"/>
    <x v="881"/>
  </r>
  <r>
    <x v="771"/>
    <x v="357"/>
    <n v="58"/>
    <s v="International"/>
    <n v="17.399999999999999"/>
    <x v="6"/>
    <x v="0"/>
    <n v="1553"/>
    <x v="882"/>
  </r>
  <r>
    <x v="635"/>
    <x v="7"/>
    <n v="6"/>
    <s v="Local"/>
    <n v="0.6"/>
    <x v="1"/>
    <x v="1"/>
    <n v="1963"/>
    <x v="883"/>
  </r>
  <r>
    <x v="322"/>
    <x v="150"/>
    <n v="24"/>
    <s v="International"/>
    <n v="7.2"/>
    <x v="2"/>
    <x v="0"/>
    <n v="398"/>
    <x v="373"/>
  </r>
  <r>
    <x v="195"/>
    <x v="358"/>
    <n v="55"/>
    <s v="Local"/>
    <n v="5.5"/>
    <x v="6"/>
    <x v="0"/>
    <n v="514"/>
    <x v="631"/>
  </r>
  <r>
    <x v="772"/>
    <x v="358"/>
    <n v="42"/>
    <s v="Local"/>
    <n v="4.2"/>
    <x v="6"/>
    <x v="0"/>
    <n v="532"/>
    <x v="884"/>
  </r>
  <r>
    <x v="265"/>
    <x v="273"/>
    <n v="37"/>
    <s v="Local"/>
    <n v="3.7"/>
    <x v="1"/>
    <x v="0"/>
    <n v="1008"/>
    <x v="885"/>
  </r>
  <r>
    <x v="773"/>
    <x v="118"/>
    <n v="20"/>
    <s v="Local"/>
    <n v="2"/>
    <x v="0"/>
    <x v="1"/>
    <n v="1460"/>
    <x v="886"/>
  </r>
  <r>
    <x v="738"/>
    <x v="358"/>
    <n v="32"/>
    <s v="Local"/>
    <n v="3.2"/>
    <x v="0"/>
    <x v="1"/>
    <n v="1567"/>
    <x v="887"/>
  </r>
  <r>
    <x v="774"/>
    <x v="358"/>
    <n v="40"/>
    <s v="Roaming"/>
    <n v="20"/>
    <x v="4"/>
    <x v="1"/>
    <n v="1322"/>
    <x v="888"/>
  </r>
  <r>
    <x v="775"/>
    <x v="358"/>
    <n v="59"/>
    <s v="Local"/>
    <n v="5.9"/>
    <x v="4"/>
    <x v="1"/>
    <n v="629"/>
    <x v="274"/>
  </r>
  <r>
    <x v="776"/>
    <x v="359"/>
    <n v="6"/>
    <s v="Local"/>
    <n v="0.6"/>
    <x v="3"/>
    <x v="1"/>
    <n v="421"/>
    <x v="889"/>
  </r>
  <r>
    <x v="777"/>
    <x v="359"/>
    <n v="7"/>
    <s v="Local"/>
    <n v="0.7"/>
    <x v="0"/>
    <x v="1"/>
    <n v="312"/>
    <x v="890"/>
  </r>
  <r>
    <x v="778"/>
    <x v="359"/>
    <n v="51"/>
    <s v="Local"/>
    <n v="5.0999999999999996"/>
    <x v="6"/>
    <x v="1"/>
    <n v="1329"/>
    <x v="891"/>
  </r>
  <r>
    <x v="779"/>
    <x v="269"/>
    <n v="22"/>
    <s v="Local"/>
    <n v="2.2000000000000002"/>
    <x v="5"/>
    <x v="0"/>
    <n v="1974"/>
    <x v="892"/>
  </r>
  <r>
    <x v="780"/>
    <x v="359"/>
    <n v="40"/>
    <s v="Roaming"/>
    <n v="20"/>
    <x v="3"/>
    <x v="1"/>
    <n v="1537"/>
    <x v="893"/>
  </r>
  <r>
    <x v="781"/>
    <x v="360"/>
    <n v="1"/>
    <s v="Roaming"/>
    <n v="0.5"/>
    <x v="7"/>
    <x v="0"/>
    <n v="1866"/>
    <x v="359"/>
  </r>
  <r>
    <x v="690"/>
    <x v="265"/>
    <n v="32"/>
    <s v="International"/>
    <n v="9.6"/>
    <x v="3"/>
    <x v="0"/>
    <n v="1885"/>
    <x v="894"/>
  </r>
  <r>
    <x v="26"/>
    <x v="360"/>
    <n v="35"/>
    <s v="Local"/>
    <n v="3.5"/>
    <x v="6"/>
    <x v="1"/>
    <n v="1263"/>
    <x v="778"/>
  </r>
  <r>
    <x v="782"/>
    <x v="360"/>
    <n v="55"/>
    <s v="Local"/>
    <n v="5.5"/>
    <x v="3"/>
    <x v="1"/>
    <n v="167"/>
    <x v="895"/>
  </r>
  <r>
    <x v="783"/>
    <x v="361"/>
    <n v="15"/>
    <s v="Local"/>
    <n v="1.5"/>
    <x v="2"/>
    <x v="0"/>
    <n v="452"/>
    <x v="896"/>
  </r>
  <r>
    <x v="784"/>
    <x v="33"/>
    <n v="60"/>
    <s v="Local"/>
    <n v="6"/>
    <x v="6"/>
    <x v="0"/>
    <n v="1983"/>
    <x v="897"/>
  </r>
  <r>
    <x v="436"/>
    <x v="361"/>
    <n v="51"/>
    <s v="Local"/>
    <n v="5.0999999999999996"/>
    <x v="5"/>
    <x v="1"/>
    <n v="621"/>
    <x v="220"/>
  </r>
  <r>
    <x v="626"/>
    <x v="362"/>
    <n v="53"/>
    <s v="Local"/>
    <n v="5.3"/>
    <x v="6"/>
    <x v="0"/>
    <n v="1898"/>
    <x v="638"/>
  </r>
  <r>
    <x v="785"/>
    <x v="362"/>
    <n v="46"/>
    <s v="Roaming"/>
    <n v="23"/>
    <x v="7"/>
    <x v="1"/>
    <n v="246"/>
    <x v="898"/>
  </r>
  <r>
    <x v="786"/>
    <x v="362"/>
    <n v="9"/>
    <s v="Local"/>
    <n v="0.9"/>
    <x v="4"/>
    <x v="0"/>
    <n v="1424"/>
    <x v="899"/>
  </r>
  <r>
    <x v="787"/>
    <x v="274"/>
    <n v="6"/>
    <s v="Local"/>
    <n v="0.6"/>
    <x v="5"/>
    <x v="1"/>
    <n v="939"/>
    <x v="900"/>
  </r>
  <r>
    <x v="788"/>
    <x v="362"/>
    <n v="27"/>
    <s v="Local"/>
    <n v="2.7"/>
    <x v="1"/>
    <x v="1"/>
    <n v="896"/>
    <x v="901"/>
  </r>
  <r>
    <x v="789"/>
    <x v="363"/>
    <n v="60"/>
    <s v="Local"/>
    <n v="6"/>
    <x v="5"/>
    <x v="1"/>
    <n v="847"/>
    <x v="902"/>
  </r>
  <r>
    <x v="372"/>
    <x v="364"/>
    <n v="46"/>
    <s v="Local"/>
    <n v="4.5999999999999996"/>
    <x v="1"/>
    <x v="0"/>
    <n v="953"/>
    <x v="903"/>
  </r>
  <r>
    <x v="174"/>
    <x v="363"/>
    <n v="10"/>
    <s v="International"/>
    <n v="3"/>
    <x v="2"/>
    <x v="1"/>
    <n v="423"/>
    <x v="904"/>
  </r>
  <r>
    <x v="153"/>
    <x v="363"/>
    <n v="8"/>
    <s v="Roaming"/>
    <n v="4"/>
    <x v="0"/>
    <x v="1"/>
    <n v="1402"/>
    <x v="813"/>
  </r>
  <r>
    <x v="26"/>
    <x v="363"/>
    <n v="25"/>
    <s v="International"/>
    <n v="7.5"/>
    <x v="1"/>
    <x v="0"/>
    <n v="1640"/>
    <x v="905"/>
  </r>
  <r>
    <x v="700"/>
    <x v="90"/>
    <n v="29"/>
    <s v="Local"/>
    <n v="2.9"/>
    <x v="3"/>
    <x v="0"/>
    <n v="22"/>
    <x v="906"/>
  </r>
  <r>
    <x v="530"/>
    <x v="365"/>
    <n v="59"/>
    <s v="Local"/>
    <n v="5.9"/>
    <x v="3"/>
    <x v="0"/>
    <n v="1369"/>
    <x v="907"/>
  </r>
  <r>
    <x v="754"/>
    <x v="365"/>
    <n v="15"/>
    <s v="International"/>
    <n v="4.5"/>
    <x v="7"/>
    <x v="0"/>
    <n v="1479"/>
    <x v="283"/>
  </r>
  <r>
    <x v="790"/>
    <x v="365"/>
    <n v="26"/>
    <s v="Local"/>
    <n v="2.6"/>
    <x v="2"/>
    <x v="0"/>
    <n v="222"/>
    <x v="908"/>
  </r>
  <r>
    <x v="791"/>
    <x v="34"/>
    <n v="38"/>
    <s v="Local"/>
    <n v="3.8"/>
    <x v="0"/>
    <x v="1"/>
    <n v="169"/>
    <x v="909"/>
  </r>
  <r>
    <x v="792"/>
    <x v="235"/>
    <n v="18"/>
    <s v="Local"/>
    <n v="1.8"/>
    <x v="3"/>
    <x v="0"/>
    <n v="163"/>
    <x v="910"/>
  </r>
  <r>
    <x v="793"/>
    <x v="366"/>
    <n v="20"/>
    <s v="Local"/>
    <n v="2"/>
    <x v="4"/>
    <x v="0"/>
    <n v="1401"/>
    <x v="911"/>
  </r>
  <r>
    <x v="794"/>
    <x v="366"/>
    <n v="29"/>
    <s v="International"/>
    <n v="8.6999999999999993"/>
    <x v="1"/>
    <x v="0"/>
    <n v="1257"/>
    <x v="912"/>
  </r>
  <r>
    <x v="795"/>
    <x v="366"/>
    <n v="19"/>
    <s v="Local"/>
    <n v="1.9"/>
    <x v="5"/>
    <x v="1"/>
    <n v="1232"/>
    <x v="913"/>
  </r>
  <r>
    <x v="796"/>
    <x v="367"/>
    <n v="38"/>
    <s v="Local"/>
    <n v="3.8"/>
    <x v="5"/>
    <x v="1"/>
    <n v="13"/>
    <x v="914"/>
  </r>
  <r>
    <x v="202"/>
    <x v="264"/>
    <n v="54"/>
    <s v="Local"/>
    <n v="5.4"/>
    <x v="3"/>
    <x v="0"/>
    <n v="386"/>
    <x v="915"/>
  </r>
  <r>
    <x v="797"/>
    <x v="311"/>
    <n v="38"/>
    <s v="Local"/>
    <n v="3.8"/>
    <x v="7"/>
    <x v="0"/>
    <n v="1837"/>
    <x v="916"/>
  </r>
  <r>
    <x v="279"/>
    <x v="273"/>
    <n v="48"/>
    <s v="International"/>
    <n v="14.4"/>
    <x v="5"/>
    <x v="1"/>
    <n v="785"/>
    <x v="917"/>
  </r>
  <r>
    <x v="491"/>
    <x v="47"/>
    <n v="27"/>
    <s v="Local"/>
    <n v="2.7"/>
    <x v="5"/>
    <x v="1"/>
    <n v="1201"/>
    <x v="503"/>
  </r>
  <r>
    <x v="798"/>
    <x v="367"/>
    <n v="46"/>
    <s v="Local"/>
    <n v="4.5999999999999996"/>
    <x v="3"/>
    <x v="1"/>
    <n v="1794"/>
    <x v="619"/>
  </r>
  <r>
    <x v="671"/>
    <x v="367"/>
    <n v="26"/>
    <s v="Local"/>
    <n v="2.6"/>
    <x v="2"/>
    <x v="1"/>
    <n v="116"/>
    <x v="533"/>
  </r>
  <r>
    <x v="799"/>
    <x v="368"/>
    <n v="4"/>
    <s v="Local"/>
    <n v="0.4"/>
    <x v="0"/>
    <x v="0"/>
    <n v="1977"/>
    <x v="419"/>
  </r>
  <r>
    <x v="125"/>
    <x v="319"/>
    <n v="31"/>
    <s v="Local"/>
    <n v="3.1"/>
    <x v="4"/>
    <x v="0"/>
    <n v="1124"/>
    <x v="918"/>
  </r>
  <r>
    <x v="636"/>
    <x v="16"/>
    <n v="27"/>
    <s v="Local"/>
    <n v="2.7"/>
    <x v="0"/>
    <x v="1"/>
    <n v="1153"/>
    <x v="919"/>
  </r>
  <r>
    <x v="226"/>
    <x v="369"/>
    <n v="32"/>
    <s v="Local"/>
    <n v="3.2"/>
    <x v="4"/>
    <x v="1"/>
    <n v="1989"/>
    <x v="920"/>
  </r>
  <r>
    <x v="461"/>
    <x v="368"/>
    <n v="9"/>
    <s v="Local"/>
    <n v="0.9"/>
    <x v="4"/>
    <x v="0"/>
    <n v="1728"/>
    <x v="921"/>
  </r>
  <r>
    <x v="469"/>
    <x v="368"/>
    <n v="44"/>
    <s v="Roaming"/>
    <n v="22"/>
    <x v="1"/>
    <x v="1"/>
    <n v="366"/>
    <x v="922"/>
  </r>
  <r>
    <x v="800"/>
    <x v="370"/>
    <n v="19"/>
    <s v="Local"/>
    <n v="1.9"/>
    <x v="1"/>
    <x v="0"/>
    <n v="649"/>
    <x v="793"/>
  </r>
  <r>
    <x v="801"/>
    <x v="370"/>
    <n v="34"/>
    <s v="Local"/>
    <n v="3.4"/>
    <x v="4"/>
    <x v="1"/>
    <n v="1895"/>
    <x v="923"/>
  </r>
  <r>
    <x v="802"/>
    <x v="371"/>
    <n v="3"/>
    <s v="International"/>
    <n v="0.9"/>
    <x v="0"/>
    <x v="1"/>
    <n v="1851"/>
    <x v="924"/>
  </r>
  <r>
    <x v="803"/>
    <x v="371"/>
    <n v="18"/>
    <s v="Roaming"/>
    <n v="9"/>
    <x v="3"/>
    <x v="0"/>
    <n v="1465"/>
    <x v="599"/>
  </r>
  <r>
    <x v="804"/>
    <x v="371"/>
    <n v="21"/>
    <s v="Local"/>
    <n v="2.1"/>
    <x v="4"/>
    <x v="1"/>
    <n v="1380"/>
    <x v="925"/>
  </r>
  <r>
    <x v="805"/>
    <x v="372"/>
    <n v="35"/>
    <s v="Local"/>
    <n v="3.5"/>
    <x v="0"/>
    <x v="1"/>
    <n v="1445"/>
    <x v="363"/>
  </r>
  <r>
    <x v="806"/>
    <x v="372"/>
    <n v="47"/>
    <s v="International"/>
    <n v="14.1"/>
    <x v="7"/>
    <x v="1"/>
    <n v="1593"/>
    <x v="926"/>
  </r>
  <r>
    <x v="807"/>
    <x v="372"/>
    <n v="44"/>
    <s v="Local"/>
    <n v="4.4000000000000004"/>
    <x v="0"/>
    <x v="1"/>
    <n v="205"/>
    <x v="433"/>
  </r>
  <r>
    <x v="124"/>
    <x v="373"/>
    <n v="10"/>
    <s v="Local"/>
    <n v="1"/>
    <x v="2"/>
    <x v="1"/>
    <n v="1602"/>
    <x v="927"/>
  </r>
  <r>
    <x v="121"/>
    <x v="373"/>
    <n v="59"/>
    <s v="Local"/>
    <n v="5.9"/>
    <x v="4"/>
    <x v="1"/>
    <n v="1003"/>
    <x v="928"/>
  </r>
  <r>
    <x v="808"/>
    <x v="374"/>
    <n v="11"/>
    <s v="International"/>
    <n v="3.3"/>
    <x v="0"/>
    <x v="1"/>
    <n v="1507"/>
    <x v="929"/>
  </r>
  <r>
    <x v="445"/>
    <x v="288"/>
    <n v="59"/>
    <s v="Local"/>
    <n v="5.9"/>
    <x v="1"/>
    <x v="0"/>
    <n v="1438"/>
    <x v="930"/>
  </r>
  <r>
    <x v="809"/>
    <x v="259"/>
    <n v="21"/>
    <s v="Local"/>
    <n v="2.1"/>
    <x v="1"/>
    <x v="0"/>
    <n v="557"/>
    <x v="931"/>
  </r>
  <r>
    <x v="810"/>
    <x v="314"/>
    <n v="51"/>
    <s v="Roaming"/>
    <n v="25.5"/>
    <x v="2"/>
    <x v="0"/>
    <n v="970"/>
    <x v="932"/>
  </r>
  <r>
    <x v="811"/>
    <x v="20"/>
    <n v="54"/>
    <s v="Local"/>
    <n v="5.4"/>
    <x v="1"/>
    <x v="1"/>
    <n v="141"/>
    <x v="933"/>
  </r>
  <r>
    <x v="631"/>
    <x v="373"/>
    <n v="59"/>
    <s v="Local"/>
    <n v="5.9"/>
    <x v="6"/>
    <x v="1"/>
    <n v="1991"/>
    <x v="16"/>
  </r>
  <r>
    <x v="732"/>
    <x v="373"/>
    <n v="57"/>
    <s v="Local"/>
    <n v="5.7"/>
    <x v="3"/>
    <x v="1"/>
    <n v="230"/>
    <x v="934"/>
  </r>
  <r>
    <x v="812"/>
    <x v="373"/>
    <n v="30"/>
    <s v="Roaming"/>
    <n v="15"/>
    <x v="7"/>
    <x v="1"/>
    <n v="1563"/>
    <x v="935"/>
  </r>
  <r>
    <x v="813"/>
    <x v="373"/>
    <n v="45"/>
    <s v="Local"/>
    <n v="4.5"/>
    <x v="5"/>
    <x v="1"/>
    <n v="1042"/>
    <x v="936"/>
  </r>
  <r>
    <x v="350"/>
    <x v="375"/>
    <n v="49"/>
    <s v="Local"/>
    <n v="4.9000000000000004"/>
    <x v="2"/>
    <x v="1"/>
    <n v="1189"/>
    <x v="937"/>
  </r>
  <r>
    <x v="177"/>
    <x v="264"/>
    <n v="35"/>
    <s v="Local"/>
    <n v="3.5"/>
    <x v="7"/>
    <x v="0"/>
    <n v="636"/>
    <x v="938"/>
  </r>
  <r>
    <x v="814"/>
    <x v="375"/>
    <n v="45"/>
    <s v="Local"/>
    <n v="4.5"/>
    <x v="3"/>
    <x v="1"/>
    <n v="1391"/>
    <x v="939"/>
  </r>
  <r>
    <x v="575"/>
    <x v="375"/>
    <n v="37"/>
    <s v="Local"/>
    <n v="3.7"/>
    <x v="7"/>
    <x v="0"/>
    <n v="377"/>
    <x v="940"/>
  </r>
  <r>
    <x v="815"/>
    <x v="190"/>
    <n v="31"/>
    <s v="Local"/>
    <n v="3.1"/>
    <x v="6"/>
    <x v="0"/>
    <n v="1358"/>
    <x v="857"/>
  </r>
  <r>
    <x v="267"/>
    <x v="375"/>
    <n v="43"/>
    <s v="Local"/>
    <n v="4.3"/>
    <x v="3"/>
    <x v="1"/>
    <n v="230"/>
    <x v="941"/>
  </r>
  <r>
    <x v="294"/>
    <x v="376"/>
    <n v="17"/>
    <s v="Local"/>
    <n v="1.7"/>
    <x v="6"/>
    <x v="0"/>
    <n v="281"/>
    <x v="942"/>
  </r>
  <r>
    <x v="816"/>
    <x v="248"/>
    <n v="50"/>
    <s v="Local"/>
    <n v="5"/>
    <x v="4"/>
    <x v="1"/>
    <n v="1568"/>
    <x v="943"/>
  </r>
  <r>
    <x v="211"/>
    <x v="377"/>
    <n v="49"/>
    <s v="Local"/>
    <n v="4.9000000000000004"/>
    <x v="5"/>
    <x v="0"/>
    <n v="25"/>
    <x v="944"/>
  </r>
  <r>
    <x v="336"/>
    <x v="376"/>
    <n v="59"/>
    <s v="Local"/>
    <n v="5.9"/>
    <x v="6"/>
    <x v="1"/>
    <n v="1627"/>
    <x v="945"/>
  </r>
  <r>
    <x v="116"/>
    <x v="298"/>
    <n v="36"/>
    <s v="Local"/>
    <n v="3.6"/>
    <x v="1"/>
    <x v="0"/>
    <n v="1006"/>
    <x v="946"/>
  </r>
  <r>
    <x v="217"/>
    <x v="376"/>
    <n v="58"/>
    <s v="Local"/>
    <n v="5.8"/>
    <x v="3"/>
    <x v="0"/>
    <n v="190"/>
    <x v="947"/>
  </r>
  <r>
    <x v="78"/>
    <x v="34"/>
    <n v="55"/>
    <s v="International"/>
    <n v="16.5"/>
    <x v="0"/>
    <x v="0"/>
    <n v="1849"/>
    <x v="948"/>
  </r>
  <r>
    <x v="817"/>
    <x v="376"/>
    <n v="23"/>
    <s v="Local"/>
    <n v="2.2999999999999998"/>
    <x v="6"/>
    <x v="1"/>
    <n v="761"/>
    <x v="949"/>
  </r>
  <r>
    <x v="358"/>
    <x v="376"/>
    <n v="58"/>
    <s v="Local"/>
    <n v="5.8"/>
    <x v="2"/>
    <x v="1"/>
    <n v="1484"/>
    <x v="950"/>
  </r>
  <r>
    <x v="818"/>
    <x v="378"/>
    <n v="58"/>
    <s v="Local"/>
    <n v="5.8"/>
    <x v="5"/>
    <x v="1"/>
    <n v="965"/>
    <x v="951"/>
  </r>
  <r>
    <x v="819"/>
    <x v="379"/>
    <n v="19"/>
    <s v="International"/>
    <n v="5.7"/>
    <x v="0"/>
    <x v="1"/>
    <n v="766"/>
    <x v="178"/>
  </r>
  <r>
    <x v="820"/>
    <x v="16"/>
    <n v="3"/>
    <s v="Local"/>
    <n v="0.3"/>
    <x v="4"/>
    <x v="1"/>
    <n v="1140"/>
    <x v="952"/>
  </r>
  <r>
    <x v="131"/>
    <x v="114"/>
    <n v="16"/>
    <s v="International"/>
    <n v="4.8"/>
    <x v="1"/>
    <x v="0"/>
    <n v="1753"/>
    <x v="378"/>
  </r>
  <r>
    <x v="821"/>
    <x v="379"/>
    <n v="44"/>
    <s v="International"/>
    <n v="13.2"/>
    <x v="7"/>
    <x v="0"/>
    <n v="603"/>
    <x v="953"/>
  </r>
  <r>
    <x v="105"/>
    <x v="379"/>
    <n v="32"/>
    <s v="Local"/>
    <n v="3.2"/>
    <x v="0"/>
    <x v="1"/>
    <n v="1652"/>
    <x v="571"/>
  </r>
  <r>
    <x v="173"/>
    <x v="379"/>
    <n v="23"/>
    <s v="Local"/>
    <n v="2.2999999999999998"/>
    <x v="2"/>
    <x v="0"/>
    <n v="758"/>
    <x v="954"/>
  </r>
  <r>
    <x v="593"/>
    <x v="379"/>
    <n v="5"/>
    <s v="Local"/>
    <n v="0.5"/>
    <x v="1"/>
    <x v="1"/>
    <n v="1687"/>
    <x v="955"/>
  </r>
  <r>
    <x v="822"/>
    <x v="380"/>
    <n v="26"/>
    <s v="Local"/>
    <n v="2.6"/>
    <x v="3"/>
    <x v="1"/>
    <n v="1242"/>
    <x v="956"/>
  </r>
  <r>
    <x v="361"/>
    <x v="381"/>
    <n v="39"/>
    <s v="Local"/>
    <n v="3.9"/>
    <x v="2"/>
    <x v="0"/>
    <n v="1011"/>
    <x v="714"/>
  </r>
  <r>
    <x v="823"/>
    <x v="381"/>
    <n v="54"/>
    <s v="Local"/>
    <n v="5.4"/>
    <x v="2"/>
    <x v="0"/>
    <n v="182"/>
    <x v="308"/>
  </r>
  <r>
    <x v="824"/>
    <x v="381"/>
    <n v="41"/>
    <s v="International"/>
    <n v="12.3"/>
    <x v="2"/>
    <x v="1"/>
    <n v="1435"/>
    <x v="957"/>
  </r>
  <r>
    <x v="825"/>
    <x v="167"/>
    <n v="43"/>
    <s v="Local"/>
    <n v="4.3"/>
    <x v="5"/>
    <x v="1"/>
    <n v="387"/>
    <x v="278"/>
  </r>
  <r>
    <x v="747"/>
    <x v="205"/>
    <n v="2"/>
    <s v="Local"/>
    <n v="0.2"/>
    <x v="4"/>
    <x v="1"/>
    <n v="1208"/>
    <x v="958"/>
  </r>
  <r>
    <x v="826"/>
    <x v="158"/>
    <n v="10"/>
    <s v="International"/>
    <n v="3"/>
    <x v="6"/>
    <x v="0"/>
    <n v="972"/>
    <x v="959"/>
  </r>
  <r>
    <x v="688"/>
    <x v="131"/>
    <n v="43"/>
    <s v="Local"/>
    <n v="4.3"/>
    <x v="0"/>
    <x v="0"/>
    <n v="1185"/>
    <x v="960"/>
  </r>
  <r>
    <x v="827"/>
    <x v="381"/>
    <n v="52"/>
    <s v="Local"/>
    <n v="5.2"/>
    <x v="7"/>
    <x v="1"/>
    <n v="1650"/>
    <x v="961"/>
  </r>
  <r>
    <x v="828"/>
    <x v="381"/>
    <n v="6"/>
    <s v="Local"/>
    <n v="0.6"/>
    <x v="6"/>
    <x v="1"/>
    <n v="1563"/>
    <x v="962"/>
  </r>
  <r>
    <x v="17"/>
    <x v="6"/>
    <n v="48"/>
    <s v="Local"/>
    <n v="4.8"/>
    <x v="7"/>
    <x v="1"/>
    <n v="338"/>
    <x v="678"/>
  </r>
  <r>
    <x v="54"/>
    <x v="381"/>
    <n v="17"/>
    <s v="Local"/>
    <n v="1.7"/>
    <x v="2"/>
    <x v="0"/>
    <n v="1120"/>
    <x v="963"/>
  </r>
  <r>
    <x v="725"/>
    <x v="382"/>
    <n v="59"/>
    <s v="International"/>
    <n v="17.7"/>
    <x v="5"/>
    <x v="1"/>
    <n v="211"/>
    <x v="964"/>
  </r>
  <r>
    <x v="829"/>
    <x v="47"/>
    <n v="24"/>
    <s v="International"/>
    <n v="7.2"/>
    <x v="5"/>
    <x v="0"/>
    <n v="447"/>
    <x v="74"/>
  </r>
  <r>
    <x v="830"/>
    <x v="47"/>
    <n v="11"/>
    <s v="International"/>
    <n v="3.3"/>
    <x v="5"/>
    <x v="0"/>
    <n v="1376"/>
    <x v="307"/>
  </r>
  <r>
    <x v="504"/>
    <x v="382"/>
    <n v="52"/>
    <s v="Local"/>
    <n v="5.2"/>
    <x v="1"/>
    <x v="0"/>
    <n v="888"/>
    <x v="814"/>
  </r>
  <r>
    <x v="589"/>
    <x v="383"/>
    <n v="4"/>
    <s v="Local"/>
    <n v="0.4"/>
    <x v="4"/>
    <x v="0"/>
    <n v="352"/>
    <x v="728"/>
  </r>
  <r>
    <x v="786"/>
    <x v="383"/>
    <n v="45"/>
    <s v="Local"/>
    <n v="4.5"/>
    <x v="0"/>
    <x v="1"/>
    <n v="1715"/>
    <x v="763"/>
  </r>
  <r>
    <x v="831"/>
    <x v="301"/>
    <n v="28"/>
    <s v="Local"/>
    <n v="2.8"/>
    <x v="2"/>
    <x v="1"/>
    <n v="1232"/>
    <x v="673"/>
  </r>
  <r>
    <x v="832"/>
    <x v="383"/>
    <n v="15"/>
    <s v="International"/>
    <n v="4.5"/>
    <x v="2"/>
    <x v="0"/>
    <n v="1292"/>
    <x v="965"/>
  </r>
  <r>
    <x v="96"/>
    <x v="384"/>
    <n v="59"/>
    <s v="Local"/>
    <n v="5.9"/>
    <x v="0"/>
    <x v="0"/>
    <n v="25"/>
    <x v="966"/>
  </r>
  <r>
    <x v="237"/>
    <x v="213"/>
    <n v="5"/>
    <s v="Local"/>
    <n v="0.5"/>
    <x v="3"/>
    <x v="0"/>
    <n v="1854"/>
    <x v="967"/>
  </r>
  <r>
    <x v="225"/>
    <x v="383"/>
    <n v="9"/>
    <s v="Local"/>
    <n v="0.9"/>
    <x v="4"/>
    <x v="1"/>
    <n v="1422"/>
    <x v="968"/>
  </r>
  <r>
    <x v="833"/>
    <x v="28"/>
    <n v="21"/>
    <s v="Local"/>
    <n v="2.1"/>
    <x v="7"/>
    <x v="0"/>
    <n v="877"/>
    <x v="570"/>
  </r>
  <r>
    <x v="826"/>
    <x v="44"/>
    <n v="12"/>
    <s v="Local"/>
    <n v="1.2"/>
    <x v="7"/>
    <x v="0"/>
    <n v="520"/>
    <x v="969"/>
  </r>
  <r>
    <x v="834"/>
    <x v="385"/>
    <n v="50"/>
    <s v="Local"/>
    <n v="5"/>
    <x v="5"/>
    <x v="1"/>
    <n v="1821"/>
    <x v="586"/>
  </r>
  <r>
    <x v="835"/>
    <x v="383"/>
    <n v="49"/>
    <s v="Roaming"/>
    <n v="24.5"/>
    <x v="3"/>
    <x v="1"/>
    <n v="1572"/>
    <x v="505"/>
  </r>
  <r>
    <x v="836"/>
    <x v="383"/>
    <n v="20"/>
    <s v="Local"/>
    <n v="2"/>
    <x v="5"/>
    <x v="1"/>
    <n v="1858"/>
    <x v="692"/>
  </r>
  <r>
    <x v="837"/>
    <x v="386"/>
    <n v="38"/>
    <s v="Roaming"/>
    <n v="19"/>
    <x v="3"/>
    <x v="1"/>
    <n v="1507"/>
    <x v="970"/>
  </r>
  <r>
    <x v="838"/>
    <x v="387"/>
    <n v="32"/>
    <s v="Local"/>
    <n v="3.2"/>
    <x v="4"/>
    <x v="1"/>
    <n v="1306"/>
    <x v="429"/>
  </r>
  <r>
    <x v="154"/>
    <x v="387"/>
    <n v="28"/>
    <s v="Roaming"/>
    <n v="14"/>
    <x v="4"/>
    <x v="0"/>
    <n v="498"/>
    <x v="971"/>
  </r>
  <r>
    <x v="839"/>
    <x v="387"/>
    <n v="3"/>
    <s v="International"/>
    <n v="0.9"/>
    <x v="2"/>
    <x v="0"/>
    <n v="34"/>
    <x v="972"/>
  </r>
  <r>
    <x v="840"/>
    <x v="313"/>
    <n v="25"/>
    <s v="Local"/>
    <n v="2.5"/>
    <x v="3"/>
    <x v="0"/>
    <n v="1028"/>
    <x v="973"/>
  </r>
  <r>
    <x v="841"/>
    <x v="387"/>
    <n v="30"/>
    <s v="Local"/>
    <n v="3"/>
    <x v="5"/>
    <x v="0"/>
    <n v="867"/>
    <x v="325"/>
  </r>
  <r>
    <x v="315"/>
    <x v="387"/>
    <n v="48"/>
    <s v="International"/>
    <n v="14.4"/>
    <x v="2"/>
    <x v="1"/>
    <n v="530"/>
    <x v="361"/>
  </r>
  <r>
    <x v="842"/>
    <x v="387"/>
    <n v="56"/>
    <s v="Local"/>
    <n v="5.6"/>
    <x v="2"/>
    <x v="1"/>
    <n v="100"/>
    <x v="974"/>
  </r>
  <r>
    <x v="383"/>
    <x v="38"/>
    <n v="11"/>
    <s v="International"/>
    <n v="3.3"/>
    <x v="2"/>
    <x v="0"/>
    <n v="816"/>
    <x v="975"/>
  </r>
  <r>
    <x v="843"/>
    <x v="388"/>
    <n v="45"/>
    <s v="Roaming"/>
    <n v="22.5"/>
    <x v="5"/>
    <x v="0"/>
    <n v="1448"/>
    <x v="640"/>
  </r>
  <r>
    <x v="253"/>
    <x v="242"/>
    <n v="27"/>
    <s v="Local"/>
    <n v="2.7"/>
    <x v="7"/>
    <x v="0"/>
    <n v="1419"/>
    <x v="976"/>
  </r>
  <r>
    <x v="844"/>
    <x v="388"/>
    <n v="48"/>
    <s v="Local"/>
    <n v="4.8"/>
    <x v="4"/>
    <x v="1"/>
    <n v="589"/>
    <x v="977"/>
  </r>
  <r>
    <x v="845"/>
    <x v="316"/>
    <n v="54"/>
    <s v="Local"/>
    <n v="5.4"/>
    <x v="7"/>
    <x v="1"/>
    <n v="1328"/>
    <x v="978"/>
  </r>
  <r>
    <x v="846"/>
    <x v="388"/>
    <n v="55"/>
    <s v="Local"/>
    <n v="5.5"/>
    <x v="2"/>
    <x v="0"/>
    <n v="1309"/>
    <x v="251"/>
  </r>
  <r>
    <x v="328"/>
    <x v="161"/>
    <n v="56"/>
    <s v="International"/>
    <n v="16.8"/>
    <x v="0"/>
    <x v="0"/>
    <n v="414"/>
    <x v="979"/>
  </r>
  <r>
    <x v="37"/>
    <x v="389"/>
    <n v="49"/>
    <s v="Local"/>
    <n v="4.9000000000000004"/>
    <x v="0"/>
    <x v="0"/>
    <n v="1050"/>
    <x v="980"/>
  </r>
  <r>
    <x v="847"/>
    <x v="145"/>
    <n v="11"/>
    <s v="International"/>
    <n v="3.3"/>
    <x v="4"/>
    <x v="1"/>
    <n v="1006"/>
    <x v="981"/>
  </r>
  <r>
    <x v="848"/>
    <x v="389"/>
    <n v="45"/>
    <s v="Local"/>
    <n v="4.5"/>
    <x v="6"/>
    <x v="1"/>
    <n v="1188"/>
    <x v="982"/>
  </r>
  <r>
    <x v="849"/>
    <x v="389"/>
    <n v="4"/>
    <s v="Local"/>
    <n v="0.4"/>
    <x v="1"/>
    <x v="1"/>
    <n v="1859"/>
    <x v="983"/>
  </r>
  <r>
    <x v="139"/>
    <x v="31"/>
    <n v="5"/>
    <s v="Local"/>
    <n v="0.5"/>
    <x v="6"/>
    <x v="1"/>
    <n v="575"/>
    <x v="984"/>
  </r>
  <r>
    <x v="526"/>
    <x v="390"/>
    <n v="9"/>
    <s v="International"/>
    <n v="2.7"/>
    <x v="6"/>
    <x v="1"/>
    <n v="1856"/>
    <x v="824"/>
  </r>
  <r>
    <x v="427"/>
    <x v="390"/>
    <n v="59"/>
    <s v="Local"/>
    <n v="5.9"/>
    <x v="7"/>
    <x v="1"/>
    <n v="1213"/>
    <x v="985"/>
  </r>
  <r>
    <x v="850"/>
    <x v="93"/>
    <n v="59"/>
    <s v="Local"/>
    <n v="5.9"/>
    <x v="3"/>
    <x v="0"/>
    <n v="21"/>
    <x v="192"/>
  </r>
  <r>
    <x v="851"/>
    <x v="390"/>
    <n v="51"/>
    <s v="Roaming"/>
    <n v="25.5"/>
    <x v="3"/>
    <x v="1"/>
    <n v="1028"/>
    <x v="969"/>
  </r>
  <r>
    <x v="671"/>
    <x v="390"/>
    <n v="4"/>
    <s v="Local"/>
    <n v="0.4"/>
    <x v="4"/>
    <x v="1"/>
    <n v="379"/>
    <x v="986"/>
  </r>
  <r>
    <x v="852"/>
    <x v="289"/>
    <n v="54"/>
    <s v="Local"/>
    <n v="5.4"/>
    <x v="5"/>
    <x v="1"/>
    <n v="887"/>
    <x v="97"/>
  </r>
  <r>
    <x v="853"/>
    <x v="390"/>
    <n v="14"/>
    <s v="International"/>
    <n v="4.2"/>
    <x v="1"/>
    <x v="1"/>
    <n v="1886"/>
    <x v="987"/>
  </r>
  <r>
    <x v="854"/>
    <x v="390"/>
    <n v="4"/>
    <s v="International"/>
    <n v="1.2"/>
    <x v="2"/>
    <x v="1"/>
    <n v="1106"/>
    <x v="253"/>
  </r>
  <r>
    <x v="855"/>
    <x v="390"/>
    <n v="28"/>
    <s v="Local"/>
    <n v="2.8"/>
    <x v="5"/>
    <x v="1"/>
    <n v="471"/>
    <x v="988"/>
  </r>
  <r>
    <x v="571"/>
    <x v="391"/>
    <n v="52"/>
    <s v="Local"/>
    <n v="5.2"/>
    <x v="3"/>
    <x v="1"/>
    <n v="541"/>
    <x v="989"/>
  </r>
  <r>
    <x v="856"/>
    <x v="250"/>
    <n v="7"/>
    <s v="International"/>
    <n v="2.1"/>
    <x v="3"/>
    <x v="0"/>
    <n v="1467"/>
    <x v="990"/>
  </r>
  <r>
    <x v="94"/>
    <x v="391"/>
    <n v="25"/>
    <s v="Local"/>
    <n v="2.5"/>
    <x v="3"/>
    <x v="0"/>
    <n v="853"/>
    <x v="627"/>
  </r>
  <r>
    <x v="436"/>
    <x v="286"/>
    <n v="1"/>
    <s v="Local"/>
    <n v="0.1"/>
    <x v="0"/>
    <x v="0"/>
    <n v="623"/>
    <x v="991"/>
  </r>
  <r>
    <x v="857"/>
    <x v="392"/>
    <n v="15"/>
    <s v="International"/>
    <n v="4.5"/>
    <x v="7"/>
    <x v="0"/>
    <n v="1996"/>
    <x v="992"/>
  </r>
  <r>
    <x v="858"/>
    <x v="391"/>
    <n v="21"/>
    <s v="Local"/>
    <n v="2.1"/>
    <x v="4"/>
    <x v="1"/>
    <n v="1154"/>
    <x v="993"/>
  </r>
  <r>
    <x v="859"/>
    <x v="204"/>
    <n v="12"/>
    <s v="Local"/>
    <n v="1.2"/>
    <x v="6"/>
    <x v="1"/>
    <n v="821"/>
    <x v="672"/>
  </r>
  <r>
    <x v="860"/>
    <x v="391"/>
    <n v="11"/>
    <s v="Local"/>
    <n v="1.1000000000000001"/>
    <x v="4"/>
    <x v="1"/>
    <n v="1914"/>
    <x v="516"/>
  </r>
  <r>
    <x v="861"/>
    <x v="179"/>
    <n v="22"/>
    <s v="Local"/>
    <n v="2.2000000000000002"/>
    <x v="2"/>
    <x v="1"/>
    <n v="1716"/>
    <x v="367"/>
  </r>
  <r>
    <x v="862"/>
    <x v="393"/>
    <n v="19"/>
    <s v="International"/>
    <n v="5.7"/>
    <x v="6"/>
    <x v="0"/>
    <n v="1086"/>
    <x v="994"/>
  </r>
  <r>
    <x v="863"/>
    <x v="393"/>
    <n v="56"/>
    <s v="Local"/>
    <n v="5.6"/>
    <x v="6"/>
    <x v="1"/>
    <n v="391"/>
    <x v="128"/>
  </r>
  <r>
    <x v="186"/>
    <x v="394"/>
    <n v="17"/>
    <s v="International"/>
    <n v="5.0999999999999996"/>
    <x v="3"/>
    <x v="1"/>
    <n v="776"/>
    <x v="995"/>
  </r>
  <r>
    <x v="864"/>
    <x v="364"/>
    <n v="29"/>
    <s v="Local"/>
    <n v="2.9"/>
    <x v="5"/>
    <x v="1"/>
    <n v="91"/>
    <x v="414"/>
  </r>
  <r>
    <x v="306"/>
    <x v="395"/>
    <n v="19"/>
    <s v="Local"/>
    <n v="1.9"/>
    <x v="7"/>
    <x v="1"/>
    <n v="1212"/>
    <x v="902"/>
  </r>
  <r>
    <x v="442"/>
    <x v="395"/>
    <n v="14"/>
    <s v="Local"/>
    <n v="1.4"/>
    <x v="3"/>
    <x v="1"/>
    <n v="870"/>
    <x v="996"/>
  </r>
  <r>
    <x v="733"/>
    <x v="196"/>
    <n v="50"/>
    <s v="International"/>
    <n v="15"/>
    <x v="2"/>
    <x v="1"/>
    <n v="218"/>
    <x v="997"/>
  </r>
  <r>
    <x v="81"/>
    <x v="395"/>
    <n v="29"/>
    <s v="Local"/>
    <n v="2.9"/>
    <x v="1"/>
    <x v="1"/>
    <n v="1711"/>
    <x v="998"/>
  </r>
  <r>
    <x v="578"/>
    <x v="153"/>
    <n v="50"/>
    <s v="Roaming"/>
    <n v="25"/>
    <x v="7"/>
    <x v="0"/>
    <n v="1629"/>
    <x v="606"/>
  </r>
  <r>
    <x v="672"/>
    <x v="235"/>
    <n v="48"/>
    <s v="Local"/>
    <n v="4.8"/>
    <x v="4"/>
    <x v="1"/>
    <n v="531"/>
    <x v="694"/>
  </r>
  <r>
    <x v="865"/>
    <x v="395"/>
    <n v="43"/>
    <s v="Local"/>
    <n v="4.3"/>
    <x v="3"/>
    <x v="0"/>
    <n v="364"/>
    <x v="999"/>
  </r>
  <r>
    <x v="229"/>
    <x v="395"/>
    <n v="28"/>
    <s v="International"/>
    <n v="8.4"/>
    <x v="2"/>
    <x v="0"/>
    <n v="113"/>
    <x v="1000"/>
  </r>
  <r>
    <x v="2"/>
    <x v="395"/>
    <n v="48"/>
    <s v="Local"/>
    <n v="4.8"/>
    <x v="3"/>
    <x v="1"/>
    <n v="1717"/>
    <x v="1001"/>
  </r>
  <r>
    <x v="866"/>
    <x v="250"/>
    <n v="43"/>
    <s v="International"/>
    <n v="12.9"/>
    <x v="2"/>
    <x v="0"/>
    <n v="474"/>
    <x v="1002"/>
  </r>
  <r>
    <x v="792"/>
    <x v="396"/>
    <n v="15"/>
    <s v="Local"/>
    <n v="1.5"/>
    <x v="0"/>
    <x v="0"/>
    <n v="1535"/>
    <x v="1003"/>
  </r>
  <r>
    <x v="867"/>
    <x v="57"/>
    <n v="12"/>
    <s v="Local"/>
    <n v="1.2"/>
    <x v="0"/>
    <x v="1"/>
    <n v="1479"/>
    <x v="1004"/>
  </r>
  <r>
    <x v="868"/>
    <x v="395"/>
    <n v="25"/>
    <s v="International"/>
    <n v="7.5"/>
    <x v="2"/>
    <x v="1"/>
    <n v="406"/>
    <x v="1005"/>
  </r>
  <r>
    <x v="869"/>
    <x v="124"/>
    <n v="54"/>
    <s v="Local"/>
    <n v="5.4"/>
    <x v="6"/>
    <x v="0"/>
    <n v="1523"/>
    <x v="712"/>
  </r>
  <r>
    <x v="870"/>
    <x v="110"/>
    <n v="20"/>
    <s v="International"/>
    <n v="6"/>
    <x v="3"/>
    <x v="0"/>
    <n v="790"/>
    <x v="1006"/>
  </r>
  <r>
    <x v="871"/>
    <x v="397"/>
    <n v="4"/>
    <s v="Local"/>
    <n v="0.4"/>
    <x v="3"/>
    <x v="0"/>
    <n v="278"/>
    <x v="1007"/>
  </r>
  <r>
    <x v="766"/>
    <x v="397"/>
    <n v="28"/>
    <s v="Local"/>
    <n v="2.8"/>
    <x v="3"/>
    <x v="1"/>
    <n v="216"/>
    <x v="256"/>
  </r>
  <r>
    <x v="824"/>
    <x v="397"/>
    <n v="27"/>
    <s v="International"/>
    <n v="8.1"/>
    <x v="0"/>
    <x v="0"/>
    <n v="904"/>
    <x v="1008"/>
  </r>
  <r>
    <x v="872"/>
    <x v="398"/>
    <n v="28"/>
    <s v="International"/>
    <n v="8.4"/>
    <x v="3"/>
    <x v="0"/>
    <n v="969"/>
    <x v="1009"/>
  </r>
  <r>
    <x v="873"/>
    <x v="397"/>
    <n v="4"/>
    <s v="International"/>
    <n v="1.2"/>
    <x v="3"/>
    <x v="1"/>
    <n v="1610"/>
    <x v="408"/>
  </r>
  <r>
    <x v="325"/>
    <x v="397"/>
    <n v="30"/>
    <s v="Local"/>
    <n v="3"/>
    <x v="1"/>
    <x v="1"/>
    <n v="596"/>
    <x v="1010"/>
  </r>
  <r>
    <x v="874"/>
    <x v="115"/>
    <n v="30"/>
    <s v="Local"/>
    <n v="3"/>
    <x v="7"/>
    <x v="1"/>
    <n v="1763"/>
    <x v="1011"/>
  </r>
  <r>
    <x v="875"/>
    <x v="397"/>
    <n v="46"/>
    <s v="Roaming"/>
    <n v="23"/>
    <x v="2"/>
    <x v="1"/>
    <n v="600"/>
    <x v="806"/>
  </r>
  <r>
    <x v="94"/>
    <x v="397"/>
    <n v="1"/>
    <s v="Roaming"/>
    <n v="0.5"/>
    <x v="7"/>
    <x v="1"/>
    <n v="412"/>
    <x v="1012"/>
  </r>
  <r>
    <x v="590"/>
    <x v="129"/>
    <n v="2"/>
    <s v="Local"/>
    <n v="0.2"/>
    <x v="1"/>
    <x v="0"/>
    <n v="1237"/>
    <x v="1013"/>
  </r>
  <r>
    <x v="876"/>
    <x v="75"/>
    <n v="37"/>
    <s v="Local"/>
    <n v="3.7"/>
    <x v="2"/>
    <x v="1"/>
    <n v="565"/>
    <x v="779"/>
  </r>
  <r>
    <x v="877"/>
    <x v="397"/>
    <n v="25"/>
    <s v="Local"/>
    <n v="2.5"/>
    <x v="5"/>
    <x v="0"/>
    <n v="345"/>
    <x v="1014"/>
  </r>
  <r>
    <x v="878"/>
    <x v="399"/>
    <n v="28"/>
    <s v="Local"/>
    <n v="2.8"/>
    <x v="0"/>
    <x v="1"/>
    <n v="1600"/>
    <x v="895"/>
  </r>
  <r>
    <x v="286"/>
    <x v="39"/>
    <n v="2"/>
    <s v="Local"/>
    <n v="0.2"/>
    <x v="3"/>
    <x v="0"/>
    <n v="1390"/>
    <x v="226"/>
  </r>
  <r>
    <x v="23"/>
    <x v="399"/>
    <n v="14"/>
    <s v="Local"/>
    <n v="1.4"/>
    <x v="3"/>
    <x v="1"/>
    <n v="518"/>
    <x v="1015"/>
  </r>
  <r>
    <x v="879"/>
    <x v="377"/>
    <n v="54"/>
    <s v="Local"/>
    <n v="5.4"/>
    <x v="5"/>
    <x v="0"/>
    <n v="1602"/>
    <x v="1016"/>
  </r>
  <r>
    <x v="880"/>
    <x v="399"/>
    <n v="28"/>
    <s v="Local"/>
    <n v="2.8"/>
    <x v="1"/>
    <x v="1"/>
    <n v="1774"/>
    <x v="831"/>
  </r>
  <r>
    <x v="881"/>
    <x v="399"/>
    <n v="27"/>
    <s v="International"/>
    <n v="8.1"/>
    <x v="4"/>
    <x v="1"/>
    <n v="1033"/>
    <x v="1017"/>
  </r>
  <r>
    <x v="882"/>
    <x v="400"/>
    <n v="59"/>
    <s v="Local"/>
    <n v="5.9"/>
    <x v="7"/>
    <x v="0"/>
    <n v="71"/>
    <x v="752"/>
  </r>
  <r>
    <x v="883"/>
    <x v="400"/>
    <n v="59"/>
    <s v="Roaming"/>
    <n v="29.5"/>
    <x v="6"/>
    <x v="1"/>
    <n v="1636"/>
    <x v="346"/>
  </r>
  <r>
    <x v="252"/>
    <x v="42"/>
    <n v="40"/>
    <s v="Local"/>
    <n v="4"/>
    <x v="2"/>
    <x v="1"/>
    <n v="1213"/>
    <x v="725"/>
  </r>
  <r>
    <x v="884"/>
    <x v="38"/>
    <n v="43"/>
    <s v="Local"/>
    <n v="4.3"/>
    <x v="6"/>
    <x v="0"/>
    <n v="502"/>
    <x v="1018"/>
  </r>
  <r>
    <x v="40"/>
    <x v="401"/>
    <n v="28"/>
    <s v="Local"/>
    <n v="2.8"/>
    <x v="4"/>
    <x v="1"/>
    <n v="286"/>
    <x v="687"/>
  </r>
  <r>
    <x v="885"/>
    <x v="53"/>
    <n v="20"/>
    <s v="Local"/>
    <n v="2"/>
    <x v="1"/>
    <x v="1"/>
    <n v="1068"/>
    <x v="870"/>
  </r>
  <r>
    <x v="151"/>
    <x v="401"/>
    <n v="17"/>
    <s v="Local"/>
    <n v="1.7"/>
    <x v="3"/>
    <x v="0"/>
    <n v="675"/>
    <x v="1019"/>
  </r>
  <r>
    <x v="833"/>
    <x v="402"/>
    <n v="20"/>
    <s v="Roaming"/>
    <n v="10"/>
    <x v="7"/>
    <x v="1"/>
    <n v="952"/>
    <x v="1020"/>
  </r>
  <r>
    <x v="298"/>
    <x v="402"/>
    <n v="49"/>
    <s v="Local"/>
    <n v="4.9000000000000004"/>
    <x v="5"/>
    <x v="1"/>
    <n v="1641"/>
    <x v="1021"/>
  </r>
  <r>
    <x v="886"/>
    <x v="106"/>
    <n v="26"/>
    <s v="International"/>
    <n v="7.8"/>
    <x v="3"/>
    <x v="0"/>
    <n v="380"/>
    <x v="1022"/>
  </r>
  <r>
    <x v="887"/>
    <x v="402"/>
    <n v="50"/>
    <s v="Local"/>
    <n v="5"/>
    <x v="3"/>
    <x v="1"/>
    <n v="1493"/>
    <x v="404"/>
  </r>
  <r>
    <x v="888"/>
    <x v="364"/>
    <n v="17"/>
    <s v="International"/>
    <n v="5.0999999999999996"/>
    <x v="3"/>
    <x v="1"/>
    <n v="338"/>
    <x v="1023"/>
  </r>
  <r>
    <x v="889"/>
    <x v="1"/>
    <n v="20"/>
    <s v="Local"/>
    <n v="2"/>
    <x v="7"/>
    <x v="0"/>
    <n v="599"/>
    <x v="1024"/>
  </r>
  <r>
    <x v="65"/>
    <x v="402"/>
    <n v="23"/>
    <s v="Local"/>
    <n v="2.2999999999999998"/>
    <x v="4"/>
    <x v="1"/>
    <n v="402"/>
    <x v="1025"/>
  </r>
  <r>
    <x v="890"/>
    <x v="3"/>
    <n v="55"/>
    <s v="Local"/>
    <n v="5.5"/>
    <x v="3"/>
    <x v="1"/>
    <n v="786"/>
    <x v="1026"/>
  </r>
  <r>
    <x v="99"/>
    <x v="398"/>
    <n v="16"/>
    <s v="International"/>
    <n v="4.8"/>
    <x v="3"/>
    <x v="0"/>
    <n v="313"/>
    <x v="1027"/>
  </r>
  <r>
    <x v="774"/>
    <x v="403"/>
    <n v="46"/>
    <s v="Local"/>
    <n v="4.5999999999999996"/>
    <x v="6"/>
    <x v="1"/>
    <n v="588"/>
    <x v="1028"/>
  </r>
  <r>
    <x v="891"/>
    <x v="404"/>
    <n v="41"/>
    <s v="International"/>
    <n v="12.3"/>
    <x v="5"/>
    <x v="1"/>
    <n v="653"/>
    <x v="1029"/>
  </r>
  <r>
    <x v="892"/>
    <x v="86"/>
    <n v="7"/>
    <s v="International"/>
    <n v="2.1"/>
    <x v="0"/>
    <x v="1"/>
    <n v="988"/>
    <x v="1030"/>
  </r>
  <r>
    <x v="310"/>
    <x v="26"/>
    <n v="16"/>
    <s v="International"/>
    <n v="4.8"/>
    <x v="0"/>
    <x v="1"/>
    <n v="1197"/>
    <x v="1031"/>
  </r>
  <r>
    <x v="893"/>
    <x v="55"/>
    <n v="45"/>
    <s v="Local"/>
    <n v="4.5"/>
    <x v="4"/>
    <x v="0"/>
    <n v="1513"/>
    <x v="1032"/>
  </r>
  <r>
    <x v="894"/>
    <x v="18"/>
    <n v="59"/>
    <s v="Local"/>
    <n v="5.9"/>
    <x v="2"/>
    <x v="1"/>
    <n v="1488"/>
    <x v="962"/>
  </r>
  <r>
    <x v="385"/>
    <x v="404"/>
    <n v="36"/>
    <s v="Roaming"/>
    <n v="18"/>
    <x v="4"/>
    <x v="0"/>
    <n v="625"/>
    <x v="308"/>
  </r>
  <r>
    <x v="796"/>
    <x v="294"/>
    <n v="56"/>
    <s v="International"/>
    <n v="16.8"/>
    <x v="7"/>
    <x v="0"/>
    <n v="1253"/>
    <x v="1033"/>
  </r>
  <r>
    <x v="819"/>
    <x v="404"/>
    <n v="9"/>
    <s v="International"/>
    <n v="2.7"/>
    <x v="3"/>
    <x v="1"/>
    <n v="1094"/>
    <x v="1034"/>
  </r>
  <r>
    <x v="895"/>
    <x v="405"/>
    <n v="14"/>
    <s v="Local"/>
    <n v="1.4"/>
    <x v="6"/>
    <x v="1"/>
    <n v="794"/>
    <x v="1035"/>
  </r>
  <r>
    <x v="514"/>
    <x v="364"/>
    <n v="53"/>
    <s v="International"/>
    <n v="15.9"/>
    <x v="1"/>
    <x v="0"/>
    <n v="1755"/>
    <x v="795"/>
  </r>
  <r>
    <x v="896"/>
    <x v="405"/>
    <n v="22"/>
    <s v="Local"/>
    <n v="2.2000000000000002"/>
    <x v="6"/>
    <x v="0"/>
    <n v="378"/>
    <x v="896"/>
  </r>
  <r>
    <x v="897"/>
    <x v="405"/>
    <n v="58"/>
    <s v="International"/>
    <n v="17.399999999999999"/>
    <x v="7"/>
    <x v="1"/>
    <n v="1712"/>
    <x v="969"/>
  </r>
  <r>
    <x v="898"/>
    <x v="405"/>
    <n v="4"/>
    <s v="International"/>
    <n v="1.2"/>
    <x v="2"/>
    <x v="0"/>
    <n v="796"/>
    <x v="1036"/>
  </r>
  <r>
    <x v="899"/>
    <x v="405"/>
    <n v="20"/>
    <s v="Roaming"/>
    <n v="10"/>
    <x v="3"/>
    <x v="0"/>
    <n v="1142"/>
    <x v="680"/>
  </r>
  <r>
    <x v="900"/>
    <x v="218"/>
    <n v="51"/>
    <s v="Local"/>
    <n v="5.0999999999999996"/>
    <x v="5"/>
    <x v="1"/>
    <n v="1408"/>
    <x v="461"/>
  </r>
  <r>
    <x v="383"/>
    <x v="19"/>
    <n v="20"/>
    <s v="Local"/>
    <n v="2"/>
    <x v="3"/>
    <x v="0"/>
    <n v="1119"/>
    <x v="1037"/>
  </r>
  <r>
    <x v="901"/>
    <x v="405"/>
    <n v="14"/>
    <s v="Roaming"/>
    <n v="7"/>
    <x v="3"/>
    <x v="1"/>
    <n v="1987"/>
    <x v="1038"/>
  </r>
  <r>
    <x v="902"/>
    <x v="406"/>
    <n v="32"/>
    <s v="Local"/>
    <n v="3.2"/>
    <x v="1"/>
    <x v="0"/>
    <n v="1594"/>
    <x v="1039"/>
  </r>
  <r>
    <x v="448"/>
    <x v="406"/>
    <n v="52"/>
    <s v="Local"/>
    <n v="5.2"/>
    <x v="3"/>
    <x v="0"/>
    <n v="1367"/>
    <x v="1040"/>
  </r>
  <r>
    <x v="903"/>
    <x v="407"/>
    <n v="28"/>
    <s v="Local"/>
    <n v="2.8"/>
    <x v="3"/>
    <x v="1"/>
    <n v="1526"/>
    <x v="824"/>
  </r>
  <r>
    <x v="904"/>
    <x v="407"/>
    <n v="41"/>
    <s v="Local"/>
    <n v="4.0999999999999996"/>
    <x v="2"/>
    <x v="0"/>
    <n v="773"/>
    <x v="1041"/>
  </r>
  <r>
    <x v="585"/>
    <x v="407"/>
    <n v="11"/>
    <s v="International"/>
    <n v="3.3"/>
    <x v="7"/>
    <x v="1"/>
    <n v="174"/>
    <x v="1042"/>
  </r>
  <r>
    <x v="905"/>
    <x v="407"/>
    <n v="52"/>
    <s v="Local"/>
    <n v="5.2"/>
    <x v="0"/>
    <x v="0"/>
    <n v="1065"/>
    <x v="1043"/>
  </r>
  <r>
    <x v="906"/>
    <x v="407"/>
    <n v="8"/>
    <s v="International"/>
    <n v="2.4"/>
    <x v="6"/>
    <x v="1"/>
    <n v="1007"/>
    <x v="407"/>
  </r>
  <r>
    <x v="697"/>
    <x v="408"/>
    <n v="19"/>
    <s v="International"/>
    <n v="5.7"/>
    <x v="4"/>
    <x v="0"/>
    <n v="1996"/>
    <x v="298"/>
  </r>
  <r>
    <x v="907"/>
    <x v="408"/>
    <n v="29"/>
    <s v="International"/>
    <n v="8.6999999999999993"/>
    <x v="3"/>
    <x v="1"/>
    <n v="1745"/>
    <x v="1044"/>
  </r>
  <r>
    <x v="485"/>
    <x v="408"/>
    <n v="40"/>
    <s v="Roaming"/>
    <n v="20"/>
    <x v="4"/>
    <x v="1"/>
    <n v="1702"/>
    <x v="610"/>
  </r>
  <r>
    <x v="508"/>
    <x v="243"/>
    <n v="30"/>
    <s v="Local"/>
    <n v="3"/>
    <x v="4"/>
    <x v="0"/>
    <n v="1831"/>
    <x v="1045"/>
  </r>
  <r>
    <x v="392"/>
    <x v="409"/>
    <n v="24"/>
    <s v="Local"/>
    <n v="2.4"/>
    <x v="5"/>
    <x v="1"/>
    <n v="1200"/>
    <x v="1046"/>
  </r>
  <r>
    <x v="304"/>
    <x v="409"/>
    <n v="46"/>
    <s v="International"/>
    <n v="13.8"/>
    <x v="7"/>
    <x v="0"/>
    <n v="1669"/>
    <x v="755"/>
  </r>
  <r>
    <x v="908"/>
    <x v="410"/>
    <n v="32"/>
    <s v="Local"/>
    <n v="3.2"/>
    <x v="5"/>
    <x v="1"/>
    <n v="1495"/>
    <x v="1047"/>
  </r>
  <r>
    <x v="909"/>
    <x v="57"/>
    <n v="39"/>
    <s v="Local"/>
    <n v="3.9"/>
    <x v="6"/>
    <x v="1"/>
    <n v="1126"/>
    <x v="247"/>
  </r>
  <r>
    <x v="23"/>
    <x v="410"/>
    <n v="44"/>
    <s v="Roaming"/>
    <n v="22"/>
    <x v="2"/>
    <x v="0"/>
    <n v="1552"/>
    <x v="1048"/>
  </r>
  <r>
    <x v="329"/>
    <x v="410"/>
    <n v="33"/>
    <s v="Local"/>
    <n v="3.3"/>
    <x v="6"/>
    <x v="0"/>
    <n v="1062"/>
    <x v="1049"/>
  </r>
  <r>
    <x v="585"/>
    <x v="411"/>
    <n v="52"/>
    <s v="Local"/>
    <n v="5.2"/>
    <x v="3"/>
    <x v="1"/>
    <n v="1259"/>
    <x v="1050"/>
  </r>
  <r>
    <x v="910"/>
    <x v="411"/>
    <n v="37"/>
    <s v="Local"/>
    <n v="3.7"/>
    <x v="0"/>
    <x v="1"/>
    <n v="25"/>
    <x v="1051"/>
  </r>
  <r>
    <x v="208"/>
    <x v="12"/>
    <n v="17"/>
    <s v="Local"/>
    <n v="1.7"/>
    <x v="5"/>
    <x v="1"/>
    <n v="1651"/>
    <x v="1052"/>
  </r>
  <r>
    <x v="911"/>
    <x v="258"/>
    <n v="42"/>
    <s v="Local"/>
    <n v="4.2"/>
    <x v="2"/>
    <x v="1"/>
    <n v="142"/>
    <x v="1053"/>
  </r>
  <r>
    <x v="23"/>
    <x v="412"/>
    <n v="25"/>
    <s v="International"/>
    <n v="7.5"/>
    <x v="3"/>
    <x v="1"/>
    <n v="1750"/>
    <x v="1054"/>
  </r>
  <r>
    <x v="308"/>
    <x v="413"/>
    <n v="27"/>
    <s v="Local"/>
    <n v="2.7"/>
    <x v="0"/>
    <x v="1"/>
    <n v="652"/>
    <x v="1055"/>
  </r>
  <r>
    <x v="912"/>
    <x v="377"/>
    <n v="19"/>
    <s v="Local"/>
    <n v="1.9"/>
    <x v="6"/>
    <x v="1"/>
    <n v="323"/>
    <x v="1056"/>
  </r>
  <r>
    <x v="913"/>
    <x v="413"/>
    <n v="6"/>
    <s v="Local"/>
    <n v="0.6"/>
    <x v="3"/>
    <x v="1"/>
    <n v="653"/>
    <x v="1057"/>
  </r>
  <r>
    <x v="837"/>
    <x v="414"/>
    <n v="42"/>
    <s v="Local"/>
    <n v="4.2"/>
    <x v="4"/>
    <x v="0"/>
    <n v="978"/>
    <x v="1058"/>
  </r>
  <r>
    <x v="729"/>
    <x v="414"/>
    <n v="48"/>
    <s v="Local"/>
    <n v="4.8"/>
    <x v="5"/>
    <x v="1"/>
    <n v="816"/>
    <x v="1059"/>
  </r>
  <r>
    <x v="914"/>
    <x v="94"/>
    <n v="50"/>
    <s v="Local"/>
    <n v="5"/>
    <x v="5"/>
    <x v="1"/>
    <n v="1018"/>
    <x v="401"/>
  </r>
  <r>
    <x v="636"/>
    <x v="90"/>
    <n v="7"/>
    <s v="International"/>
    <n v="2.1"/>
    <x v="1"/>
    <x v="1"/>
    <n v="168"/>
    <x v="1060"/>
  </r>
  <r>
    <x v="915"/>
    <x v="73"/>
    <n v="44"/>
    <s v="Local"/>
    <n v="4.4000000000000004"/>
    <x v="1"/>
    <x v="1"/>
    <n v="1301"/>
    <x v="1061"/>
  </r>
  <r>
    <x v="461"/>
    <x v="307"/>
    <n v="58"/>
    <s v="Local"/>
    <n v="5.8"/>
    <x v="0"/>
    <x v="1"/>
    <n v="670"/>
    <x v="1062"/>
  </r>
  <r>
    <x v="609"/>
    <x v="414"/>
    <n v="6"/>
    <s v="International"/>
    <n v="1.8"/>
    <x v="0"/>
    <x v="1"/>
    <n v="1060"/>
    <x v="1063"/>
  </r>
  <r>
    <x v="273"/>
    <x v="414"/>
    <n v="40"/>
    <s v="Local"/>
    <n v="4"/>
    <x v="7"/>
    <x v="1"/>
    <n v="630"/>
    <x v="445"/>
  </r>
  <r>
    <x v="916"/>
    <x v="414"/>
    <n v="43"/>
    <s v="Local"/>
    <n v="4.3"/>
    <x v="6"/>
    <x v="1"/>
    <n v="1867"/>
    <x v="1064"/>
  </r>
  <r>
    <x v="917"/>
    <x v="414"/>
    <n v="2"/>
    <s v="International"/>
    <n v="0.6"/>
    <x v="5"/>
    <x v="1"/>
    <n v="436"/>
    <x v="1065"/>
  </r>
  <r>
    <x v="918"/>
    <x v="414"/>
    <n v="32"/>
    <s v="Local"/>
    <n v="3.2"/>
    <x v="7"/>
    <x v="1"/>
    <n v="795"/>
    <x v="842"/>
  </r>
  <r>
    <x v="919"/>
    <x v="224"/>
    <n v="24"/>
    <s v="Local"/>
    <n v="2.4"/>
    <x v="0"/>
    <x v="1"/>
    <n v="810"/>
    <x v="1066"/>
  </r>
  <r>
    <x v="169"/>
    <x v="5"/>
    <n v="10"/>
    <s v="Local"/>
    <n v="1"/>
    <x v="6"/>
    <x v="0"/>
    <n v="419"/>
    <x v="151"/>
  </r>
  <r>
    <x v="920"/>
    <x v="415"/>
    <n v="7"/>
    <s v="Local"/>
    <n v="0.7"/>
    <x v="5"/>
    <x v="1"/>
    <n v="515"/>
    <x v="99"/>
  </r>
  <r>
    <x v="921"/>
    <x v="120"/>
    <n v="52"/>
    <s v="Local"/>
    <n v="5.2"/>
    <x v="4"/>
    <x v="0"/>
    <n v="1389"/>
    <x v="1067"/>
  </r>
  <r>
    <x v="258"/>
    <x v="272"/>
    <n v="15"/>
    <s v="Local"/>
    <n v="1.5"/>
    <x v="1"/>
    <x v="1"/>
    <n v="689"/>
    <x v="1068"/>
  </r>
  <r>
    <x v="922"/>
    <x v="415"/>
    <n v="17"/>
    <s v="Local"/>
    <n v="1.7"/>
    <x v="4"/>
    <x v="1"/>
    <n v="1260"/>
    <x v="721"/>
  </r>
  <r>
    <x v="923"/>
    <x v="123"/>
    <n v="20"/>
    <s v="Roaming"/>
    <n v="10"/>
    <x v="5"/>
    <x v="1"/>
    <n v="1732"/>
    <x v="482"/>
  </r>
  <r>
    <x v="924"/>
    <x v="369"/>
    <n v="3"/>
    <s v="Roaming"/>
    <n v="1.5"/>
    <x v="2"/>
    <x v="0"/>
    <n v="1304"/>
    <x v="1069"/>
  </r>
  <r>
    <x v="925"/>
    <x v="265"/>
    <n v="37"/>
    <s v="Local"/>
    <n v="3.7"/>
    <x v="4"/>
    <x v="1"/>
    <n v="123"/>
    <x v="18"/>
  </r>
  <r>
    <x v="926"/>
    <x v="111"/>
    <n v="57"/>
    <s v="Local"/>
    <n v="5.7"/>
    <x v="6"/>
    <x v="1"/>
    <n v="906"/>
    <x v="702"/>
  </r>
  <r>
    <x v="875"/>
    <x v="415"/>
    <n v="18"/>
    <s v="Local"/>
    <n v="1.8"/>
    <x v="5"/>
    <x v="1"/>
    <n v="1903"/>
    <x v="1070"/>
  </r>
  <r>
    <x v="927"/>
    <x v="183"/>
    <n v="8"/>
    <s v="Local"/>
    <n v="0.8"/>
    <x v="5"/>
    <x v="1"/>
    <n v="1088"/>
    <x v="216"/>
  </r>
  <r>
    <x v="928"/>
    <x v="416"/>
    <n v="9"/>
    <s v="Roaming"/>
    <n v="4.5"/>
    <x v="4"/>
    <x v="0"/>
    <n v="78"/>
    <x v="1071"/>
  </r>
  <r>
    <x v="690"/>
    <x v="417"/>
    <n v="26"/>
    <s v="International"/>
    <n v="7.8"/>
    <x v="3"/>
    <x v="1"/>
    <n v="1174"/>
    <x v="1072"/>
  </r>
  <r>
    <x v="901"/>
    <x v="417"/>
    <n v="10"/>
    <s v="Local"/>
    <n v="1"/>
    <x v="7"/>
    <x v="1"/>
    <n v="700"/>
    <x v="1073"/>
  </r>
  <r>
    <x v="459"/>
    <x v="16"/>
    <n v="23"/>
    <s v="International"/>
    <n v="6.9"/>
    <x v="1"/>
    <x v="0"/>
    <n v="1305"/>
    <x v="1074"/>
  </r>
  <r>
    <x v="45"/>
    <x v="417"/>
    <n v="53"/>
    <s v="Local"/>
    <n v="5.3"/>
    <x v="5"/>
    <x v="0"/>
    <n v="773"/>
    <x v="405"/>
  </r>
  <r>
    <x v="929"/>
    <x v="418"/>
    <n v="20"/>
    <s v="Local"/>
    <n v="2"/>
    <x v="5"/>
    <x v="0"/>
    <n v="1384"/>
    <x v="1075"/>
  </r>
  <r>
    <x v="930"/>
    <x v="418"/>
    <n v="49"/>
    <s v="Roaming"/>
    <n v="24.5"/>
    <x v="5"/>
    <x v="1"/>
    <n v="548"/>
    <x v="1076"/>
  </r>
  <r>
    <x v="931"/>
    <x v="418"/>
    <n v="49"/>
    <s v="Local"/>
    <n v="4.9000000000000004"/>
    <x v="4"/>
    <x v="0"/>
    <n v="1571"/>
    <x v="1077"/>
  </r>
  <r>
    <x v="932"/>
    <x v="419"/>
    <n v="22"/>
    <s v="Local"/>
    <n v="2.2000000000000002"/>
    <x v="4"/>
    <x v="1"/>
    <n v="678"/>
    <x v="1078"/>
  </r>
  <r>
    <x v="933"/>
    <x v="419"/>
    <n v="39"/>
    <s v="International"/>
    <n v="11.7"/>
    <x v="6"/>
    <x v="0"/>
    <n v="379"/>
    <x v="78"/>
  </r>
  <r>
    <x v="562"/>
    <x v="175"/>
    <n v="56"/>
    <s v="Local"/>
    <n v="5.6"/>
    <x v="2"/>
    <x v="0"/>
    <n v="1319"/>
    <x v="1079"/>
  </r>
  <r>
    <x v="934"/>
    <x v="394"/>
    <n v="60"/>
    <s v="Local"/>
    <n v="6"/>
    <x v="5"/>
    <x v="0"/>
    <n v="1043"/>
    <x v="1080"/>
  </r>
  <r>
    <x v="935"/>
    <x v="420"/>
    <n v="10"/>
    <s v="Roaming"/>
    <n v="5"/>
    <x v="3"/>
    <x v="0"/>
    <n v="748"/>
    <x v="1081"/>
  </r>
  <r>
    <x v="699"/>
    <x v="421"/>
    <n v="36"/>
    <s v="Local"/>
    <n v="3.6"/>
    <x v="5"/>
    <x v="0"/>
    <n v="1123"/>
    <x v="1082"/>
  </r>
  <r>
    <x v="254"/>
    <x v="72"/>
    <n v="28"/>
    <s v="Local"/>
    <n v="2.8"/>
    <x v="0"/>
    <x v="0"/>
    <n v="1607"/>
    <x v="99"/>
  </r>
  <r>
    <x v="936"/>
    <x v="304"/>
    <n v="49"/>
    <s v="Local"/>
    <n v="4.9000000000000004"/>
    <x v="5"/>
    <x v="1"/>
    <n v="1630"/>
    <x v="1083"/>
  </r>
  <r>
    <x v="582"/>
    <x v="421"/>
    <n v="46"/>
    <s v="Roaming"/>
    <n v="23"/>
    <x v="0"/>
    <x v="0"/>
    <n v="1415"/>
    <x v="602"/>
  </r>
  <r>
    <x v="601"/>
    <x v="421"/>
    <n v="58"/>
    <s v="Local"/>
    <n v="5.8"/>
    <x v="4"/>
    <x v="1"/>
    <n v="89"/>
    <x v="1084"/>
  </r>
  <r>
    <x v="245"/>
    <x v="422"/>
    <n v="7"/>
    <s v="Local"/>
    <n v="0.7"/>
    <x v="3"/>
    <x v="0"/>
    <n v="1284"/>
    <x v="1085"/>
  </r>
  <r>
    <x v="937"/>
    <x v="31"/>
    <n v="36"/>
    <s v="International"/>
    <n v="10.8"/>
    <x v="5"/>
    <x v="1"/>
    <n v="818"/>
    <x v="1086"/>
  </r>
  <r>
    <x v="938"/>
    <x v="422"/>
    <n v="24"/>
    <s v="International"/>
    <n v="7.2"/>
    <x v="4"/>
    <x v="1"/>
    <n v="1270"/>
    <x v="909"/>
  </r>
  <r>
    <x v="824"/>
    <x v="422"/>
    <n v="59"/>
    <s v="Local"/>
    <n v="5.9"/>
    <x v="4"/>
    <x v="1"/>
    <n v="1969"/>
    <x v="57"/>
  </r>
  <r>
    <x v="939"/>
    <x v="423"/>
    <n v="53"/>
    <s v="Local"/>
    <n v="5.3"/>
    <x v="3"/>
    <x v="1"/>
    <n v="663"/>
    <x v="1087"/>
  </r>
  <r>
    <x v="940"/>
    <x v="423"/>
    <n v="4"/>
    <s v="Local"/>
    <n v="0.4"/>
    <x v="2"/>
    <x v="1"/>
    <n v="1978"/>
    <x v="244"/>
  </r>
  <r>
    <x v="759"/>
    <x v="423"/>
    <n v="50"/>
    <s v="Local"/>
    <n v="5"/>
    <x v="4"/>
    <x v="0"/>
    <n v="1887"/>
    <x v="1088"/>
  </r>
  <r>
    <x v="32"/>
    <x v="423"/>
    <n v="20"/>
    <s v="Local"/>
    <n v="2"/>
    <x v="0"/>
    <x v="1"/>
    <n v="1050"/>
    <x v="157"/>
  </r>
  <r>
    <x v="941"/>
    <x v="385"/>
    <n v="38"/>
    <s v="Local"/>
    <n v="3.8"/>
    <x v="0"/>
    <x v="1"/>
    <n v="1633"/>
    <x v="1089"/>
  </r>
  <r>
    <x v="798"/>
    <x v="423"/>
    <n v="59"/>
    <s v="International"/>
    <n v="17.7"/>
    <x v="0"/>
    <x v="0"/>
    <n v="1393"/>
    <x v="1090"/>
  </r>
  <r>
    <x v="942"/>
    <x v="423"/>
    <n v="50"/>
    <s v="Roaming"/>
    <n v="25"/>
    <x v="3"/>
    <x v="1"/>
    <n v="757"/>
    <x v="1091"/>
  </r>
  <r>
    <x v="943"/>
    <x v="424"/>
    <n v="31"/>
    <s v="Local"/>
    <n v="3.1"/>
    <x v="0"/>
    <x v="0"/>
    <n v="329"/>
    <x v="27"/>
  </r>
  <r>
    <x v="944"/>
    <x v="1"/>
    <n v="22"/>
    <s v="Local"/>
    <n v="2.2000000000000002"/>
    <x v="0"/>
    <x v="0"/>
    <n v="799"/>
    <x v="367"/>
  </r>
  <r>
    <x v="945"/>
    <x v="424"/>
    <n v="2"/>
    <s v="Local"/>
    <n v="0.2"/>
    <x v="4"/>
    <x v="1"/>
    <n v="1629"/>
    <x v="319"/>
  </r>
  <r>
    <x v="946"/>
    <x v="33"/>
    <n v="31"/>
    <s v="Local"/>
    <n v="3.1"/>
    <x v="3"/>
    <x v="1"/>
    <n v="1585"/>
    <x v="920"/>
  </r>
  <r>
    <x v="441"/>
    <x v="425"/>
    <n v="22"/>
    <s v="International"/>
    <n v="6.6"/>
    <x v="7"/>
    <x v="1"/>
    <n v="1666"/>
    <x v="1092"/>
  </r>
  <r>
    <x v="805"/>
    <x v="425"/>
    <n v="47"/>
    <s v="Local"/>
    <n v="4.7"/>
    <x v="2"/>
    <x v="0"/>
    <n v="1581"/>
    <x v="1093"/>
  </r>
  <r>
    <x v="947"/>
    <x v="187"/>
    <n v="28"/>
    <s v="Local"/>
    <n v="2.8"/>
    <x v="5"/>
    <x v="0"/>
    <n v="587"/>
    <x v="1094"/>
  </r>
  <r>
    <x v="529"/>
    <x v="213"/>
    <n v="46"/>
    <s v="International"/>
    <n v="13.8"/>
    <x v="7"/>
    <x v="0"/>
    <n v="689"/>
    <x v="375"/>
  </r>
  <r>
    <x v="948"/>
    <x v="116"/>
    <n v="32"/>
    <s v="Local"/>
    <n v="3.2"/>
    <x v="7"/>
    <x v="1"/>
    <n v="1295"/>
    <x v="1095"/>
  </r>
  <r>
    <x v="245"/>
    <x v="355"/>
    <n v="5"/>
    <s v="Local"/>
    <n v="0.5"/>
    <x v="0"/>
    <x v="0"/>
    <n v="1401"/>
    <x v="491"/>
  </r>
  <r>
    <x v="495"/>
    <x v="426"/>
    <n v="57"/>
    <s v="Local"/>
    <n v="5.7"/>
    <x v="1"/>
    <x v="0"/>
    <n v="948"/>
    <x v="1096"/>
  </r>
  <r>
    <x v="949"/>
    <x v="426"/>
    <n v="54"/>
    <s v="Local"/>
    <n v="5.4"/>
    <x v="6"/>
    <x v="0"/>
    <n v="78"/>
    <x v="1097"/>
  </r>
  <r>
    <x v="422"/>
    <x v="426"/>
    <n v="43"/>
    <s v="Local"/>
    <n v="4.3"/>
    <x v="7"/>
    <x v="1"/>
    <n v="25"/>
    <x v="1098"/>
  </r>
  <r>
    <x v="950"/>
    <x v="426"/>
    <n v="22"/>
    <s v="Local"/>
    <n v="2.2000000000000002"/>
    <x v="6"/>
    <x v="0"/>
    <n v="1944"/>
    <x v="1099"/>
  </r>
  <r>
    <x v="200"/>
    <x v="158"/>
    <n v="24"/>
    <s v="Local"/>
    <n v="2.4"/>
    <x v="4"/>
    <x v="0"/>
    <n v="736"/>
    <x v="1100"/>
  </r>
  <r>
    <x v="660"/>
    <x v="427"/>
    <n v="56"/>
    <s v="Local"/>
    <n v="5.6"/>
    <x v="5"/>
    <x v="1"/>
    <n v="1023"/>
    <x v="568"/>
  </r>
  <r>
    <x v="209"/>
    <x v="427"/>
    <n v="15"/>
    <s v="Roaming"/>
    <n v="7.5"/>
    <x v="0"/>
    <x v="1"/>
    <n v="1453"/>
    <x v="1101"/>
  </r>
  <r>
    <x v="951"/>
    <x v="100"/>
    <n v="48"/>
    <s v="Local"/>
    <n v="4.8"/>
    <x v="6"/>
    <x v="1"/>
    <n v="387"/>
    <x v="509"/>
  </r>
  <r>
    <x v="793"/>
    <x v="428"/>
    <n v="60"/>
    <s v="International"/>
    <n v="18"/>
    <x v="1"/>
    <x v="1"/>
    <n v="670"/>
    <x v="1102"/>
  </r>
  <r>
    <x v="275"/>
    <x v="429"/>
    <n v="7"/>
    <s v="International"/>
    <n v="2.1"/>
    <x v="2"/>
    <x v="0"/>
    <n v="76"/>
    <x v="297"/>
  </r>
  <r>
    <x v="952"/>
    <x v="430"/>
    <n v="29"/>
    <s v="Local"/>
    <n v="2.9"/>
    <x v="7"/>
    <x v="1"/>
    <n v="419"/>
    <x v="1103"/>
  </r>
  <r>
    <x v="953"/>
    <x v="430"/>
    <n v="22"/>
    <s v="Local"/>
    <n v="2.2000000000000002"/>
    <x v="0"/>
    <x v="0"/>
    <n v="1402"/>
    <x v="1104"/>
  </r>
  <r>
    <x v="954"/>
    <x v="430"/>
    <n v="47"/>
    <s v="International"/>
    <n v="14.1"/>
    <x v="6"/>
    <x v="1"/>
    <n v="1685"/>
    <x v="1105"/>
  </r>
  <r>
    <x v="744"/>
    <x v="431"/>
    <n v="31"/>
    <s v="International"/>
    <n v="9.3000000000000007"/>
    <x v="1"/>
    <x v="1"/>
    <n v="662"/>
    <x v="1106"/>
  </r>
  <r>
    <x v="955"/>
    <x v="183"/>
    <n v="31"/>
    <s v="International"/>
    <n v="9.3000000000000007"/>
    <x v="5"/>
    <x v="1"/>
    <n v="1109"/>
    <x v="309"/>
  </r>
  <r>
    <x v="956"/>
    <x v="432"/>
    <n v="50"/>
    <s v="Local"/>
    <n v="5"/>
    <x v="3"/>
    <x v="0"/>
    <n v="1957"/>
    <x v="188"/>
  </r>
  <r>
    <x v="599"/>
    <x v="433"/>
    <n v="57"/>
    <s v="Local"/>
    <n v="5.7"/>
    <x v="6"/>
    <x v="1"/>
    <n v="205"/>
    <x v="1107"/>
  </r>
  <r>
    <x v="230"/>
    <x v="432"/>
    <n v="29"/>
    <s v="International"/>
    <n v="8.6999999999999993"/>
    <x v="1"/>
    <x v="0"/>
    <n v="1763"/>
    <x v="655"/>
  </r>
  <r>
    <x v="502"/>
    <x v="235"/>
    <n v="42"/>
    <s v="International"/>
    <n v="12.6"/>
    <x v="3"/>
    <x v="1"/>
    <n v="1825"/>
    <x v="1108"/>
  </r>
  <r>
    <x v="957"/>
    <x v="10"/>
    <n v="53"/>
    <s v="Local"/>
    <n v="5.3"/>
    <x v="6"/>
    <x v="1"/>
    <n v="902"/>
    <x v="1109"/>
  </r>
  <r>
    <x v="266"/>
    <x v="434"/>
    <n v="42"/>
    <s v="International"/>
    <n v="12.6"/>
    <x v="5"/>
    <x v="0"/>
    <n v="875"/>
    <x v="1110"/>
  </r>
  <r>
    <x v="958"/>
    <x v="269"/>
    <n v="34"/>
    <s v="Local"/>
    <n v="3.4"/>
    <x v="1"/>
    <x v="0"/>
    <n v="1323"/>
    <x v="750"/>
  </r>
  <r>
    <x v="904"/>
    <x v="434"/>
    <n v="45"/>
    <s v="International"/>
    <n v="13.5"/>
    <x v="1"/>
    <x v="0"/>
    <n v="351"/>
    <x v="857"/>
  </r>
  <r>
    <x v="959"/>
    <x v="377"/>
    <n v="22"/>
    <s v="Local"/>
    <n v="2.2000000000000002"/>
    <x v="4"/>
    <x v="0"/>
    <n v="946"/>
    <x v="399"/>
  </r>
  <r>
    <x v="960"/>
    <x v="272"/>
    <n v="13"/>
    <s v="Local"/>
    <n v="1.3"/>
    <x v="6"/>
    <x v="1"/>
    <n v="1422"/>
    <x v="1111"/>
  </r>
  <r>
    <x v="324"/>
    <x v="311"/>
    <n v="25"/>
    <s v="Local"/>
    <n v="2.5"/>
    <x v="7"/>
    <x v="0"/>
    <n v="856"/>
    <x v="1112"/>
  </r>
  <r>
    <x v="961"/>
    <x v="434"/>
    <n v="30"/>
    <s v="Local"/>
    <n v="3"/>
    <x v="2"/>
    <x v="1"/>
    <n v="1461"/>
    <x v="366"/>
  </r>
  <r>
    <x v="962"/>
    <x v="435"/>
    <n v="13"/>
    <s v="Local"/>
    <n v="1.3"/>
    <x v="5"/>
    <x v="1"/>
    <n v="1429"/>
    <x v="1113"/>
  </r>
  <r>
    <x v="963"/>
    <x v="83"/>
    <n v="51"/>
    <s v="Roaming"/>
    <n v="25.5"/>
    <x v="4"/>
    <x v="0"/>
    <n v="1596"/>
    <x v="57"/>
  </r>
  <r>
    <x v="964"/>
    <x v="435"/>
    <n v="40"/>
    <s v="Local"/>
    <n v="4"/>
    <x v="5"/>
    <x v="0"/>
    <n v="1589"/>
    <x v="1114"/>
  </r>
  <r>
    <x v="965"/>
    <x v="318"/>
    <n v="40"/>
    <s v="Local"/>
    <n v="4"/>
    <x v="4"/>
    <x v="1"/>
    <n v="643"/>
    <x v="1115"/>
  </r>
  <r>
    <x v="966"/>
    <x v="269"/>
    <n v="17"/>
    <s v="Local"/>
    <n v="1.7"/>
    <x v="2"/>
    <x v="1"/>
    <n v="688"/>
    <x v="1116"/>
  </r>
  <r>
    <x v="664"/>
    <x v="435"/>
    <n v="15"/>
    <s v="Local"/>
    <n v="1.5"/>
    <x v="5"/>
    <x v="1"/>
    <n v="740"/>
    <x v="939"/>
  </r>
  <r>
    <x v="452"/>
    <x v="114"/>
    <n v="42"/>
    <s v="International"/>
    <n v="12.6"/>
    <x v="5"/>
    <x v="0"/>
    <n v="17"/>
    <x v="114"/>
  </r>
  <r>
    <x v="936"/>
    <x v="435"/>
    <n v="13"/>
    <s v="Local"/>
    <n v="1.3"/>
    <x v="6"/>
    <x v="1"/>
    <n v="869"/>
    <x v="1117"/>
  </r>
  <r>
    <x v="967"/>
    <x v="435"/>
    <n v="8"/>
    <s v="Local"/>
    <n v="0.8"/>
    <x v="1"/>
    <x v="1"/>
    <n v="1091"/>
    <x v="194"/>
  </r>
  <r>
    <x v="736"/>
    <x v="435"/>
    <n v="14"/>
    <s v="Local"/>
    <n v="1.4"/>
    <x v="6"/>
    <x v="1"/>
    <n v="1553"/>
    <x v="1118"/>
  </r>
  <r>
    <x v="857"/>
    <x v="435"/>
    <n v="58"/>
    <s v="Local"/>
    <n v="5.8"/>
    <x v="1"/>
    <x v="1"/>
    <n v="1029"/>
    <x v="1119"/>
  </r>
  <r>
    <x v="746"/>
    <x v="435"/>
    <n v="10"/>
    <s v="Local"/>
    <n v="1"/>
    <x v="4"/>
    <x v="1"/>
    <n v="1003"/>
    <x v="1120"/>
  </r>
  <r>
    <x v="331"/>
    <x v="436"/>
    <n v="36"/>
    <s v="Local"/>
    <n v="3.6"/>
    <x v="4"/>
    <x v="0"/>
    <n v="1792"/>
    <x v="728"/>
  </r>
  <r>
    <x v="968"/>
    <x v="436"/>
    <n v="3"/>
    <s v="Local"/>
    <n v="0.3"/>
    <x v="0"/>
    <x v="0"/>
    <n v="309"/>
    <x v="1121"/>
  </r>
  <r>
    <x v="969"/>
    <x v="47"/>
    <n v="9"/>
    <s v="International"/>
    <n v="2.7"/>
    <x v="3"/>
    <x v="0"/>
    <n v="1060"/>
    <x v="1122"/>
  </r>
  <r>
    <x v="502"/>
    <x v="436"/>
    <n v="15"/>
    <s v="International"/>
    <n v="4.5"/>
    <x v="3"/>
    <x v="0"/>
    <n v="1695"/>
    <x v="861"/>
  </r>
  <r>
    <x v="683"/>
    <x v="436"/>
    <n v="30"/>
    <s v="International"/>
    <n v="9"/>
    <x v="1"/>
    <x v="1"/>
    <n v="147"/>
    <x v="671"/>
  </r>
  <r>
    <x v="396"/>
    <x v="82"/>
    <n v="26"/>
    <s v="Roaming"/>
    <n v="13"/>
    <x v="7"/>
    <x v="1"/>
    <n v="858"/>
    <x v="859"/>
  </r>
  <r>
    <x v="72"/>
    <x v="35"/>
    <n v="27"/>
    <s v="Local"/>
    <n v="2.7"/>
    <x v="6"/>
    <x v="1"/>
    <n v="1390"/>
    <x v="526"/>
  </r>
  <r>
    <x v="710"/>
    <x v="436"/>
    <n v="35"/>
    <s v="Local"/>
    <n v="3.5"/>
    <x v="1"/>
    <x v="0"/>
    <n v="40"/>
    <x v="1123"/>
  </r>
  <r>
    <x v="579"/>
    <x v="182"/>
    <n v="18"/>
    <s v="Local"/>
    <n v="1.8"/>
    <x v="6"/>
    <x v="1"/>
    <n v="1095"/>
    <x v="1124"/>
  </r>
  <r>
    <x v="970"/>
    <x v="248"/>
    <n v="13"/>
    <s v="Local"/>
    <n v="1.3"/>
    <x v="2"/>
    <x v="1"/>
    <n v="431"/>
    <x v="1125"/>
  </r>
  <r>
    <x v="943"/>
    <x v="437"/>
    <n v="60"/>
    <s v="Local"/>
    <n v="6"/>
    <x v="7"/>
    <x v="0"/>
    <n v="1445"/>
    <x v="412"/>
  </r>
  <r>
    <x v="971"/>
    <x v="183"/>
    <n v="9"/>
    <s v="Local"/>
    <n v="0.9"/>
    <x v="7"/>
    <x v="0"/>
    <n v="642"/>
    <x v="1126"/>
  </r>
  <r>
    <x v="972"/>
    <x v="437"/>
    <n v="12"/>
    <s v="Roaming"/>
    <n v="6"/>
    <x v="4"/>
    <x v="0"/>
    <n v="334"/>
    <x v="1127"/>
  </r>
  <r>
    <x v="972"/>
    <x v="437"/>
    <n v="17"/>
    <s v="Local"/>
    <n v="1.7"/>
    <x v="0"/>
    <x v="0"/>
    <n v="1408"/>
    <x v="1128"/>
  </r>
  <r>
    <x v="973"/>
    <x v="33"/>
    <n v="38"/>
    <s v="Local"/>
    <n v="3.8"/>
    <x v="6"/>
    <x v="1"/>
    <n v="1413"/>
    <x v="476"/>
  </r>
  <r>
    <x v="974"/>
    <x v="437"/>
    <n v="40"/>
    <s v="Local"/>
    <n v="4"/>
    <x v="4"/>
    <x v="0"/>
    <n v="1226"/>
    <x v="1129"/>
  </r>
  <r>
    <x v="834"/>
    <x v="437"/>
    <n v="9"/>
    <s v="Local"/>
    <n v="0.9"/>
    <x v="7"/>
    <x v="1"/>
    <n v="1443"/>
    <x v="1130"/>
  </r>
  <r>
    <x v="685"/>
    <x v="438"/>
    <n v="3"/>
    <s v="Local"/>
    <n v="0.3"/>
    <x v="4"/>
    <x v="1"/>
    <n v="152"/>
    <x v="1131"/>
  </r>
  <r>
    <x v="436"/>
    <x v="438"/>
    <n v="4"/>
    <s v="Local"/>
    <n v="0.4"/>
    <x v="3"/>
    <x v="1"/>
    <n v="20"/>
    <x v="471"/>
  </r>
  <r>
    <x v="351"/>
    <x v="439"/>
    <n v="35"/>
    <s v="Local"/>
    <n v="3.5"/>
    <x v="0"/>
    <x v="1"/>
    <n v="1721"/>
    <x v="1132"/>
  </r>
  <r>
    <x v="975"/>
    <x v="160"/>
    <n v="48"/>
    <s v="International"/>
    <n v="14.4"/>
    <x v="5"/>
    <x v="1"/>
    <n v="1154"/>
    <x v="1133"/>
  </r>
  <r>
    <x v="976"/>
    <x v="438"/>
    <n v="50"/>
    <s v="Roaming"/>
    <n v="25"/>
    <x v="7"/>
    <x v="1"/>
    <n v="1417"/>
    <x v="1134"/>
  </r>
  <r>
    <x v="700"/>
    <x v="438"/>
    <n v="28"/>
    <s v="Local"/>
    <n v="2.8"/>
    <x v="3"/>
    <x v="1"/>
    <n v="1738"/>
    <x v="73"/>
  </r>
  <r>
    <x v="779"/>
    <x v="440"/>
    <n v="7"/>
    <s v="Local"/>
    <n v="0.7"/>
    <x v="0"/>
    <x v="1"/>
    <n v="218"/>
    <x v="1135"/>
  </r>
  <r>
    <x v="977"/>
    <x v="106"/>
    <n v="39"/>
    <s v="Roaming"/>
    <n v="19.5"/>
    <x v="4"/>
    <x v="0"/>
    <n v="172"/>
    <x v="1136"/>
  </r>
  <r>
    <x v="978"/>
    <x v="440"/>
    <n v="4"/>
    <s v="Roaming"/>
    <n v="2"/>
    <x v="2"/>
    <x v="1"/>
    <n v="168"/>
    <x v="1137"/>
  </r>
  <r>
    <x v="979"/>
    <x v="440"/>
    <n v="1"/>
    <s v="Roaming"/>
    <n v="0.5"/>
    <x v="7"/>
    <x v="1"/>
    <n v="460"/>
    <x v="1138"/>
  </r>
  <r>
    <x v="980"/>
    <x v="156"/>
    <n v="25"/>
    <s v="Roaming"/>
    <n v="12.5"/>
    <x v="4"/>
    <x v="0"/>
    <n v="1721"/>
    <x v="1139"/>
  </r>
  <r>
    <x v="809"/>
    <x v="134"/>
    <n v="32"/>
    <s v="Local"/>
    <n v="3.2"/>
    <x v="1"/>
    <x v="0"/>
    <n v="991"/>
    <x v="143"/>
  </r>
  <r>
    <x v="856"/>
    <x v="384"/>
    <n v="40"/>
    <s v="Roaming"/>
    <n v="20"/>
    <x v="6"/>
    <x v="0"/>
    <n v="1370"/>
    <x v="735"/>
  </r>
  <r>
    <x v="981"/>
    <x v="38"/>
    <n v="13"/>
    <s v="Local"/>
    <n v="1.3"/>
    <x v="3"/>
    <x v="0"/>
    <n v="388"/>
    <x v="1140"/>
  </r>
  <r>
    <x v="260"/>
    <x v="441"/>
    <n v="52"/>
    <s v="Local"/>
    <n v="5.2"/>
    <x v="2"/>
    <x v="0"/>
    <n v="1800"/>
    <x v="1141"/>
  </r>
  <r>
    <x v="18"/>
    <x v="441"/>
    <n v="13"/>
    <s v="Local"/>
    <n v="1.3"/>
    <x v="3"/>
    <x v="1"/>
    <n v="1167"/>
    <x v="1142"/>
  </r>
  <r>
    <x v="536"/>
    <x v="73"/>
    <n v="49"/>
    <s v="Local"/>
    <n v="4.9000000000000004"/>
    <x v="6"/>
    <x v="1"/>
    <n v="1009"/>
    <x v="862"/>
  </r>
  <r>
    <x v="937"/>
    <x v="13"/>
    <n v="37"/>
    <s v="Local"/>
    <n v="3.7"/>
    <x v="5"/>
    <x v="1"/>
    <n v="1820"/>
    <x v="1143"/>
  </r>
  <r>
    <x v="982"/>
    <x v="213"/>
    <n v="6"/>
    <s v="Local"/>
    <n v="0.6"/>
    <x v="1"/>
    <x v="1"/>
    <n v="73"/>
    <x v="1144"/>
  </r>
  <r>
    <x v="983"/>
    <x v="441"/>
    <n v="24"/>
    <s v="International"/>
    <n v="7.2"/>
    <x v="3"/>
    <x v="1"/>
    <n v="340"/>
    <x v="982"/>
  </r>
  <r>
    <x v="984"/>
    <x v="442"/>
    <n v="10"/>
    <s v="Local"/>
    <n v="1"/>
    <x v="7"/>
    <x v="0"/>
    <n v="584"/>
    <x v="156"/>
  </r>
  <r>
    <x v="513"/>
    <x v="120"/>
    <n v="57"/>
    <s v="International"/>
    <n v="17.100000000000001"/>
    <x v="7"/>
    <x v="1"/>
    <n v="984"/>
    <x v="1145"/>
  </r>
  <r>
    <x v="985"/>
    <x v="65"/>
    <n v="60"/>
    <s v="Local"/>
    <n v="6"/>
    <x v="6"/>
    <x v="0"/>
    <n v="75"/>
    <x v="1146"/>
  </r>
  <r>
    <x v="986"/>
    <x v="442"/>
    <n v="18"/>
    <s v="International"/>
    <n v="5.4"/>
    <x v="0"/>
    <x v="0"/>
    <n v="1785"/>
    <x v="49"/>
  </r>
  <r>
    <x v="987"/>
    <x v="442"/>
    <n v="8"/>
    <s v="International"/>
    <n v="2.4"/>
    <x v="6"/>
    <x v="0"/>
    <n v="784"/>
    <x v="1147"/>
  </r>
  <r>
    <x v="111"/>
    <x v="443"/>
    <n v="58"/>
    <s v="Local"/>
    <n v="5.8"/>
    <x v="4"/>
    <x v="0"/>
    <n v="1234"/>
    <x v="1148"/>
  </r>
  <r>
    <x v="988"/>
    <x v="443"/>
    <n v="43"/>
    <s v="Local"/>
    <n v="4.3"/>
    <x v="7"/>
    <x v="0"/>
    <n v="145"/>
    <x v="1149"/>
  </r>
  <r>
    <x v="120"/>
    <x v="270"/>
    <n v="4"/>
    <s v="Local"/>
    <n v="0.4"/>
    <x v="4"/>
    <x v="0"/>
    <n v="1612"/>
    <x v="1150"/>
  </r>
  <r>
    <x v="989"/>
    <x v="443"/>
    <n v="54"/>
    <s v="Local"/>
    <n v="5.4"/>
    <x v="6"/>
    <x v="0"/>
    <n v="1633"/>
    <x v="893"/>
  </r>
  <r>
    <x v="990"/>
    <x v="443"/>
    <n v="19"/>
    <s v="Roaming"/>
    <n v="9.5"/>
    <x v="1"/>
    <x v="0"/>
    <n v="1841"/>
    <x v="1151"/>
  </r>
  <r>
    <x v="962"/>
    <x v="158"/>
    <n v="8"/>
    <s v="Local"/>
    <n v="0.8"/>
    <x v="5"/>
    <x v="1"/>
    <n v="1967"/>
    <x v="685"/>
  </r>
  <r>
    <x v="991"/>
    <x v="444"/>
    <n v="29"/>
    <s v="Local"/>
    <n v="2.9"/>
    <x v="1"/>
    <x v="0"/>
    <n v="108"/>
    <x v="1152"/>
  </r>
  <r>
    <x v="558"/>
    <x v="444"/>
    <n v="50"/>
    <s v="Roaming"/>
    <n v="25"/>
    <x v="1"/>
    <x v="0"/>
    <n v="1110"/>
    <x v="1153"/>
  </r>
  <r>
    <x v="129"/>
    <x v="444"/>
    <n v="40"/>
    <s v="Local"/>
    <n v="4"/>
    <x v="0"/>
    <x v="0"/>
    <n v="637"/>
    <x v="1154"/>
  </r>
  <r>
    <x v="738"/>
    <x v="444"/>
    <n v="55"/>
    <s v="International"/>
    <n v="16.5"/>
    <x v="5"/>
    <x v="1"/>
    <n v="1142"/>
    <x v="1155"/>
  </r>
  <r>
    <x v="992"/>
    <x v="109"/>
    <n v="38"/>
    <s v="Local"/>
    <n v="3.8"/>
    <x v="1"/>
    <x v="1"/>
    <n v="187"/>
    <x v="1156"/>
  </r>
  <r>
    <x v="993"/>
    <x v="115"/>
    <n v="38"/>
    <s v="Local"/>
    <n v="3.8"/>
    <x v="6"/>
    <x v="1"/>
    <n v="1964"/>
    <x v="1157"/>
  </r>
  <r>
    <x v="322"/>
    <x v="444"/>
    <n v="39"/>
    <s v="Local"/>
    <n v="3.9"/>
    <x v="7"/>
    <x v="1"/>
    <n v="1292"/>
    <x v="1158"/>
  </r>
  <r>
    <x v="858"/>
    <x v="444"/>
    <n v="52"/>
    <s v="Local"/>
    <n v="5.2"/>
    <x v="1"/>
    <x v="1"/>
    <n v="755"/>
    <x v="84"/>
  </r>
  <r>
    <x v="994"/>
    <x v="445"/>
    <n v="26"/>
    <s v="Local"/>
    <n v="2.6"/>
    <x v="3"/>
    <x v="0"/>
    <n v="811"/>
    <x v="1159"/>
  </r>
  <r>
    <x v="995"/>
    <x v="431"/>
    <n v="30"/>
    <s v="Local"/>
    <n v="3"/>
    <x v="1"/>
    <x v="1"/>
    <n v="305"/>
    <x v="1041"/>
  </r>
  <r>
    <x v="996"/>
    <x v="446"/>
    <n v="57"/>
    <s v="Local"/>
    <n v="5.7"/>
    <x v="4"/>
    <x v="0"/>
    <n v="1002"/>
    <x v="1160"/>
  </r>
  <r>
    <x v="997"/>
    <x v="162"/>
    <n v="28"/>
    <s v="Local"/>
    <n v="2.8"/>
    <x v="5"/>
    <x v="1"/>
    <n v="971"/>
    <x v="1161"/>
  </r>
  <r>
    <x v="785"/>
    <x v="196"/>
    <n v="3"/>
    <s v="Roaming"/>
    <n v="1.5"/>
    <x v="4"/>
    <x v="0"/>
    <n v="693"/>
    <x v="1162"/>
  </r>
  <r>
    <x v="998"/>
    <x v="85"/>
    <n v="45"/>
    <s v="International"/>
    <n v="13.5"/>
    <x v="0"/>
    <x v="1"/>
    <n v="1952"/>
    <x v="1163"/>
  </r>
  <r>
    <x v="999"/>
    <x v="446"/>
    <n v="10"/>
    <s v="International"/>
    <n v="3"/>
    <x v="7"/>
    <x v="0"/>
    <n v="1767"/>
    <x v="1164"/>
  </r>
  <r>
    <x v="319"/>
    <x v="446"/>
    <n v="53"/>
    <s v="Local"/>
    <n v="5.3"/>
    <x v="5"/>
    <x v="0"/>
    <n v="39"/>
    <x v="1165"/>
  </r>
  <r>
    <x v="1000"/>
    <x v="446"/>
    <n v="40"/>
    <s v="Local"/>
    <n v="4"/>
    <x v="3"/>
    <x v="0"/>
    <n v="1803"/>
    <x v="1166"/>
  </r>
  <r>
    <x v="1001"/>
    <x v="119"/>
    <n v="22"/>
    <s v="International"/>
    <n v="6.6"/>
    <x v="2"/>
    <x v="1"/>
    <n v="384"/>
    <x v="1167"/>
  </r>
  <r>
    <x v="160"/>
    <x v="447"/>
    <n v="40"/>
    <s v="Local"/>
    <n v="4"/>
    <x v="3"/>
    <x v="1"/>
    <n v="988"/>
    <x v="1168"/>
  </r>
  <r>
    <x v="111"/>
    <x v="447"/>
    <n v="52"/>
    <s v="Local"/>
    <n v="5.2"/>
    <x v="1"/>
    <x v="1"/>
    <n v="1139"/>
    <x v="396"/>
  </r>
  <r>
    <x v="988"/>
    <x v="448"/>
    <n v="45"/>
    <s v="Roaming"/>
    <n v="22.5"/>
    <x v="6"/>
    <x v="0"/>
    <n v="1901"/>
    <x v="1169"/>
  </r>
  <r>
    <x v="1002"/>
    <x v="18"/>
    <n v="55"/>
    <s v="Local"/>
    <n v="5.5"/>
    <x v="2"/>
    <x v="0"/>
    <n v="38"/>
    <x v="1170"/>
  </r>
  <r>
    <x v="952"/>
    <x v="448"/>
    <n v="31"/>
    <s v="Local"/>
    <n v="3.1"/>
    <x v="2"/>
    <x v="0"/>
    <n v="1179"/>
    <x v="1171"/>
  </r>
  <r>
    <x v="999"/>
    <x v="448"/>
    <n v="45"/>
    <s v="Local"/>
    <n v="4.5"/>
    <x v="2"/>
    <x v="1"/>
    <n v="839"/>
    <x v="1172"/>
  </r>
  <r>
    <x v="1003"/>
    <x v="319"/>
    <n v="6"/>
    <s v="Local"/>
    <n v="0.6"/>
    <x v="1"/>
    <x v="0"/>
    <n v="62"/>
    <x v="1173"/>
  </r>
  <r>
    <x v="1004"/>
    <x v="449"/>
    <n v="34"/>
    <s v="Local"/>
    <n v="3.4"/>
    <x v="1"/>
    <x v="0"/>
    <n v="755"/>
    <x v="1174"/>
  </r>
  <r>
    <x v="1005"/>
    <x v="26"/>
    <n v="32"/>
    <s v="Local"/>
    <n v="3.2"/>
    <x v="1"/>
    <x v="1"/>
    <n v="800"/>
    <x v="105"/>
  </r>
  <r>
    <x v="1006"/>
    <x v="73"/>
    <n v="35"/>
    <s v="International"/>
    <n v="10.5"/>
    <x v="7"/>
    <x v="0"/>
    <n v="1386"/>
    <x v="1175"/>
  </r>
  <r>
    <x v="1007"/>
    <x v="318"/>
    <n v="10"/>
    <s v="Local"/>
    <n v="1"/>
    <x v="7"/>
    <x v="0"/>
    <n v="1425"/>
    <x v="1176"/>
  </r>
  <r>
    <x v="847"/>
    <x v="449"/>
    <n v="49"/>
    <s v="Local"/>
    <n v="4.9000000000000004"/>
    <x v="7"/>
    <x v="1"/>
    <n v="274"/>
    <x v="11"/>
  </r>
  <r>
    <x v="629"/>
    <x v="57"/>
    <n v="59"/>
    <s v="Local"/>
    <n v="5.9"/>
    <x v="7"/>
    <x v="1"/>
    <n v="503"/>
    <x v="1177"/>
  </r>
  <r>
    <x v="1008"/>
    <x v="385"/>
    <n v="12"/>
    <s v="Local"/>
    <n v="1.2"/>
    <x v="2"/>
    <x v="0"/>
    <n v="1721"/>
    <x v="1178"/>
  </r>
  <r>
    <x v="308"/>
    <x v="110"/>
    <n v="49"/>
    <s v="Local"/>
    <n v="4.9000000000000004"/>
    <x v="2"/>
    <x v="0"/>
    <n v="1555"/>
    <x v="1179"/>
  </r>
  <r>
    <x v="778"/>
    <x v="449"/>
    <n v="34"/>
    <s v="Local"/>
    <n v="3.4"/>
    <x v="0"/>
    <x v="0"/>
    <n v="529"/>
    <x v="707"/>
  </r>
  <r>
    <x v="1009"/>
    <x v="449"/>
    <n v="4"/>
    <s v="Local"/>
    <n v="0.4"/>
    <x v="0"/>
    <x v="1"/>
    <n v="1701"/>
    <x v="1180"/>
  </r>
  <r>
    <x v="394"/>
    <x v="449"/>
    <n v="8"/>
    <s v="Local"/>
    <n v="0.8"/>
    <x v="3"/>
    <x v="1"/>
    <n v="972"/>
    <x v="199"/>
  </r>
  <r>
    <x v="1010"/>
    <x v="449"/>
    <n v="21"/>
    <s v="Local"/>
    <n v="2.1"/>
    <x v="5"/>
    <x v="0"/>
    <n v="404"/>
    <x v="1181"/>
  </r>
  <r>
    <x v="106"/>
    <x v="449"/>
    <n v="5"/>
    <s v="Local"/>
    <n v="0.5"/>
    <x v="2"/>
    <x v="0"/>
    <n v="1306"/>
    <x v="229"/>
  </r>
  <r>
    <x v="877"/>
    <x v="48"/>
    <n v="25"/>
    <s v="International"/>
    <n v="7.5"/>
    <x v="5"/>
    <x v="1"/>
    <n v="958"/>
    <x v="1182"/>
  </r>
  <r>
    <x v="7"/>
    <x v="450"/>
    <n v="18"/>
    <s v="International"/>
    <n v="5.4"/>
    <x v="4"/>
    <x v="1"/>
    <n v="994"/>
    <x v="1183"/>
  </r>
  <r>
    <x v="488"/>
    <x v="450"/>
    <n v="34"/>
    <s v="Local"/>
    <n v="3.4"/>
    <x v="6"/>
    <x v="1"/>
    <n v="273"/>
    <x v="1184"/>
  </r>
  <r>
    <x v="1011"/>
    <x v="450"/>
    <n v="58"/>
    <s v="Local"/>
    <n v="5.8"/>
    <x v="5"/>
    <x v="0"/>
    <n v="526"/>
    <x v="1185"/>
  </r>
  <r>
    <x v="330"/>
    <x v="450"/>
    <n v="42"/>
    <s v="Roaming"/>
    <n v="21"/>
    <x v="4"/>
    <x v="1"/>
    <n v="1489"/>
    <x v="1186"/>
  </r>
  <r>
    <x v="516"/>
    <x v="297"/>
    <n v="20"/>
    <s v="Local"/>
    <n v="2"/>
    <x v="5"/>
    <x v="1"/>
    <n v="1867"/>
    <x v="1187"/>
  </r>
  <r>
    <x v="681"/>
    <x v="451"/>
    <n v="40"/>
    <s v="Local"/>
    <n v="4"/>
    <x v="3"/>
    <x v="0"/>
    <n v="1535"/>
    <x v="1188"/>
  </r>
  <r>
    <x v="1012"/>
    <x v="452"/>
    <n v="43"/>
    <s v="Local"/>
    <n v="4.3"/>
    <x v="1"/>
    <x v="1"/>
    <n v="1974"/>
    <x v="1189"/>
  </r>
  <r>
    <x v="1013"/>
    <x v="452"/>
    <n v="48"/>
    <s v="Local"/>
    <n v="4.8"/>
    <x v="1"/>
    <x v="0"/>
    <n v="1318"/>
    <x v="1182"/>
  </r>
  <r>
    <x v="1014"/>
    <x v="452"/>
    <n v="40"/>
    <s v="Local"/>
    <n v="4"/>
    <x v="7"/>
    <x v="1"/>
    <n v="879"/>
    <x v="1190"/>
  </r>
  <r>
    <x v="150"/>
    <x v="314"/>
    <n v="45"/>
    <s v="International"/>
    <n v="13.5"/>
    <x v="2"/>
    <x v="1"/>
    <n v="1069"/>
    <x v="1191"/>
  </r>
  <r>
    <x v="705"/>
    <x v="311"/>
    <n v="42"/>
    <s v="Local"/>
    <n v="4.2"/>
    <x v="3"/>
    <x v="1"/>
    <n v="1540"/>
    <x v="1192"/>
  </r>
  <r>
    <x v="934"/>
    <x v="453"/>
    <n v="60"/>
    <s v="Local"/>
    <n v="6"/>
    <x v="1"/>
    <x v="0"/>
    <n v="531"/>
    <x v="1193"/>
  </r>
  <r>
    <x v="1015"/>
    <x v="453"/>
    <n v="40"/>
    <s v="Local"/>
    <n v="4"/>
    <x v="5"/>
    <x v="0"/>
    <n v="227"/>
    <x v="1194"/>
  </r>
  <r>
    <x v="1016"/>
    <x v="433"/>
    <n v="20"/>
    <s v="Local"/>
    <n v="2"/>
    <x v="1"/>
    <x v="1"/>
    <n v="1761"/>
    <x v="351"/>
  </r>
  <r>
    <x v="1017"/>
    <x v="453"/>
    <n v="18"/>
    <s v="Local"/>
    <n v="1.8"/>
    <x v="1"/>
    <x v="1"/>
    <n v="1151"/>
    <x v="1195"/>
  </r>
  <r>
    <x v="1018"/>
    <x v="162"/>
    <n v="13"/>
    <s v="International"/>
    <n v="3.9"/>
    <x v="2"/>
    <x v="0"/>
    <n v="215"/>
    <x v="1196"/>
  </r>
  <r>
    <x v="195"/>
    <x v="29"/>
    <n v="17"/>
    <s v="Local"/>
    <n v="1.7"/>
    <x v="6"/>
    <x v="1"/>
    <n v="435"/>
    <x v="1197"/>
  </r>
  <r>
    <x v="689"/>
    <x v="175"/>
    <n v="54"/>
    <s v="International"/>
    <n v="16.2"/>
    <x v="1"/>
    <x v="1"/>
    <n v="1974"/>
    <x v="1198"/>
  </r>
  <r>
    <x v="778"/>
    <x v="453"/>
    <n v="23"/>
    <s v="Local"/>
    <n v="2.2999999999999998"/>
    <x v="6"/>
    <x v="1"/>
    <n v="197"/>
    <x v="1199"/>
  </r>
  <r>
    <x v="355"/>
    <x v="453"/>
    <n v="49"/>
    <s v="Local"/>
    <n v="4.9000000000000004"/>
    <x v="0"/>
    <x v="0"/>
    <n v="1266"/>
    <x v="185"/>
  </r>
  <r>
    <x v="601"/>
    <x v="453"/>
    <n v="46"/>
    <s v="Local"/>
    <n v="4.5999999999999996"/>
    <x v="1"/>
    <x v="0"/>
    <n v="1906"/>
    <x v="376"/>
  </r>
  <r>
    <x v="773"/>
    <x v="453"/>
    <n v="4"/>
    <s v="International"/>
    <n v="1.2"/>
    <x v="5"/>
    <x v="1"/>
    <n v="1938"/>
    <x v="1200"/>
  </r>
  <r>
    <x v="1019"/>
    <x v="454"/>
    <n v="13"/>
    <s v="Roaming"/>
    <n v="6.5"/>
    <x v="1"/>
    <x v="1"/>
    <n v="1503"/>
    <x v="1201"/>
  </r>
  <r>
    <x v="1020"/>
    <x v="455"/>
    <n v="59"/>
    <s v="International"/>
    <n v="17.7"/>
    <x v="6"/>
    <x v="1"/>
    <n v="506"/>
    <x v="524"/>
  </r>
  <r>
    <x v="473"/>
    <x v="455"/>
    <n v="37"/>
    <s v="Local"/>
    <n v="3.7"/>
    <x v="5"/>
    <x v="1"/>
    <n v="258"/>
    <x v="1202"/>
  </r>
  <r>
    <x v="1021"/>
    <x v="455"/>
    <n v="34"/>
    <s v="Local"/>
    <n v="3.4"/>
    <x v="5"/>
    <x v="0"/>
    <n v="1030"/>
    <x v="1072"/>
  </r>
  <r>
    <x v="985"/>
    <x v="455"/>
    <n v="57"/>
    <s v="Local"/>
    <n v="5.7"/>
    <x v="4"/>
    <x v="1"/>
    <n v="741"/>
    <x v="1203"/>
  </r>
  <r>
    <x v="1022"/>
    <x v="456"/>
    <n v="25"/>
    <s v="Local"/>
    <n v="2.5"/>
    <x v="5"/>
    <x v="1"/>
    <n v="1934"/>
    <x v="1204"/>
  </r>
  <r>
    <x v="1023"/>
    <x v="456"/>
    <n v="32"/>
    <s v="Local"/>
    <n v="3.2"/>
    <x v="3"/>
    <x v="0"/>
    <n v="1958"/>
    <x v="1070"/>
  </r>
  <r>
    <x v="700"/>
    <x v="456"/>
    <n v="55"/>
    <s v="Local"/>
    <n v="5.5"/>
    <x v="5"/>
    <x v="0"/>
    <n v="1080"/>
    <x v="699"/>
  </r>
  <r>
    <x v="1024"/>
    <x v="456"/>
    <n v="13"/>
    <s v="Local"/>
    <n v="1.3"/>
    <x v="4"/>
    <x v="1"/>
    <n v="851"/>
    <x v="136"/>
  </r>
  <r>
    <x v="1025"/>
    <x v="308"/>
    <n v="46"/>
    <s v="Local"/>
    <n v="4.5999999999999996"/>
    <x v="1"/>
    <x v="0"/>
    <n v="1503"/>
    <x v="328"/>
  </r>
  <r>
    <x v="12"/>
    <x v="457"/>
    <n v="24"/>
    <s v="Local"/>
    <n v="2.4"/>
    <x v="0"/>
    <x v="1"/>
    <n v="1842"/>
    <x v="1205"/>
  </r>
  <r>
    <x v="61"/>
    <x v="35"/>
    <n v="8"/>
    <s v="Local"/>
    <n v="0.8"/>
    <x v="5"/>
    <x v="0"/>
    <n v="1261"/>
    <x v="1206"/>
  </r>
  <r>
    <x v="1026"/>
    <x v="457"/>
    <n v="31"/>
    <s v="International"/>
    <n v="9.3000000000000007"/>
    <x v="7"/>
    <x v="1"/>
    <n v="862"/>
    <x v="584"/>
  </r>
  <r>
    <x v="1027"/>
    <x v="24"/>
    <n v="26"/>
    <s v="Local"/>
    <n v="2.6"/>
    <x v="1"/>
    <x v="1"/>
    <n v="1163"/>
    <x v="1207"/>
  </r>
  <r>
    <x v="1028"/>
    <x v="458"/>
    <n v="8"/>
    <s v="Local"/>
    <n v="0.8"/>
    <x v="5"/>
    <x v="0"/>
    <n v="435"/>
    <x v="1208"/>
  </r>
  <r>
    <x v="490"/>
    <x v="458"/>
    <n v="40"/>
    <s v="Local"/>
    <n v="4"/>
    <x v="2"/>
    <x v="0"/>
    <n v="1556"/>
    <x v="567"/>
  </r>
  <r>
    <x v="1029"/>
    <x v="342"/>
    <n v="13"/>
    <s v="Local"/>
    <n v="1.3"/>
    <x v="6"/>
    <x v="1"/>
    <n v="423"/>
    <x v="1209"/>
  </r>
  <r>
    <x v="1030"/>
    <x v="61"/>
    <n v="39"/>
    <s v="Local"/>
    <n v="3.9"/>
    <x v="1"/>
    <x v="1"/>
    <n v="1828"/>
    <x v="393"/>
  </r>
  <r>
    <x v="1031"/>
    <x v="458"/>
    <n v="55"/>
    <s v="Local"/>
    <n v="5.5"/>
    <x v="1"/>
    <x v="1"/>
    <n v="1453"/>
    <x v="670"/>
  </r>
  <r>
    <x v="1032"/>
    <x v="235"/>
    <n v="49"/>
    <s v="Local"/>
    <n v="4.9000000000000004"/>
    <x v="6"/>
    <x v="0"/>
    <n v="1437"/>
    <x v="1210"/>
  </r>
  <r>
    <x v="1033"/>
    <x v="459"/>
    <n v="53"/>
    <s v="Local"/>
    <n v="5.3"/>
    <x v="2"/>
    <x v="0"/>
    <n v="439"/>
    <x v="1211"/>
  </r>
  <r>
    <x v="647"/>
    <x v="460"/>
    <n v="23"/>
    <s v="International"/>
    <n v="6.9"/>
    <x v="4"/>
    <x v="1"/>
    <n v="1896"/>
    <x v="674"/>
  </r>
  <r>
    <x v="1034"/>
    <x v="461"/>
    <n v="16"/>
    <s v="Local"/>
    <n v="1.6"/>
    <x v="3"/>
    <x v="0"/>
    <n v="1824"/>
    <x v="1212"/>
  </r>
  <r>
    <x v="1035"/>
    <x v="48"/>
    <n v="55"/>
    <s v="International"/>
    <n v="16.5"/>
    <x v="0"/>
    <x v="1"/>
    <n v="1430"/>
    <x v="1213"/>
  </r>
  <r>
    <x v="168"/>
    <x v="204"/>
    <n v="2"/>
    <s v="Local"/>
    <n v="0.2"/>
    <x v="3"/>
    <x v="1"/>
    <n v="346"/>
    <x v="1214"/>
  </r>
  <r>
    <x v="1036"/>
    <x v="462"/>
    <n v="54"/>
    <s v="Roaming"/>
    <n v="27"/>
    <x v="2"/>
    <x v="0"/>
    <n v="1677"/>
    <x v="1215"/>
  </r>
  <r>
    <x v="187"/>
    <x v="463"/>
    <n v="18"/>
    <s v="International"/>
    <n v="5.4"/>
    <x v="3"/>
    <x v="1"/>
    <n v="1538"/>
    <x v="43"/>
  </r>
  <r>
    <x v="1037"/>
    <x v="460"/>
    <n v="38"/>
    <s v="Local"/>
    <n v="3.8"/>
    <x v="4"/>
    <x v="1"/>
    <n v="568"/>
    <x v="1216"/>
  </r>
  <r>
    <x v="684"/>
    <x v="55"/>
    <n v="30"/>
    <s v="International"/>
    <n v="9"/>
    <x v="0"/>
    <x v="0"/>
    <n v="285"/>
    <x v="1217"/>
  </r>
  <r>
    <x v="850"/>
    <x v="187"/>
    <n v="39"/>
    <s v="Local"/>
    <n v="3.9"/>
    <x v="2"/>
    <x v="0"/>
    <n v="901"/>
    <x v="1218"/>
  </r>
  <r>
    <x v="1038"/>
    <x v="460"/>
    <n v="20"/>
    <s v="Local"/>
    <n v="2"/>
    <x v="6"/>
    <x v="0"/>
    <n v="1963"/>
    <x v="1219"/>
  </r>
  <r>
    <x v="468"/>
    <x v="132"/>
    <n v="32"/>
    <s v="Local"/>
    <n v="3.2"/>
    <x v="5"/>
    <x v="0"/>
    <n v="1036"/>
    <x v="1220"/>
  </r>
  <r>
    <x v="683"/>
    <x v="24"/>
    <n v="50"/>
    <s v="Local"/>
    <n v="5"/>
    <x v="0"/>
    <x v="1"/>
    <n v="987"/>
    <x v="106"/>
  </r>
  <r>
    <x v="1039"/>
    <x v="464"/>
    <n v="29"/>
    <s v="Local"/>
    <n v="2.9"/>
    <x v="3"/>
    <x v="1"/>
    <n v="214"/>
    <x v="1221"/>
  </r>
  <r>
    <x v="468"/>
    <x v="398"/>
    <n v="46"/>
    <s v="Local"/>
    <n v="4.5999999999999996"/>
    <x v="6"/>
    <x v="1"/>
    <n v="983"/>
    <x v="1222"/>
  </r>
  <r>
    <x v="425"/>
    <x v="464"/>
    <n v="45"/>
    <s v="Local"/>
    <n v="4.5"/>
    <x v="0"/>
    <x v="0"/>
    <n v="577"/>
    <x v="1223"/>
  </r>
  <r>
    <x v="1040"/>
    <x v="465"/>
    <n v="18"/>
    <s v="International"/>
    <n v="5.4"/>
    <x v="5"/>
    <x v="1"/>
    <n v="1932"/>
    <x v="147"/>
  </r>
  <r>
    <x v="1041"/>
    <x v="403"/>
    <n v="13"/>
    <s v="Local"/>
    <n v="1.3"/>
    <x v="6"/>
    <x v="0"/>
    <n v="1418"/>
    <x v="1042"/>
  </r>
  <r>
    <x v="1042"/>
    <x v="31"/>
    <n v="43"/>
    <s v="Local"/>
    <n v="4.3"/>
    <x v="7"/>
    <x v="1"/>
    <n v="1635"/>
    <x v="1224"/>
  </r>
  <r>
    <x v="702"/>
    <x v="464"/>
    <n v="11"/>
    <s v="Local"/>
    <n v="1.1000000000000001"/>
    <x v="6"/>
    <x v="0"/>
    <n v="1695"/>
    <x v="922"/>
  </r>
  <r>
    <x v="241"/>
    <x v="5"/>
    <n v="30"/>
    <s v="Local"/>
    <n v="3"/>
    <x v="0"/>
    <x v="1"/>
    <n v="250"/>
    <x v="1225"/>
  </r>
  <r>
    <x v="1043"/>
    <x v="464"/>
    <n v="22"/>
    <s v="International"/>
    <n v="6.6"/>
    <x v="6"/>
    <x v="1"/>
    <n v="59"/>
    <x v="425"/>
  </r>
  <r>
    <x v="1044"/>
    <x v="65"/>
    <n v="48"/>
    <s v="Local"/>
    <n v="4.8"/>
    <x v="4"/>
    <x v="1"/>
    <n v="23"/>
    <x v="1226"/>
  </r>
  <r>
    <x v="76"/>
    <x v="466"/>
    <n v="17"/>
    <s v="International"/>
    <n v="5.0999999999999996"/>
    <x v="0"/>
    <x v="1"/>
    <n v="1418"/>
    <x v="1227"/>
  </r>
  <r>
    <x v="56"/>
    <x v="101"/>
    <n v="17"/>
    <s v="Local"/>
    <n v="1.7"/>
    <x v="0"/>
    <x v="0"/>
    <n v="1430"/>
    <x v="1228"/>
  </r>
  <r>
    <x v="1045"/>
    <x v="466"/>
    <n v="51"/>
    <s v="Local"/>
    <n v="5.0999999999999996"/>
    <x v="0"/>
    <x v="1"/>
    <n v="1436"/>
    <x v="1229"/>
  </r>
  <r>
    <x v="961"/>
    <x v="80"/>
    <n v="19"/>
    <s v="Local"/>
    <n v="1.9"/>
    <x v="2"/>
    <x v="1"/>
    <n v="1339"/>
    <x v="1061"/>
  </r>
  <r>
    <x v="1046"/>
    <x v="467"/>
    <n v="49"/>
    <s v="Local"/>
    <n v="4.9000000000000004"/>
    <x v="4"/>
    <x v="0"/>
    <n v="1628"/>
    <x v="944"/>
  </r>
  <r>
    <x v="57"/>
    <x v="319"/>
    <n v="15"/>
    <s v="Roaming"/>
    <n v="7.5"/>
    <x v="7"/>
    <x v="1"/>
    <n v="734"/>
    <x v="1230"/>
  </r>
  <r>
    <x v="584"/>
    <x v="467"/>
    <n v="36"/>
    <s v="Local"/>
    <n v="3.6"/>
    <x v="0"/>
    <x v="1"/>
    <n v="1497"/>
    <x v="31"/>
  </r>
  <r>
    <x v="547"/>
    <x v="467"/>
    <n v="35"/>
    <s v="Local"/>
    <n v="3.5"/>
    <x v="0"/>
    <x v="1"/>
    <n v="1275"/>
    <x v="1231"/>
  </r>
  <r>
    <x v="1047"/>
    <x v="468"/>
    <n v="2"/>
    <s v="Local"/>
    <n v="0.2"/>
    <x v="6"/>
    <x v="0"/>
    <n v="1336"/>
    <x v="333"/>
  </r>
  <r>
    <x v="61"/>
    <x v="265"/>
    <n v="44"/>
    <s v="Local"/>
    <n v="4.4000000000000004"/>
    <x v="5"/>
    <x v="1"/>
    <n v="1585"/>
    <x v="1232"/>
  </r>
  <r>
    <x v="645"/>
    <x v="196"/>
    <n v="31"/>
    <s v="Local"/>
    <n v="3.1"/>
    <x v="1"/>
    <x v="0"/>
    <n v="1485"/>
    <x v="378"/>
  </r>
  <r>
    <x v="1048"/>
    <x v="468"/>
    <n v="9"/>
    <s v="Local"/>
    <n v="0.9"/>
    <x v="6"/>
    <x v="1"/>
    <n v="411"/>
    <x v="1146"/>
  </r>
  <r>
    <x v="886"/>
    <x v="468"/>
    <n v="42"/>
    <s v="Roaming"/>
    <n v="21"/>
    <x v="5"/>
    <x v="0"/>
    <n v="1822"/>
    <x v="1233"/>
  </r>
  <r>
    <x v="1049"/>
    <x v="156"/>
    <n v="52"/>
    <s v="Local"/>
    <n v="5.2"/>
    <x v="5"/>
    <x v="1"/>
    <n v="756"/>
    <x v="1234"/>
  </r>
  <r>
    <x v="900"/>
    <x v="468"/>
    <n v="28"/>
    <s v="Local"/>
    <n v="2.8"/>
    <x v="7"/>
    <x v="1"/>
    <n v="76"/>
    <x v="1235"/>
  </r>
  <r>
    <x v="841"/>
    <x v="468"/>
    <n v="52"/>
    <s v="Local"/>
    <n v="5.2"/>
    <x v="7"/>
    <x v="0"/>
    <n v="1736"/>
    <x v="1236"/>
  </r>
  <r>
    <x v="499"/>
    <x v="469"/>
    <n v="14"/>
    <s v="Local"/>
    <n v="1.4"/>
    <x v="7"/>
    <x v="1"/>
    <n v="386"/>
    <x v="1169"/>
  </r>
  <r>
    <x v="745"/>
    <x v="469"/>
    <n v="3"/>
    <s v="International"/>
    <n v="0.9"/>
    <x v="5"/>
    <x v="0"/>
    <n v="165"/>
    <x v="1237"/>
  </r>
  <r>
    <x v="1050"/>
    <x v="469"/>
    <n v="49"/>
    <s v="Local"/>
    <n v="4.9000000000000004"/>
    <x v="1"/>
    <x v="1"/>
    <n v="51"/>
    <x v="1238"/>
  </r>
  <r>
    <x v="539"/>
    <x v="470"/>
    <n v="54"/>
    <s v="Local"/>
    <n v="5.4"/>
    <x v="4"/>
    <x v="0"/>
    <n v="1406"/>
    <x v="446"/>
  </r>
  <r>
    <x v="1051"/>
    <x v="469"/>
    <n v="9"/>
    <s v="Local"/>
    <n v="0.9"/>
    <x v="3"/>
    <x v="0"/>
    <n v="1912"/>
    <x v="1239"/>
  </r>
  <r>
    <x v="1052"/>
    <x v="469"/>
    <n v="9"/>
    <s v="Local"/>
    <n v="0.9"/>
    <x v="6"/>
    <x v="1"/>
    <n v="758"/>
    <x v="1240"/>
  </r>
  <r>
    <x v="1053"/>
    <x v="431"/>
    <n v="44"/>
    <s v="International"/>
    <n v="13.2"/>
    <x v="3"/>
    <x v="1"/>
    <n v="1409"/>
    <x v="1241"/>
  </r>
  <r>
    <x v="1054"/>
    <x v="273"/>
    <n v="35"/>
    <s v="Local"/>
    <n v="3.5"/>
    <x v="6"/>
    <x v="0"/>
    <n v="1428"/>
    <x v="1242"/>
  </r>
  <r>
    <x v="206"/>
    <x v="471"/>
    <n v="57"/>
    <s v="Local"/>
    <n v="5.7"/>
    <x v="1"/>
    <x v="0"/>
    <n v="1425"/>
    <x v="1243"/>
  </r>
  <r>
    <x v="1055"/>
    <x v="471"/>
    <n v="54"/>
    <s v="International"/>
    <n v="16.2"/>
    <x v="3"/>
    <x v="1"/>
    <n v="1081"/>
    <x v="1244"/>
  </r>
  <r>
    <x v="1056"/>
    <x v="471"/>
    <n v="23"/>
    <s v="Local"/>
    <n v="2.2999999999999998"/>
    <x v="4"/>
    <x v="0"/>
    <n v="1196"/>
    <x v="75"/>
  </r>
  <r>
    <x v="414"/>
    <x v="471"/>
    <n v="15"/>
    <s v="International"/>
    <n v="4.5"/>
    <x v="4"/>
    <x v="1"/>
    <n v="484"/>
    <x v="227"/>
  </r>
  <r>
    <x v="1057"/>
    <x v="472"/>
    <n v="59"/>
    <s v="International"/>
    <n v="17.7"/>
    <x v="5"/>
    <x v="0"/>
    <n v="1409"/>
    <x v="1245"/>
  </r>
  <r>
    <x v="1054"/>
    <x v="102"/>
    <n v="15"/>
    <s v="Local"/>
    <n v="1.5"/>
    <x v="3"/>
    <x v="1"/>
    <n v="55"/>
    <x v="1144"/>
  </r>
  <r>
    <x v="547"/>
    <x v="472"/>
    <n v="24"/>
    <s v="Local"/>
    <n v="2.4"/>
    <x v="2"/>
    <x v="0"/>
    <n v="944"/>
    <x v="303"/>
  </r>
  <r>
    <x v="1058"/>
    <x v="472"/>
    <n v="41"/>
    <s v="International"/>
    <n v="12.3"/>
    <x v="2"/>
    <x v="1"/>
    <n v="1541"/>
    <x v="530"/>
  </r>
  <r>
    <x v="1059"/>
    <x v="392"/>
    <n v="45"/>
    <s v="Local"/>
    <n v="4.5"/>
    <x v="0"/>
    <x v="0"/>
    <n v="1271"/>
    <x v="120"/>
  </r>
  <r>
    <x v="813"/>
    <x v="472"/>
    <n v="21"/>
    <s v="International"/>
    <n v="6.3"/>
    <x v="1"/>
    <x v="1"/>
    <n v="1354"/>
    <x v="1246"/>
  </r>
  <r>
    <x v="1060"/>
    <x v="250"/>
    <n v="57"/>
    <s v="Local"/>
    <n v="5.7"/>
    <x v="4"/>
    <x v="1"/>
    <n v="673"/>
    <x v="1247"/>
  </r>
  <r>
    <x v="238"/>
    <x v="473"/>
    <n v="28"/>
    <s v="Local"/>
    <n v="2.8"/>
    <x v="4"/>
    <x v="1"/>
    <n v="316"/>
    <x v="985"/>
  </r>
  <r>
    <x v="1061"/>
    <x v="22"/>
    <n v="8"/>
    <s v="Local"/>
    <n v="0.8"/>
    <x v="5"/>
    <x v="1"/>
    <n v="1563"/>
    <x v="1206"/>
  </r>
  <r>
    <x v="360"/>
    <x v="473"/>
    <n v="10"/>
    <s v="Local"/>
    <n v="1"/>
    <x v="7"/>
    <x v="1"/>
    <n v="257"/>
    <x v="1248"/>
  </r>
  <r>
    <x v="1062"/>
    <x v="319"/>
    <n v="27"/>
    <s v="International"/>
    <n v="8.1"/>
    <x v="2"/>
    <x v="0"/>
    <n v="658"/>
    <x v="1249"/>
  </r>
  <r>
    <x v="965"/>
    <x v="11"/>
    <n v="12"/>
    <s v="Local"/>
    <n v="1.2"/>
    <x v="1"/>
    <x v="0"/>
    <n v="922"/>
    <x v="1250"/>
  </r>
  <r>
    <x v="55"/>
    <x v="473"/>
    <n v="44"/>
    <s v="Roaming"/>
    <n v="22"/>
    <x v="6"/>
    <x v="0"/>
    <n v="560"/>
    <x v="1251"/>
  </r>
  <r>
    <x v="1063"/>
    <x v="145"/>
    <n v="43"/>
    <s v="International"/>
    <n v="12.9"/>
    <x v="7"/>
    <x v="0"/>
    <n v="649"/>
    <x v="274"/>
  </r>
  <r>
    <x v="91"/>
    <x v="377"/>
    <n v="40"/>
    <s v="Local"/>
    <n v="4"/>
    <x v="7"/>
    <x v="1"/>
    <n v="625"/>
    <x v="1252"/>
  </r>
  <r>
    <x v="708"/>
    <x v="474"/>
    <n v="12"/>
    <s v="Local"/>
    <n v="1.2"/>
    <x v="3"/>
    <x v="0"/>
    <n v="266"/>
    <x v="1253"/>
  </r>
  <r>
    <x v="410"/>
    <x v="475"/>
    <n v="56"/>
    <s v="Local"/>
    <n v="5.6"/>
    <x v="4"/>
    <x v="0"/>
    <n v="1770"/>
    <x v="1254"/>
  </r>
  <r>
    <x v="802"/>
    <x v="475"/>
    <n v="58"/>
    <s v="Local"/>
    <n v="5.8"/>
    <x v="6"/>
    <x v="0"/>
    <n v="630"/>
    <x v="192"/>
  </r>
  <r>
    <x v="1064"/>
    <x v="317"/>
    <n v="39"/>
    <s v="Roaming"/>
    <n v="19.5"/>
    <x v="4"/>
    <x v="1"/>
    <n v="878"/>
    <x v="1102"/>
  </r>
  <r>
    <x v="1065"/>
    <x v="234"/>
    <n v="43"/>
    <s v="Roaming"/>
    <n v="21.5"/>
    <x v="6"/>
    <x v="1"/>
    <n v="1039"/>
    <x v="1255"/>
  </r>
  <r>
    <x v="1066"/>
    <x v="475"/>
    <n v="2"/>
    <s v="Local"/>
    <n v="0.2"/>
    <x v="4"/>
    <x v="1"/>
    <n v="1733"/>
    <x v="1256"/>
  </r>
  <r>
    <x v="470"/>
    <x v="243"/>
    <n v="17"/>
    <s v="Local"/>
    <n v="1.7"/>
    <x v="3"/>
    <x v="1"/>
    <n v="316"/>
    <x v="824"/>
  </r>
  <r>
    <x v="67"/>
    <x v="475"/>
    <n v="23"/>
    <s v="Local"/>
    <n v="2.2999999999999998"/>
    <x v="0"/>
    <x v="0"/>
    <n v="961"/>
    <x v="1257"/>
  </r>
  <r>
    <x v="1067"/>
    <x v="475"/>
    <n v="21"/>
    <s v="Local"/>
    <n v="2.1"/>
    <x v="1"/>
    <x v="1"/>
    <n v="1657"/>
    <x v="1258"/>
  </r>
  <r>
    <x v="985"/>
    <x v="313"/>
    <n v="58"/>
    <s v="Local"/>
    <n v="5.8"/>
    <x v="1"/>
    <x v="0"/>
    <n v="1389"/>
    <x v="786"/>
  </r>
  <r>
    <x v="1068"/>
    <x v="247"/>
    <n v="29"/>
    <s v="Local"/>
    <n v="2.9"/>
    <x v="6"/>
    <x v="1"/>
    <n v="1826"/>
    <x v="1259"/>
  </r>
  <r>
    <x v="1069"/>
    <x v="475"/>
    <n v="59"/>
    <s v="Local"/>
    <n v="5.9"/>
    <x v="4"/>
    <x v="0"/>
    <n v="883"/>
    <x v="1260"/>
  </r>
  <r>
    <x v="28"/>
    <x v="476"/>
    <n v="53"/>
    <s v="International"/>
    <n v="15.9"/>
    <x v="1"/>
    <x v="1"/>
    <n v="1479"/>
    <x v="1261"/>
  </r>
  <r>
    <x v="622"/>
    <x v="476"/>
    <n v="32"/>
    <s v="International"/>
    <n v="9.6"/>
    <x v="4"/>
    <x v="1"/>
    <n v="1466"/>
    <x v="1262"/>
  </r>
  <r>
    <x v="466"/>
    <x v="476"/>
    <n v="50"/>
    <s v="Local"/>
    <n v="5"/>
    <x v="0"/>
    <x v="1"/>
    <n v="1932"/>
    <x v="105"/>
  </r>
  <r>
    <x v="299"/>
    <x v="476"/>
    <n v="48"/>
    <s v="International"/>
    <n v="14.4"/>
    <x v="0"/>
    <x v="0"/>
    <n v="226"/>
    <x v="1263"/>
  </r>
  <r>
    <x v="55"/>
    <x v="115"/>
    <n v="6"/>
    <s v="Local"/>
    <n v="0.6"/>
    <x v="4"/>
    <x v="1"/>
    <n v="339"/>
    <x v="1128"/>
  </r>
  <r>
    <x v="1070"/>
    <x v="476"/>
    <n v="28"/>
    <s v="Local"/>
    <n v="2.8"/>
    <x v="6"/>
    <x v="1"/>
    <n v="86"/>
    <x v="1264"/>
  </r>
  <r>
    <x v="306"/>
    <x v="44"/>
    <n v="50"/>
    <s v="Local"/>
    <n v="5"/>
    <x v="5"/>
    <x v="1"/>
    <n v="782"/>
    <x v="1265"/>
  </r>
  <r>
    <x v="1071"/>
    <x v="477"/>
    <n v="37"/>
    <s v="Local"/>
    <n v="3.7"/>
    <x v="2"/>
    <x v="0"/>
    <n v="328"/>
    <x v="1266"/>
  </r>
  <r>
    <x v="183"/>
    <x v="477"/>
    <n v="54"/>
    <s v="Local"/>
    <n v="5.4"/>
    <x v="3"/>
    <x v="1"/>
    <n v="129"/>
    <x v="1267"/>
  </r>
  <r>
    <x v="948"/>
    <x v="477"/>
    <n v="16"/>
    <s v="International"/>
    <n v="4.8"/>
    <x v="7"/>
    <x v="1"/>
    <n v="1626"/>
    <x v="782"/>
  </r>
  <r>
    <x v="1014"/>
    <x v="477"/>
    <n v="53"/>
    <s v="Roaming"/>
    <n v="26.5"/>
    <x v="6"/>
    <x v="1"/>
    <n v="1924"/>
    <x v="1268"/>
  </r>
  <r>
    <x v="909"/>
    <x v="478"/>
    <n v="31"/>
    <s v="Local"/>
    <n v="3.1"/>
    <x v="6"/>
    <x v="0"/>
    <n v="289"/>
    <x v="172"/>
  </r>
  <r>
    <x v="659"/>
    <x v="235"/>
    <n v="8"/>
    <s v="Local"/>
    <n v="0.8"/>
    <x v="0"/>
    <x v="0"/>
    <n v="1009"/>
    <x v="1269"/>
  </r>
  <r>
    <x v="1043"/>
    <x v="479"/>
    <n v="46"/>
    <s v="Local"/>
    <n v="4.5999999999999996"/>
    <x v="2"/>
    <x v="1"/>
    <n v="1928"/>
    <x v="289"/>
  </r>
  <r>
    <x v="1072"/>
    <x v="480"/>
    <n v="29"/>
    <s v="International"/>
    <n v="8.6999999999999993"/>
    <x v="4"/>
    <x v="0"/>
    <n v="374"/>
    <x v="1061"/>
  </r>
  <r>
    <x v="1073"/>
    <x v="55"/>
    <n v="35"/>
    <s v="Local"/>
    <n v="3.5"/>
    <x v="0"/>
    <x v="1"/>
    <n v="783"/>
    <x v="1270"/>
  </r>
  <r>
    <x v="1074"/>
    <x v="481"/>
    <n v="51"/>
    <s v="Local"/>
    <n v="5.0999999999999996"/>
    <x v="0"/>
    <x v="1"/>
    <n v="1177"/>
    <x v="1271"/>
  </r>
  <r>
    <x v="46"/>
    <x v="364"/>
    <n v="11"/>
    <s v="Local"/>
    <n v="1.1000000000000001"/>
    <x v="7"/>
    <x v="0"/>
    <n v="1093"/>
    <x v="1272"/>
  </r>
  <r>
    <x v="1075"/>
    <x v="44"/>
    <n v="24"/>
    <s v="Local"/>
    <n v="2.4"/>
    <x v="3"/>
    <x v="0"/>
    <n v="877"/>
    <x v="1273"/>
  </r>
  <r>
    <x v="119"/>
    <x v="480"/>
    <n v="8"/>
    <s v="Local"/>
    <n v="0.8"/>
    <x v="6"/>
    <x v="0"/>
    <n v="510"/>
    <x v="1274"/>
  </r>
  <r>
    <x v="1076"/>
    <x v="482"/>
    <n v="47"/>
    <s v="Local"/>
    <n v="4.7"/>
    <x v="3"/>
    <x v="0"/>
    <n v="1067"/>
    <x v="1275"/>
  </r>
  <r>
    <x v="1077"/>
    <x v="120"/>
    <n v="51"/>
    <s v="Local"/>
    <n v="5.0999999999999996"/>
    <x v="6"/>
    <x v="0"/>
    <n v="12"/>
    <x v="720"/>
  </r>
  <r>
    <x v="1078"/>
    <x v="75"/>
    <n v="2"/>
    <s v="Local"/>
    <n v="0.2"/>
    <x v="7"/>
    <x v="1"/>
    <n v="1608"/>
    <x v="137"/>
  </r>
  <r>
    <x v="937"/>
    <x v="384"/>
    <n v="40"/>
    <s v="Local"/>
    <n v="4"/>
    <x v="5"/>
    <x v="1"/>
    <n v="757"/>
    <x v="615"/>
  </r>
  <r>
    <x v="805"/>
    <x v="482"/>
    <n v="42"/>
    <s v="Local"/>
    <n v="4.2"/>
    <x v="1"/>
    <x v="1"/>
    <n v="707"/>
    <x v="1276"/>
  </r>
  <r>
    <x v="1079"/>
    <x v="483"/>
    <n v="56"/>
    <s v="Local"/>
    <n v="5.6"/>
    <x v="5"/>
    <x v="0"/>
    <n v="1894"/>
    <x v="564"/>
  </r>
  <r>
    <x v="1080"/>
    <x v="483"/>
    <n v="57"/>
    <s v="Roaming"/>
    <n v="28.5"/>
    <x v="6"/>
    <x v="0"/>
    <n v="1201"/>
    <x v="1177"/>
  </r>
  <r>
    <x v="452"/>
    <x v="483"/>
    <n v="12"/>
    <s v="Local"/>
    <n v="1.2"/>
    <x v="0"/>
    <x v="1"/>
    <n v="379"/>
    <x v="1145"/>
  </r>
  <r>
    <x v="1081"/>
    <x v="218"/>
    <n v="17"/>
    <s v="Local"/>
    <n v="1.7"/>
    <x v="2"/>
    <x v="1"/>
    <n v="284"/>
    <x v="4"/>
  </r>
  <r>
    <x v="940"/>
    <x v="483"/>
    <n v="35"/>
    <s v="Local"/>
    <n v="3.5"/>
    <x v="3"/>
    <x v="0"/>
    <n v="1600"/>
    <x v="1277"/>
  </r>
  <r>
    <x v="813"/>
    <x v="224"/>
    <n v="19"/>
    <s v="International"/>
    <n v="5.7"/>
    <x v="5"/>
    <x v="0"/>
    <n v="1625"/>
    <x v="1278"/>
  </r>
  <r>
    <x v="629"/>
    <x v="34"/>
    <n v="56"/>
    <s v="Local"/>
    <n v="5.6"/>
    <x v="4"/>
    <x v="0"/>
    <n v="224"/>
    <x v="469"/>
  </r>
  <r>
    <x v="1082"/>
    <x v="317"/>
    <n v="38"/>
    <s v="International"/>
    <n v="11.4"/>
    <x v="7"/>
    <x v="1"/>
    <n v="1716"/>
    <x v="1279"/>
  </r>
  <r>
    <x v="231"/>
    <x v="304"/>
    <n v="28"/>
    <s v="Local"/>
    <n v="2.8"/>
    <x v="5"/>
    <x v="1"/>
    <n v="1518"/>
    <x v="1280"/>
  </r>
  <r>
    <x v="848"/>
    <x v="483"/>
    <n v="1"/>
    <s v="Local"/>
    <n v="0.1"/>
    <x v="0"/>
    <x v="1"/>
    <n v="385"/>
    <x v="1281"/>
  </r>
  <r>
    <x v="103"/>
    <x v="483"/>
    <n v="13"/>
    <s v="Local"/>
    <n v="1.3"/>
    <x v="5"/>
    <x v="1"/>
    <n v="1459"/>
    <x v="1282"/>
  </r>
  <r>
    <x v="122"/>
    <x v="483"/>
    <n v="17"/>
    <s v="Local"/>
    <n v="1.7"/>
    <x v="7"/>
    <x v="1"/>
    <n v="334"/>
    <x v="1283"/>
  </r>
  <r>
    <x v="1083"/>
    <x v="484"/>
    <n v="35"/>
    <s v="Local"/>
    <n v="3.5"/>
    <x v="1"/>
    <x v="1"/>
    <n v="352"/>
    <x v="1284"/>
  </r>
  <r>
    <x v="598"/>
    <x v="193"/>
    <n v="51"/>
    <s v="Local"/>
    <n v="5.0999999999999996"/>
    <x v="7"/>
    <x v="0"/>
    <n v="776"/>
    <x v="1285"/>
  </r>
  <r>
    <x v="599"/>
    <x v="484"/>
    <n v="4"/>
    <s v="Local"/>
    <n v="0.4"/>
    <x v="2"/>
    <x v="1"/>
    <n v="418"/>
    <x v="1286"/>
  </r>
  <r>
    <x v="1084"/>
    <x v="484"/>
    <n v="37"/>
    <s v="Local"/>
    <n v="3.7"/>
    <x v="6"/>
    <x v="1"/>
    <n v="80"/>
    <x v="1287"/>
  </r>
  <r>
    <x v="869"/>
    <x v="484"/>
    <n v="2"/>
    <s v="Local"/>
    <n v="0.2"/>
    <x v="1"/>
    <x v="1"/>
    <n v="1263"/>
    <x v="962"/>
  </r>
  <r>
    <x v="328"/>
    <x v="484"/>
    <n v="10"/>
    <s v="Local"/>
    <n v="1"/>
    <x v="5"/>
    <x v="1"/>
    <n v="262"/>
    <x v="1288"/>
  </r>
  <r>
    <x v="1085"/>
    <x v="39"/>
    <n v="49"/>
    <s v="Local"/>
    <n v="4.9000000000000004"/>
    <x v="4"/>
    <x v="1"/>
    <n v="1205"/>
    <x v="1289"/>
  </r>
  <r>
    <x v="875"/>
    <x v="484"/>
    <n v="34"/>
    <s v="Local"/>
    <n v="3.4"/>
    <x v="4"/>
    <x v="0"/>
    <n v="1553"/>
    <x v="525"/>
  </r>
  <r>
    <x v="1086"/>
    <x v="5"/>
    <n v="36"/>
    <s v="Local"/>
    <n v="3.6"/>
    <x v="3"/>
    <x v="1"/>
    <n v="226"/>
    <x v="1290"/>
  </r>
  <r>
    <x v="278"/>
    <x v="484"/>
    <n v="60"/>
    <s v="Local"/>
    <n v="6"/>
    <x v="1"/>
    <x v="1"/>
    <n v="615"/>
    <x v="945"/>
  </r>
  <r>
    <x v="1087"/>
    <x v="213"/>
    <n v="13"/>
    <s v="Local"/>
    <n v="1.3"/>
    <x v="6"/>
    <x v="0"/>
    <n v="1369"/>
    <x v="1291"/>
  </r>
  <r>
    <x v="19"/>
    <x v="484"/>
    <n v="26"/>
    <s v="Local"/>
    <n v="2.6"/>
    <x v="7"/>
    <x v="1"/>
    <n v="1208"/>
    <x v="300"/>
  </r>
  <r>
    <x v="1088"/>
    <x v="485"/>
    <n v="57"/>
    <s v="Local"/>
    <n v="5.7"/>
    <x v="0"/>
    <x v="1"/>
    <n v="774"/>
    <x v="1292"/>
  </r>
  <r>
    <x v="387"/>
    <x v="428"/>
    <n v="32"/>
    <s v="Local"/>
    <n v="3.2"/>
    <x v="5"/>
    <x v="1"/>
    <n v="841"/>
    <x v="1293"/>
  </r>
  <r>
    <x v="1089"/>
    <x v="485"/>
    <n v="16"/>
    <s v="Roaming"/>
    <n v="8"/>
    <x v="1"/>
    <x v="1"/>
    <n v="1653"/>
    <x v="646"/>
  </r>
  <r>
    <x v="1090"/>
    <x v="485"/>
    <n v="19"/>
    <s v="Roaming"/>
    <n v="9.5"/>
    <x v="7"/>
    <x v="1"/>
    <n v="814"/>
    <x v="1294"/>
  </r>
  <r>
    <x v="1091"/>
    <x v="350"/>
    <n v="36"/>
    <s v="Local"/>
    <n v="3.6"/>
    <x v="3"/>
    <x v="1"/>
    <n v="520"/>
    <x v="1079"/>
  </r>
  <r>
    <x v="1092"/>
    <x v="485"/>
    <n v="23"/>
    <s v="Local"/>
    <n v="2.2999999999999998"/>
    <x v="1"/>
    <x v="1"/>
    <n v="1559"/>
    <x v="1295"/>
  </r>
  <r>
    <x v="532"/>
    <x v="485"/>
    <n v="59"/>
    <s v="Local"/>
    <n v="5.9"/>
    <x v="7"/>
    <x v="0"/>
    <n v="288"/>
    <x v="1296"/>
  </r>
  <r>
    <x v="185"/>
    <x v="485"/>
    <n v="40"/>
    <s v="Roaming"/>
    <n v="20"/>
    <x v="4"/>
    <x v="1"/>
    <n v="651"/>
    <x v="1297"/>
  </r>
  <r>
    <x v="903"/>
    <x v="485"/>
    <n v="48"/>
    <s v="International"/>
    <n v="14.4"/>
    <x v="0"/>
    <x v="1"/>
    <n v="255"/>
    <x v="1298"/>
  </r>
  <r>
    <x v="1093"/>
    <x v="486"/>
    <n v="46"/>
    <s v="Local"/>
    <n v="4.5999999999999996"/>
    <x v="1"/>
    <x v="1"/>
    <n v="284"/>
    <x v="1299"/>
  </r>
  <r>
    <x v="635"/>
    <x v="369"/>
    <n v="60"/>
    <s v="Local"/>
    <n v="6"/>
    <x v="0"/>
    <x v="0"/>
    <n v="1198"/>
    <x v="999"/>
  </r>
  <r>
    <x v="1094"/>
    <x v="486"/>
    <n v="53"/>
    <s v="International"/>
    <n v="15.9"/>
    <x v="0"/>
    <x v="0"/>
    <n v="218"/>
    <x v="1300"/>
  </r>
  <r>
    <x v="1095"/>
    <x v="486"/>
    <n v="10"/>
    <s v="International"/>
    <n v="3"/>
    <x v="0"/>
    <x v="0"/>
    <n v="858"/>
    <x v="1301"/>
  </r>
  <r>
    <x v="1"/>
    <x v="486"/>
    <n v="39"/>
    <s v="International"/>
    <n v="11.7"/>
    <x v="0"/>
    <x v="1"/>
    <n v="1991"/>
    <x v="1302"/>
  </r>
  <r>
    <x v="1096"/>
    <x v="486"/>
    <n v="29"/>
    <s v="Local"/>
    <n v="2.9"/>
    <x v="1"/>
    <x v="1"/>
    <n v="617"/>
    <x v="1303"/>
  </r>
  <r>
    <x v="1084"/>
    <x v="487"/>
    <n v="44"/>
    <s v="Local"/>
    <n v="4.4000000000000004"/>
    <x v="4"/>
    <x v="1"/>
    <n v="715"/>
    <x v="1304"/>
  </r>
  <r>
    <x v="1097"/>
    <x v="143"/>
    <n v="28"/>
    <s v="Local"/>
    <n v="2.8"/>
    <x v="7"/>
    <x v="1"/>
    <n v="1589"/>
    <x v="1205"/>
  </r>
  <r>
    <x v="133"/>
    <x v="487"/>
    <n v="41"/>
    <s v="Local"/>
    <n v="4.0999999999999996"/>
    <x v="4"/>
    <x v="1"/>
    <n v="867"/>
    <x v="1305"/>
  </r>
  <r>
    <x v="1098"/>
    <x v="487"/>
    <n v="19"/>
    <s v="Local"/>
    <n v="1.9"/>
    <x v="6"/>
    <x v="1"/>
    <n v="1763"/>
    <x v="470"/>
  </r>
  <r>
    <x v="611"/>
    <x v="328"/>
    <n v="18"/>
    <s v="Local"/>
    <n v="1.8"/>
    <x v="3"/>
    <x v="0"/>
    <n v="1903"/>
    <x v="910"/>
  </r>
  <r>
    <x v="1037"/>
    <x v="487"/>
    <n v="19"/>
    <s v="Local"/>
    <n v="1.9"/>
    <x v="4"/>
    <x v="0"/>
    <n v="1334"/>
    <x v="1306"/>
  </r>
  <r>
    <x v="986"/>
    <x v="265"/>
    <n v="40"/>
    <s v="Local"/>
    <n v="4"/>
    <x v="3"/>
    <x v="0"/>
    <n v="467"/>
    <x v="1307"/>
  </r>
  <r>
    <x v="60"/>
    <x v="487"/>
    <n v="12"/>
    <s v="Local"/>
    <n v="1.2"/>
    <x v="4"/>
    <x v="1"/>
    <n v="853"/>
    <x v="1308"/>
  </r>
  <r>
    <x v="261"/>
    <x v="488"/>
    <n v="22"/>
    <s v="Local"/>
    <n v="2.2000000000000002"/>
    <x v="5"/>
    <x v="1"/>
    <n v="1628"/>
    <x v="1309"/>
  </r>
  <r>
    <x v="1099"/>
    <x v="488"/>
    <n v="60"/>
    <s v="Local"/>
    <n v="6"/>
    <x v="1"/>
    <x v="0"/>
    <n v="771"/>
    <x v="0"/>
  </r>
  <r>
    <x v="1100"/>
    <x v="156"/>
    <n v="24"/>
    <s v="Roaming"/>
    <n v="12"/>
    <x v="3"/>
    <x v="1"/>
    <n v="1305"/>
    <x v="1310"/>
  </r>
  <r>
    <x v="801"/>
    <x v="489"/>
    <n v="5"/>
    <s v="Local"/>
    <n v="0.5"/>
    <x v="6"/>
    <x v="0"/>
    <n v="982"/>
    <x v="250"/>
  </r>
  <r>
    <x v="259"/>
    <x v="156"/>
    <n v="50"/>
    <s v="Local"/>
    <n v="5"/>
    <x v="7"/>
    <x v="1"/>
    <n v="770"/>
    <x v="1311"/>
  </r>
  <r>
    <x v="174"/>
    <x v="489"/>
    <n v="22"/>
    <s v="International"/>
    <n v="6.6"/>
    <x v="2"/>
    <x v="1"/>
    <n v="1832"/>
    <x v="1019"/>
  </r>
  <r>
    <x v="28"/>
    <x v="489"/>
    <n v="42"/>
    <s v="Local"/>
    <n v="4.2"/>
    <x v="2"/>
    <x v="0"/>
    <n v="1651"/>
    <x v="1312"/>
  </r>
  <r>
    <x v="755"/>
    <x v="489"/>
    <n v="13"/>
    <s v="Local"/>
    <n v="1.3"/>
    <x v="0"/>
    <x v="1"/>
    <n v="1010"/>
    <x v="1313"/>
  </r>
  <r>
    <x v="1101"/>
    <x v="490"/>
    <n v="22"/>
    <s v="Local"/>
    <n v="2.2000000000000002"/>
    <x v="3"/>
    <x v="1"/>
    <n v="1158"/>
    <x v="1314"/>
  </r>
  <r>
    <x v="478"/>
    <x v="490"/>
    <n v="26"/>
    <s v="International"/>
    <n v="7.8"/>
    <x v="1"/>
    <x v="1"/>
    <n v="124"/>
    <x v="1288"/>
  </r>
  <r>
    <x v="240"/>
    <x v="491"/>
    <n v="48"/>
    <s v="Local"/>
    <n v="4.8"/>
    <x v="5"/>
    <x v="1"/>
    <n v="671"/>
    <x v="1020"/>
  </r>
  <r>
    <x v="173"/>
    <x v="369"/>
    <n v="16"/>
    <s v="Local"/>
    <n v="1.6"/>
    <x v="0"/>
    <x v="0"/>
    <n v="1152"/>
    <x v="949"/>
  </r>
  <r>
    <x v="1102"/>
    <x v="491"/>
    <n v="28"/>
    <s v="Local"/>
    <n v="2.8"/>
    <x v="0"/>
    <x v="1"/>
    <n v="1422"/>
    <x v="1042"/>
  </r>
  <r>
    <x v="68"/>
    <x v="492"/>
    <n v="55"/>
    <s v="Local"/>
    <n v="5.5"/>
    <x v="1"/>
    <x v="0"/>
    <n v="1573"/>
    <x v="1315"/>
  </r>
  <r>
    <x v="811"/>
    <x v="70"/>
    <n v="31"/>
    <s v="International"/>
    <n v="9.3000000000000007"/>
    <x v="2"/>
    <x v="0"/>
    <n v="1867"/>
    <x v="1316"/>
  </r>
  <r>
    <x v="407"/>
    <x v="492"/>
    <n v="6"/>
    <s v="Local"/>
    <n v="0.6"/>
    <x v="3"/>
    <x v="1"/>
    <n v="1079"/>
    <x v="1317"/>
  </r>
  <r>
    <x v="116"/>
    <x v="205"/>
    <n v="55"/>
    <s v="Local"/>
    <n v="5.5"/>
    <x v="1"/>
    <x v="1"/>
    <n v="1300"/>
    <x v="1318"/>
  </r>
  <r>
    <x v="920"/>
    <x v="493"/>
    <n v="45"/>
    <s v="Local"/>
    <n v="4.5"/>
    <x v="4"/>
    <x v="0"/>
    <n v="1199"/>
    <x v="1319"/>
  </r>
  <r>
    <x v="420"/>
    <x v="20"/>
    <n v="45"/>
    <s v="Local"/>
    <n v="4.5"/>
    <x v="1"/>
    <x v="1"/>
    <n v="1728"/>
    <x v="1320"/>
  </r>
  <r>
    <x v="120"/>
    <x v="493"/>
    <n v="1"/>
    <s v="International"/>
    <n v="0.3"/>
    <x v="4"/>
    <x v="0"/>
    <n v="1876"/>
    <x v="1223"/>
  </r>
  <r>
    <x v="1103"/>
    <x v="493"/>
    <n v="25"/>
    <s v="Local"/>
    <n v="2.5"/>
    <x v="1"/>
    <x v="1"/>
    <n v="994"/>
    <x v="1321"/>
  </r>
  <r>
    <x v="511"/>
    <x v="493"/>
    <n v="17"/>
    <s v="International"/>
    <n v="5.0999999999999996"/>
    <x v="1"/>
    <x v="1"/>
    <n v="1678"/>
    <x v="845"/>
  </r>
  <r>
    <x v="662"/>
    <x v="493"/>
    <n v="31"/>
    <s v="Local"/>
    <n v="3.1"/>
    <x v="4"/>
    <x v="0"/>
    <n v="304"/>
    <x v="1322"/>
  </r>
  <r>
    <x v="512"/>
    <x v="493"/>
    <n v="16"/>
    <s v="Local"/>
    <n v="1.6"/>
    <x v="4"/>
    <x v="0"/>
    <n v="679"/>
    <x v="1323"/>
  </r>
  <r>
    <x v="940"/>
    <x v="494"/>
    <n v="59"/>
    <s v="International"/>
    <n v="17.7"/>
    <x v="5"/>
    <x v="0"/>
    <n v="453"/>
    <x v="1102"/>
  </r>
  <r>
    <x v="1104"/>
    <x v="47"/>
    <n v="42"/>
    <s v="Roaming"/>
    <n v="21"/>
    <x v="6"/>
    <x v="1"/>
    <n v="593"/>
    <x v="1324"/>
  </r>
  <r>
    <x v="169"/>
    <x v="494"/>
    <n v="56"/>
    <s v="Local"/>
    <n v="5.6"/>
    <x v="1"/>
    <x v="0"/>
    <n v="727"/>
    <x v="1325"/>
  </r>
  <r>
    <x v="609"/>
    <x v="495"/>
    <n v="39"/>
    <s v="Local"/>
    <n v="3.9"/>
    <x v="4"/>
    <x v="1"/>
    <n v="970"/>
    <x v="1326"/>
  </r>
  <r>
    <x v="591"/>
    <x v="495"/>
    <n v="13"/>
    <s v="International"/>
    <n v="3.9"/>
    <x v="6"/>
    <x v="1"/>
    <n v="298"/>
    <x v="1327"/>
  </r>
  <r>
    <x v="1105"/>
    <x v="496"/>
    <n v="40"/>
    <s v="Local"/>
    <n v="4"/>
    <x v="5"/>
    <x v="0"/>
    <n v="299"/>
    <x v="1284"/>
  </r>
  <r>
    <x v="824"/>
    <x v="495"/>
    <n v="21"/>
    <s v="International"/>
    <n v="6.3"/>
    <x v="0"/>
    <x v="0"/>
    <n v="1753"/>
    <x v="1328"/>
  </r>
  <r>
    <x v="838"/>
    <x v="175"/>
    <n v="19"/>
    <s v="Roaming"/>
    <n v="9.5"/>
    <x v="6"/>
    <x v="1"/>
    <n v="638"/>
    <x v="766"/>
  </r>
  <r>
    <x v="1036"/>
    <x v="495"/>
    <n v="11"/>
    <s v="Local"/>
    <n v="1.1000000000000001"/>
    <x v="6"/>
    <x v="1"/>
    <n v="1245"/>
    <x v="1329"/>
  </r>
  <r>
    <x v="1106"/>
    <x v="35"/>
    <n v="24"/>
    <s v="International"/>
    <n v="7.2"/>
    <x v="2"/>
    <x v="1"/>
    <n v="641"/>
    <x v="264"/>
  </r>
  <r>
    <x v="1107"/>
    <x v="495"/>
    <n v="48"/>
    <s v="Local"/>
    <n v="4.8"/>
    <x v="3"/>
    <x v="0"/>
    <n v="1138"/>
    <x v="1330"/>
  </r>
  <r>
    <x v="1108"/>
    <x v="495"/>
    <n v="1"/>
    <s v="International"/>
    <n v="0.3"/>
    <x v="6"/>
    <x v="0"/>
    <n v="1112"/>
    <x v="1331"/>
  </r>
  <r>
    <x v="1109"/>
    <x v="497"/>
    <n v="16"/>
    <s v="Local"/>
    <n v="1.6"/>
    <x v="2"/>
    <x v="0"/>
    <n v="160"/>
    <x v="284"/>
  </r>
  <r>
    <x v="1110"/>
    <x v="18"/>
    <n v="27"/>
    <s v="Local"/>
    <n v="2.7"/>
    <x v="6"/>
    <x v="1"/>
    <n v="219"/>
    <x v="1332"/>
  </r>
  <r>
    <x v="887"/>
    <x v="91"/>
    <n v="16"/>
    <s v="Local"/>
    <n v="1.6"/>
    <x v="4"/>
    <x v="0"/>
    <n v="1329"/>
    <x v="222"/>
  </r>
  <r>
    <x v="860"/>
    <x v="497"/>
    <n v="49"/>
    <s v="Local"/>
    <n v="4.9000000000000004"/>
    <x v="0"/>
    <x v="0"/>
    <n v="1011"/>
    <x v="995"/>
  </r>
  <r>
    <x v="390"/>
    <x v="497"/>
    <n v="35"/>
    <s v="International"/>
    <n v="10.5"/>
    <x v="1"/>
    <x v="1"/>
    <n v="313"/>
    <x v="359"/>
  </r>
  <r>
    <x v="1111"/>
    <x v="497"/>
    <n v="19"/>
    <s v="International"/>
    <n v="5.7"/>
    <x v="1"/>
    <x v="1"/>
    <n v="1596"/>
    <x v="1333"/>
  </r>
  <r>
    <x v="1112"/>
    <x v="394"/>
    <n v="12"/>
    <s v="Local"/>
    <n v="1.2"/>
    <x v="1"/>
    <x v="0"/>
    <n v="1790"/>
    <x v="1070"/>
  </r>
  <r>
    <x v="871"/>
    <x v="497"/>
    <n v="47"/>
    <s v="Roaming"/>
    <n v="23.5"/>
    <x v="2"/>
    <x v="1"/>
    <n v="1841"/>
    <x v="1334"/>
  </r>
  <r>
    <x v="682"/>
    <x v="498"/>
    <n v="49"/>
    <s v="Local"/>
    <n v="4.9000000000000004"/>
    <x v="5"/>
    <x v="1"/>
    <n v="330"/>
    <x v="235"/>
  </r>
  <r>
    <x v="590"/>
    <x v="454"/>
    <n v="44"/>
    <s v="Roaming"/>
    <n v="22"/>
    <x v="0"/>
    <x v="1"/>
    <n v="877"/>
    <x v="1335"/>
  </r>
  <r>
    <x v="999"/>
    <x v="498"/>
    <n v="57"/>
    <s v="Local"/>
    <n v="5.7"/>
    <x v="6"/>
    <x v="1"/>
    <n v="1955"/>
    <x v="1336"/>
  </r>
  <r>
    <x v="1113"/>
    <x v="153"/>
    <n v="47"/>
    <s v="International"/>
    <n v="14.1"/>
    <x v="6"/>
    <x v="1"/>
    <n v="1966"/>
    <x v="179"/>
  </r>
  <r>
    <x v="1114"/>
    <x v="499"/>
    <n v="23"/>
    <s v="Local"/>
    <n v="2.2999999999999998"/>
    <x v="4"/>
    <x v="1"/>
    <n v="1535"/>
    <x v="1337"/>
  </r>
  <r>
    <x v="1115"/>
    <x v="500"/>
    <n v="58"/>
    <s v="Local"/>
    <n v="5.8"/>
    <x v="0"/>
    <x v="0"/>
    <n v="1941"/>
    <x v="56"/>
  </r>
  <r>
    <x v="1116"/>
    <x v="501"/>
    <n v="31"/>
    <s v="Local"/>
    <n v="3.1"/>
    <x v="0"/>
    <x v="0"/>
    <n v="835"/>
    <x v="789"/>
  </r>
  <r>
    <x v="1117"/>
    <x v="500"/>
    <n v="23"/>
    <s v="International"/>
    <n v="6.9"/>
    <x v="6"/>
    <x v="0"/>
    <n v="1322"/>
    <x v="1284"/>
  </r>
  <r>
    <x v="854"/>
    <x v="500"/>
    <n v="14"/>
    <s v="Roaming"/>
    <n v="7"/>
    <x v="1"/>
    <x v="1"/>
    <n v="1508"/>
    <x v="1338"/>
  </r>
  <r>
    <x v="1003"/>
    <x v="72"/>
    <n v="12"/>
    <s v="Local"/>
    <n v="1.2"/>
    <x v="2"/>
    <x v="0"/>
    <n v="1922"/>
    <x v="1339"/>
  </r>
  <r>
    <x v="216"/>
    <x v="377"/>
    <n v="23"/>
    <s v="Local"/>
    <n v="2.2999999999999998"/>
    <x v="1"/>
    <x v="1"/>
    <n v="357"/>
    <x v="1340"/>
  </r>
  <r>
    <x v="777"/>
    <x v="502"/>
    <n v="4"/>
    <s v="Local"/>
    <n v="0.4"/>
    <x v="6"/>
    <x v="0"/>
    <n v="59"/>
    <x v="1341"/>
  </r>
  <r>
    <x v="1118"/>
    <x v="500"/>
    <n v="55"/>
    <s v="International"/>
    <n v="16.5"/>
    <x v="7"/>
    <x v="1"/>
    <n v="686"/>
    <x v="107"/>
  </r>
  <r>
    <x v="1080"/>
    <x v="500"/>
    <n v="28"/>
    <s v="Local"/>
    <n v="2.8"/>
    <x v="7"/>
    <x v="1"/>
    <n v="256"/>
    <x v="528"/>
  </r>
  <r>
    <x v="1119"/>
    <x v="500"/>
    <n v="16"/>
    <s v="Local"/>
    <n v="1.6"/>
    <x v="7"/>
    <x v="0"/>
    <n v="908"/>
    <x v="462"/>
  </r>
  <r>
    <x v="371"/>
    <x v="503"/>
    <n v="21"/>
    <s v="Local"/>
    <n v="2.1"/>
    <x v="7"/>
    <x v="1"/>
    <n v="1055"/>
    <x v="1342"/>
  </r>
  <r>
    <x v="767"/>
    <x v="503"/>
    <n v="1"/>
    <s v="Local"/>
    <n v="0.1"/>
    <x v="5"/>
    <x v="1"/>
    <n v="730"/>
    <x v="1343"/>
  </r>
  <r>
    <x v="41"/>
    <x v="504"/>
    <n v="55"/>
    <s v="International"/>
    <n v="16.5"/>
    <x v="6"/>
    <x v="1"/>
    <n v="1171"/>
    <x v="1344"/>
  </r>
  <r>
    <x v="504"/>
    <x v="504"/>
    <n v="13"/>
    <s v="Local"/>
    <n v="1.3"/>
    <x v="6"/>
    <x v="1"/>
    <n v="789"/>
    <x v="649"/>
  </r>
  <r>
    <x v="430"/>
    <x v="129"/>
    <n v="2"/>
    <s v="Local"/>
    <n v="0.2"/>
    <x v="2"/>
    <x v="1"/>
    <n v="1802"/>
    <x v="964"/>
  </r>
  <r>
    <x v="1120"/>
    <x v="262"/>
    <n v="30"/>
    <s v="Local"/>
    <n v="3"/>
    <x v="7"/>
    <x v="1"/>
    <n v="1306"/>
    <x v="1345"/>
  </r>
  <r>
    <x v="277"/>
    <x v="504"/>
    <n v="42"/>
    <s v="International"/>
    <n v="12.6"/>
    <x v="0"/>
    <x v="0"/>
    <n v="1843"/>
    <x v="1346"/>
  </r>
  <r>
    <x v="97"/>
    <x v="504"/>
    <n v="32"/>
    <s v="Roaming"/>
    <n v="16"/>
    <x v="3"/>
    <x v="1"/>
    <n v="844"/>
    <x v="1347"/>
  </r>
  <r>
    <x v="1121"/>
    <x v="88"/>
    <n v="21"/>
    <s v="International"/>
    <n v="6.3"/>
    <x v="7"/>
    <x v="1"/>
    <n v="1373"/>
    <x v="1348"/>
  </r>
  <r>
    <x v="880"/>
    <x v="270"/>
    <n v="25"/>
    <s v="International"/>
    <n v="7.5"/>
    <x v="3"/>
    <x v="0"/>
    <n v="310"/>
    <x v="1349"/>
  </r>
  <r>
    <x v="17"/>
    <x v="350"/>
    <n v="20"/>
    <s v="International"/>
    <n v="6"/>
    <x v="0"/>
    <x v="1"/>
    <n v="1513"/>
    <x v="1283"/>
  </r>
  <r>
    <x v="910"/>
    <x v="37"/>
    <n v="49"/>
    <s v="Local"/>
    <n v="4.9000000000000004"/>
    <x v="0"/>
    <x v="0"/>
    <n v="1867"/>
    <x v="586"/>
  </r>
  <r>
    <x v="1122"/>
    <x v="504"/>
    <n v="55"/>
    <s v="Local"/>
    <n v="5.5"/>
    <x v="3"/>
    <x v="0"/>
    <n v="392"/>
    <x v="1350"/>
  </r>
  <r>
    <x v="660"/>
    <x v="505"/>
    <n v="42"/>
    <s v="Local"/>
    <n v="4.2"/>
    <x v="6"/>
    <x v="1"/>
    <n v="1583"/>
    <x v="892"/>
  </r>
  <r>
    <x v="1123"/>
    <x v="505"/>
    <n v="50"/>
    <s v="Local"/>
    <n v="5"/>
    <x v="5"/>
    <x v="1"/>
    <n v="925"/>
    <x v="1351"/>
  </r>
  <r>
    <x v="445"/>
    <x v="85"/>
    <n v="33"/>
    <s v="Local"/>
    <n v="3.3"/>
    <x v="0"/>
    <x v="1"/>
    <n v="1575"/>
    <x v="1352"/>
  </r>
  <r>
    <x v="1124"/>
    <x v="506"/>
    <n v="58"/>
    <s v="Local"/>
    <n v="5.8"/>
    <x v="0"/>
    <x v="1"/>
    <n v="1448"/>
    <x v="79"/>
  </r>
  <r>
    <x v="846"/>
    <x v="314"/>
    <n v="38"/>
    <s v="Local"/>
    <n v="3.8"/>
    <x v="4"/>
    <x v="1"/>
    <n v="175"/>
    <x v="817"/>
  </r>
  <r>
    <x v="1125"/>
    <x v="506"/>
    <n v="32"/>
    <s v="Local"/>
    <n v="3.2"/>
    <x v="6"/>
    <x v="1"/>
    <n v="170"/>
    <x v="1353"/>
  </r>
  <r>
    <x v="1126"/>
    <x v="507"/>
    <n v="15"/>
    <s v="Roaming"/>
    <n v="7.5"/>
    <x v="5"/>
    <x v="1"/>
    <n v="1652"/>
    <x v="1354"/>
  </r>
  <r>
    <x v="1127"/>
    <x v="507"/>
    <n v="31"/>
    <s v="Roaming"/>
    <n v="15.5"/>
    <x v="3"/>
    <x v="1"/>
    <n v="621"/>
    <x v="1355"/>
  </r>
  <r>
    <x v="379"/>
    <x v="507"/>
    <n v="43"/>
    <s v="Local"/>
    <n v="4.3"/>
    <x v="5"/>
    <x v="1"/>
    <n v="1768"/>
    <x v="1356"/>
  </r>
  <r>
    <x v="1128"/>
    <x v="508"/>
    <n v="22"/>
    <s v="International"/>
    <n v="6.6"/>
    <x v="5"/>
    <x v="1"/>
    <n v="529"/>
    <x v="1357"/>
  </r>
  <r>
    <x v="352"/>
    <x v="257"/>
    <n v="15"/>
    <s v="Roaming"/>
    <n v="7.5"/>
    <x v="2"/>
    <x v="1"/>
    <n v="72"/>
    <x v="1358"/>
  </r>
  <r>
    <x v="137"/>
    <x v="276"/>
    <n v="46"/>
    <s v="Local"/>
    <n v="4.5999999999999996"/>
    <x v="1"/>
    <x v="0"/>
    <n v="492"/>
    <x v="1359"/>
  </r>
  <r>
    <x v="1129"/>
    <x v="508"/>
    <n v="10"/>
    <s v="International"/>
    <n v="3"/>
    <x v="0"/>
    <x v="0"/>
    <n v="1348"/>
    <x v="1360"/>
  </r>
  <r>
    <x v="224"/>
    <x v="508"/>
    <n v="50"/>
    <s v="Local"/>
    <n v="5"/>
    <x v="0"/>
    <x v="1"/>
    <n v="388"/>
    <x v="923"/>
  </r>
  <r>
    <x v="1130"/>
    <x v="508"/>
    <n v="3"/>
    <s v="Local"/>
    <n v="0.3"/>
    <x v="6"/>
    <x v="0"/>
    <n v="749"/>
    <x v="1361"/>
  </r>
  <r>
    <x v="1110"/>
    <x v="508"/>
    <n v="35"/>
    <s v="Local"/>
    <n v="3.5"/>
    <x v="6"/>
    <x v="0"/>
    <n v="1399"/>
    <x v="1362"/>
  </r>
  <r>
    <x v="792"/>
    <x v="242"/>
    <n v="58"/>
    <s v="International"/>
    <n v="17.399999999999999"/>
    <x v="6"/>
    <x v="0"/>
    <n v="231"/>
    <x v="1363"/>
  </r>
  <r>
    <x v="95"/>
    <x v="248"/>
    <n v="5"/>
    <s v="Local"/>
    <n v="0.5"/>
    <x v="2"/>
    <x v="1"/>
    <n v="161"/>
    <x v="649"/>
  </r>
  <r>
    <x v="888"/>
    <x v="508"/>
    <n v="3"/>
    <s v="Local"/>
    <n v="0.3"/>
    <x v="0"/>
    <x v="1"/>
    <n v="211"/>
    <x v="1364"/>
  </r>
  <r>
    <x v="1119"/>
    <x v="509"/>
    <n v="38"/>
    <s v="Local"/>
    <n v="3.8"/>
    <x v="3"/>
    <x v="1"/>
    <n v="795"/>
    <x v="1153"/>
  </r>
  <r>
    <x v="1127"/>
    <x v="509"/>
    <n v="13"/>
    <s v="International"/>
    <n v="3.9"/>
    <x v="0"/>
    <x v="1"/>
    <n v="22"/>
    <x v="1344"/>
  </r>
  <r>
    <x v="1131"/>
    <x v="509"/>
    <n v="27"/>
    <s v="Local"/>
    <n v="2.7"/>
    <x v="2"/>
    <x v="1"/>
    <n v="1024"/>
    <x v="1365"/>
  </r>
  <r>
    <x v="108"/>
    <x v="510"/>
    <n v="36"/>
    <s v="Local"/>
    <n v="3.6"/>
    <x v="6"/>
    <x v="1"/>
    <n v="1966"/>
    <x v="1366"/>
  </r>
  <r>
    <x v="971"/>
    <x v="510"/>
    <n v="47"/>
    <s v="Local"/>
    <n v="4.7"/>
    <x v="2"/>
    <x v="1"/>
    <n v="129"/>
    <x v="938"/>
  </r>
  <r>
    <x v="188"/>
    <x v="510"/>
    <n v="39"/>
    <s v="Local"/>
    <n v="3.9"/>
    <x v="6"/>
    <x v="0"/>
    <n v="1918"/>
    <x v="228"/>
  </r>
  <r>
    <x v="1132"/>
    <x v="147"/>
    <n v="4"/>
    <s v="Local"/>
    <n v="0.4"/>
    <x v="1"/>
    <x v="0"/>
    <n v="1004"/>
    <x v="1367"/>
  </r>
  <r>
    <x v="91"/>
    <x v="511"/>
    <n v="19"/>
    <s v="Local"/>
    <n v="1.9"/>
    <x v="1"/>
    <x v="0"/>
    <n v="1849"/>
    <x v="1368"/>
  </r>
  <r>
    <x v="1133"/>
    <x v="511"/>
    <n v="8"/>
    <s v="Local"/>
    <n v="0.8"/>
    <x v="3"/>
    <x v="0"/>
    <n v="155"/>
    <x v="1342"/>
  </r>
  <r>
    <x v="641"/>
    <x v="28"/>
    <n v="21"/>
    <s v="Local"/>
    <n v="2.1"/>
    <x v="1"/>
    <x v="0"/>
    <n v="1267"/>
    <x v="1369"/>
  </r>
  <r>
    <x v="1134"/>
    <x v="511"/>
    <n v="48"/>
    <s v="Local"/>
    <n v="4.8"/>
    <x v="0"/>
    <x v="1"/>
    <n v="1237"/>
    <x v="1370"/>
  </r>
  <r>
    <x v="1135"/>
    <x v="140"/>
    <n v="35"/>
    <s v="Local"/>
    <n v="3.5"/>
    <x v="5"/>
    <x v="1"/>
    <n v="717"/>
    <x v="466"/>
  </r>
  <r>
    <x v="1136"/>
    <x v="233"/>
    <n v="22"/>
    <s v="Local"/>
    <n v="2.2000000000000002"/>
    <x v="7"/>
    <x v="1"/>
    <n v="1531"/>
    <x v="1216"/>
  </r>
  <r>
    <x v="460"/>
    <x v="512"/>
    <n v="42"/>
    <s v="Local"/>
    <n v="4.2"/>
    <x v="0"/>
    <x v="1"/>
    <n v="352"/>
    <x v="1371"/>
  </r>
  <r>
    <x v="967"/>
    <x v="512"/>
    <n v="42"/>
    <s v="International"/>
    <n v="12.6"/>
    <x v="2"/>
    <x v="1"/>
    <n v="524"/>
    <x v="1372"/>
  </r>
  <r>
    <x v="1107"/>
    <x v="513"/>
    <n v="27"/>
    <s v="Local"/>
    <n v="2.7"/>
    <x v="4"/>
    <x v="1"/>
    <n v="744"/>
    <x v="129"/>
  </r>
  <r>
    <x v="1137"/>
    <x v="513"/>
    <n v="47"/>
    <s v="International"/>
    <n v="14.1"/>
    <x v="0"/>
    <x v="1"/>
    <n v="257"/>
    <x v="1373"/>
  </r>
  <r>
    <x v="791"/>
    <x v="61"/>
    <n v="50"/>
    <s v="Local"/>
    <n v="5"/>
    <x v="1"/>
    <x v="1"/>
    <n v="1175"/>
    <x v="1374"/>
  </r>
  <r>
    <x v="922"/>
    <x v="342"/>
    <n v="10"/>
    <s v="Local"/>
    <n v="1"/>
    <x v="5"/>
    <x v="1"/>
    <n v="731"/>
    <x v="59"/>
  </r>
  <r>
    <x v="1138"/>
    <x v="90"/>
    <n v="25"/>
    <s v="Local"/>
    <n v="2.5"/>
    <x v="0"/>
    <x v="1"/>
    <n v="1617"/>
    <x v="1375"/>
  </r>
  <r>
    <x v="1139"/>
    <x v="257"/>
    <n v="52"/>
    <s v="Local"/>
    <n v="5.2"/>
    <x v="6"/>
    <x v="1"/>
    <n v="1769"/>
    <x v="1376"/>
  </r>
  <r>
    <x v="848"/>
    <x v="513"/>
    <n v="59"/>
    <s v="Local"/>
    <n v="5.9"/>
    <x v="7"/>
    <x v="0"/>
    <n v="1569"/>
    <x v="1377"/>
  </r>
  <r>
    <x v="1021"/>
    <x v="513"/>
    <n v="52"/>
    <s v="Local"/>
    <n v="5.2"/>
    <x v="6"/>
    <x v="1"/>
    <n v="1617"/>
    <x v="562"/>
  </r>
  <r>
    <x v="1018"/>
    <x v="513"/>
    <n v="39"/>
    <s v="Local"/>
    <n v="3.9"/>
    <x v="1"/>
    <x v="0"/>
    <n v="1785"/>
    <x v="607"/>
  </r>
  <r>
    <x v="1140"/>
    <x v="514"/>
    <n v="5"/>
    <s v="Local"/>
    <n v="0.5"/>
    <x v="7"/>
    <x v="0"/>
    <n v="1497"/>
    <x v="1378"/>
  </r>
  <r>
    <x v="1141"/>
    <x v="515"/>
    <n v="47"/>
    <s v="Local"/>
    <n v="4.7"/>
    <x v="6"/>
    <x v="0"/>
    <n v="549"/>
    <x v="1196"/>
  </r>
  <r>
    <x v="740"/>
    <x v="515"/>
    <n v="53"/>
    <s v="Local"/>
    <n v="5.3"/>
    <x v="1"/>
    <x v="1"/>
    <n v="483"/>
    <x v="1379"/>
  </r>
  <r>
    <x v="1113"/>
    <x v="118"/>
    <n v="45"/>
    <s v="Local"/>
    <n v="4.5"/>
    <x v="0"/>
    <x v="0"/>
    <n v="1749"/>
    <x v="276"/>
  </r>
  <r>
    <x v="168"/>
    <x v="245"/>
    <n v="53"/>
    <s v="Local"/>
    <n v="5.3"/>
    <x v="2"/>
    <x v="0"/>
    <n v="1698"/>
    <x v="1380"/>
  </r>
  <r>
    <x v="416"/>
    <x v="233"/>
    <n v="55"/>
    <s v="Local"/>
    <n v="5.5"/>
    <x v="2"/>
    <x v="1"/>
    <n v="1612"/>
    <x v="1381"/>
  </r>
  <r>
    <x v="1039"/>
    <x v="431"/>
    <n v="37"/>
    <s v="Roaming"/>
    <n v="18.5"/>
    <x v="7"/>
    <x v="0"/>
    <n v="99"/>
    <x v="1382"/>
  </r>
  <r>
    <x v="1142"/>
    <x v="377"/>
    <n v="56"/>
    <s v="Roaming"/>
    <n v="28"/>
    <x v="3"/>
    <x v="1"/>
    <n v="1805"/>
    <x v="1383"/>
  </r>
  <r>
    <x v="210"/>
    <x v="515"/>
    <n v="18"/>
    <s v="Local"/>
    <n v="1.8"/>
    <x v="7"/>
    <x v="0"/>
    <n v="1494"/>
    <x v="1384"/>
  </r>
  <r>
    <x v="1143"/>
    <x v="515"/>
    <n v="15"/>
    <s v="Local"/>
    <n v="1.5"/>
    <x v="2"/>
    <x v="1"/>
    <n v="771"/>
    <x v="253"/>
  </r>
  <r>
    <x v="260"/>
    <x v="178"/>
    <n v="38"/>
    <s v="International"/>
    <n v="11.4"/>
    <x v="6"/>
    <x v="0"/>
    <n v="1112"/>
    <x v="421"/>
  </r>
  <r>
    <x v="113"/>
    <x v="516"/>
    <n v="1"/>
    <s v="Local"/>
    <n v="0.1"/>
    <x v="0"/>
    <x v="1"/>
    <n v="1442"/>
    <x v="1385"/>
  </r>
  <r>
    <x v="473"/>
    <x v="318"/>
    <n v="5"/>
    <s v="International"/>
    <n v="1.5"/>
    <x v="3"/>
    <x v="1"/>
    <n v="358"/>
    <x v="642"/>
  </r>
  <r>
    <x v="179"/>
    <x v="134"/>
    <n v="9"/>
    <s v="Local"/>
    <n v="0.9"/>
    <x v="5"/>
    <x v="0"/>
    <n v="1875"/>
    <x v="1386"/>
  </r>
  <r>
    <x v="780"/>
    <x v="516"/>
    <n v="5"/>
    <s v="Local"/>
    <n v="0.5"/>
    <x v="0"/>
    <x v="1"/>
    <n v="667"/>
    <x v="1325"/>
  </r>
  <r>
    <x v="997"/>
    <x v="516"/>
    <n v="42"/>
    <s v="Local"/>
    <n v="4.2"/>
    <x v="5"/>
    <x v="1"/>
    <n v="1042"/>
    <x v="382"/>
  </r>
  <r>
    <x v="969"/>
    <x v="517"/>
    <n v="2"/>
    <s v="Local"/>
    <n v="0.2"/>
    <x v="1"/>
    <x v="1"/>
    <n v="281"/>
    <x v="859"/>
  </r>
  <r>
    <x v="1144"/>
    <x v="516"/>
    <n v="54"/>
    <s v="International"/>
    <n v="16.2"/>
    <x v="7"/>
    <x v="1"/>
    <n v="467"/>
    <x v="1387"/>
  </r>
  <r>
    <x v="657"/>
    <x v="516"/>
    <n v="16"/>
    <s v="Local"/>
    <n v="1.6"/>
    <x v="2"/>
    <x v="1"/>
    <n v="1182"/>
    <x v="1388"/>
  </r>
  <r>
    <x v="1093"/>
    <x v="83"/>
    <n v="60"/>
    <s v="Local"/>
    <n v="6"/>
    <x v="3"/>
    <x v="0"/>
    <n v="1149"/>
    <x v="348"/>
  </r>
  <r>
    <x v="284"/>
    <x v="516"/>
    <n v="44"/>
    <s v="Local"/>
    <n v="4.4000000000000004"/>
    <x v="3"/>
    <x v="0"/>
    <n v="1306"/>
    <x v="1389"/>
  </r>
  <r>
    <x v="549"/>
    <x v="518"/>
    <n v="19"/>
    <s v="Roaming"/>
    <n v="9.5"/>
    <x v="5"/>
    <x v="1"/>
    <n v="1134"/>
    <x v="1390"/>
  </r>
  <r>
    <x v="1145"/>
    <x v="13"/>
    <n v="11"/>
    <s v="Roaming"/>
    <n v="5.5"/>
    <x v="2"/>
    <x v="1"/>
    <n v="1475"/>
    <x v="1391"/>
  </r>
  <r>
    <x v="55"/>
    <x v="518"/>
    <n v="43"/>
    <s v="Local"/>
    <n v="4.3"/>
    <x v="0"/>
    <x v="0"/>
    <n v="578"/>
    <x v="1392"/>
  </r>
  <r>
    <x v="913"/>
    <x v="519"/>
    <n v="17"/>
    <s v="International"/>
    <n v="5.0999999999999996"/>
    <x v="3"/>
    <x v="1"/>
    <n v="1359"/>
    <x v="1170"/>
  </r>
  <r>
    <x v="967"/>
    <x v="496"/>
    <n v="12"/>
    <s v="Local"/>
    <n v="1.2"/>
    <x v="6"/>
    <x v="0"/>
    <n v="970"/>
    <x v="1393"/>
  </r>
  <r>
    <x v="70"/>
    <x v="519"/>
    <n v="35"/>
    <s v="Local"/>
    <n v="3.5"/>
    <x v="5"/>
    <x v="1"/>
    <n v="77"/>
    <x v="1394"/>
  </r>
  <r>
    <x v="1146"/>
    <x v="519"/>
    <n v="11"/>
    <s v="Local"/>
    <n v="1.1000000000000001"/>
    <x v="5"/>
    <x v="0"/>
    <n v="531"/>
    <x v="1395"/>
  </r>
  <r>
    <x v="443"/>
    <x v="97"/>
    <n v="13"/>
    <s v="Local"/>
    <n v="1.3"/>
    <x v="3"/>
    <x v="0"/>
    <n v="1089"/>
    <x v="1396"/>
  </r>
  <r>
    <x v="1147"/>
    <x v="519"/>
    <n v="22"/>
    <s v="Local"/>
    <n v="2.2000000000000002"/>
    <x v="6"/>
    <x v="1"/>
    <n v="1563"/>
    <x v="449"/>
  </r>
  <r>
    <x v="1148"/>
    <x v="520"/>
    <n v="8"/>
    <s v="Local"/>
    <n v="0.8"/>
    <x v="4"/>
    <x v="1"/>
    <n v="1615"/>
    <x v="100"/>
  </r>
  <r>
    <x v="369"/>
    <x v="520"/>
    <n v="23"/>
    <s v="Local"/>
    <n v="2.2999999999999998"/>
    <x v="2"/>
    <x v="1"/>
    <n v="461"/>
    <x v="1397"/>
  </r>
  <r>
    <x v="1149"/>
    <x v="521"/>
    <n v="37"/>
    <s v="Local"/>
    <n v="3.7"/>
    <x v="2"/>
    <x v="1"/>
    <n v="210"/>
    <x v="28"/>
  </r>
  <r>
    <x v="1150"/>
    <x v="521"/>
    <n v="51"/>
    <s v="Local"/>
    <n v="5.0999999999999996"/>
    <x v="4"/>
    <x v="1"/>
    <n v="779"/>
    <x v="1398"/>
  </r>
  <r>
    <x v="383"/>
    <x v="521"/>
    <n v="48"/>
    <s v="Roaming"/>
    <n v="24"/>
    <x v="5"/>
    <x v="1"/>
    <n v="778"/>
    <x v="73"/>
  </r>
  <r>
    <x v="101"/>
    <x v="521"/>
    <n v="43"/>
    <s v="Local"/>
    <n v="4.3"/>
    <x v="2"/>
    <x v="1"/>
    <n v="422"/>
    <x v="1399"/>
  </r>
  <r>
    <x v="938"/>
    <x v="521"/>
    <n v="20"/>
    <s v="Local"/>
    <n v="2"/>
    <x v="7"/>
    <x v="1"/>
    <n v="731"/>
    <x v="1400"/>
  </r>
  <r>
    <x v="1151"/>
    <x v="522"/>
    <n v="54"/>
    <s v="Roaming"/>
    <n v="27"/>
    <x v="2"/>
    <x v="0"/>
    <n v="815"/>
    <x v="795"/>
  </r>
  <r>
    <x v="123"/>
    <x v="318"/>
    <n v="58"/>
    <s v="Local"/>
    <n v="5.8"/>
    <x v="0"/>
    <x v="1"/>
    <n v="759"/>
    <x v="918"/>
  </r>
  <r>
    <x v="1152"/>
    <x v="328"/>
    <n v="21"/>
    <s v="International"/>
    <n v="6.3"/>
    <x v="7"/>
    <x v="1"/>
    <n v="1302"/>
    <x v="977"/>
  </r>
  <r>
    <x v="979"/>
    <x v="433"/>
    <n v="56"/>
    <s v="Local"/>
    <n v="5.6"/>
    <x v="6"/>
    <x v="0"/>
    <n v="1866"/>
    <x v="1401"/>
  </r>
  <r>
    <x v="908"/>
    <x v="522"/>
    <n v="22"/>
    <s v="Roaming"/>
    <n v="11"/>
    <x v="3"/>
    <x v="1"/>
    <n v="1357"/>
    <x v="1402"/>
  </r>
  <r>
    <x v="1116"/>
    <x v="522"/>
    <n v="1"/>
    <s v="International"/>
    <n v="0.3"/>
    <x v="0"/>
    <x v="0"/>
    <n v="1060"/>
    <x v="1403"/>
  </r>
  <r>
    <x v="774"/>
    <x v="377"/>
    <n v="55"/>
    <s v="Local"/>
    <n v="5.5"/>
    <x v="6"/>
    <x v="0"/>
    <n v="95"/>
    <x v="1404"/>
  </r>
  <r>
    <x v="1153"/>
    <x v="523"/>
    <n v="4"/>
    <s v="Local"/>
    <n v="0.4"/>
    <x v="6"/>
    <x v="1"/>
    <n v="825"/>
    <x v="1019"/>
  </r>
  <r>
    <x v="341"/>
    <x v="523"/>
    <n v="3"/>
    <s v="Local"/>
    <n v="0.3"/>
    <x v="3"/>
    <x v="1"/>
    <n v="1932"/>
    <x v="1405"/>
  </r>
  <r>
    <x v="1154"/>
    <x v="523"/>
    <n v="17"/>
    <s v="Local"/>
    <n v="1.7"/>
    <x v="6"/>
    <x v="1"/>
    <n v="853"/>
    <x v="1406"/>
  </r>
  <r>
    <x v="1155"/>
    <x v="77"/>
    <n v="12"/>
    <s v="International"/>
    <n v="3.6"/>
    <x v="1"/>
    <x v="0"/>
    <n v="60"/>
    <x v="1407"/>
  </r>
  <r>
    <x v="1156"/>
    <x v="524"/>
    <n v="35"/>
    <s v="International"/>
    <n v="10.5"/>
    <x v="2"/>
    <x v="0"/>
    <n v="1977"/>
    <x v="730"/>
  </r>
  <r>
    <x v="50"/>
    <x v="525"/>
    <n v="11"/>
    <s v="Roaming"/>
    <n v="5.5"/>
    <x v="7"/>
    <x v="1"/>
    <n v="905"/>
    <x v="1408"/>
  </r>
  <r>
    <x v="1157"/>
    <x v="526"/>
    <n v="59"/>
    <s v="Local"/>
    <n v="5.9"/>
    <x v="2"/>
    <x v="1"/>
    <n v="1914"/>
    <x v="1409"/>
  </r>
  <r>
    <x v="481"/>
    <x v="526"/>
    <n v="22"/>
    <s v="Local"/>
    <n v="2.2000000000000002"/>
    <x v="3"/>
    <x v="0"/>
    <n v="985"/>
    <x v="865"/>
  </r>
  <r>
    <x v="1158"/>
    <x v="501"/>
    <n v="37"/>
    <s v="Local"/>
    <n v="3.7"/>
    <x v="2"/>
    <x v="1"/>
    <n v="1651"/>
    <x v="901"/>
  </r>
  <r>
    <x v="1159"/>
    <x v="526"/>
    <n v="18"/>
    <s v="Roaming"/>
    <n v="9"/>
    <x v="0"/>
    <x v="0"/>
    <n v="534"/>
    <x v="636"/>
  </r>
  <r>
    <x v="153"/>
    <x v="526"/>
    <n v="1"/>
    <s v="Local"/>
    <n v="0.1"/>
    <x v="5"/>
    <x v="1"/>
    <n v="1775"/>
    <x v="1410"/>
  </r>
  <r>
    <x v="166"/>
    <x v="120"/>
    <n v="1"/>
    <s v="Local"/>
    <n v="0.1"/>
    <x v="1"/>
    <x v="0"/>
    <n v="85"/>
    <x v="1411"/>
  </r>
  <r>
    <x v="99"/>
    <x v="77"/>
    <n v="57"/>
    <s v="Local"/>
    <n v="5.7"/>
    <x v="4"/>
    <x v="1"/>
    <n v="325"/>
    <x v="1412"/>
  </r>
  <r>
    <x v="411"/>
    <x v="527"/>
    <n v="47"/>
    <s v="Local"/>
    <n v="4.7"/>
    <x v="0"/>
    <x v="1"/>
    <n v="44"/>
    <x v="527"/>
  </r>
  <r>
    <x v="210"/>
    <x v="420"/>
    <n v="54"/>
    <s v="Local"/>
    <n v="5.4"/>
    <x v="5"/>
    <x v="1"/>
    <n v="1406"/>
    <x v="780"/>
  </r>
  <r>
    <x v="575"/>
    <x v="527"/>
    <n v="30"/>
    <s v="Local"/>
    <n v="3"/>
    <x v="3"/>
    <x v="0"/>
    <n v="1083"/>
    <x v="1413"/>
  </r>
  <r>
    <x v="881"/>
    <x v="110"/>
    <n v="21"/>
    <s v="Local"/>
    <n v="2.1"/>
    <x v="5"/>
    <x v="1"/>
    <n v="1906"/>
    <x v="1414"/>
  </r>
  <r>
    <x v="76"/>
    <x v="527"/>
    <n v="11"/>
    <s v="Local"/>
    <n v="1.1000000000000001"/>
    <x v="6"/>
    <x v="0"/>
    <n v="1357"/>
    <x v="1415"/>
  </r>
  <r>
    <x v="1160"/>
    <x v="528"/>
    <n v="52"/>
    <s v="International"/>
    <n v="15.6"/>
    <x v="1"/>
    <x v="0"/>
    <n v="1351"/>
    <x v="1416"/>
  </r>
  <r>
    <x v="1161"/>
    <x v="528"/>
    <n v="55"/>
    <s v="Local"/>
    <n v="5.5"/>
    <x v="1"/>
    <x v="1"/>
    <n v="628"/>
    <x v="1417"/>
  </r>
  <r>
    <x v="685"/>
    <x v="118"/>
    <n v="38"/>
    <s v="Local"/>
    <n v="3.8"/>
    <x v="1"/>
    <x v="1"/>
    <n v="706"/>
    <x v="1418"/>
  </r>
  <r>
    <x v="912"/>
    <x v="51"/>
    <n v="35"/>
    <s v="Local"/>
    <n v="3.5"/>
    <x v="7"/>
    <x v="0"/>
    <n v="1019"/>
    <x v="1419"/>
  </r>
  <r>
    <x v="644"/>
    <x v="528"/>
    <n v="53"/>
    <s v="Roaming"/>
    <n v="26.5"/>
    <x v="0"/>
    <x v="1"/>
    <n v="1050"/>
    <x v="555"/>
  </r>
  <r>
    <x v="1162"/>
    <x v="529"/>
    <n v="16"/>
    <s v="Local"/>
    <n v="1.6"/>
    <x v="7"/>
    <x v="0"/>
    <n v="1104"/>
    <x v="34"/>
  </r>
  <r>
    <x v="1070"/>
    <x v="119"/>
    <n v="8"/>
    <s v="Local"/>
    <n v="0.8"/>
    <x v="0"/>
    <x v="0"/>
    <n v="978"/>
    <x v="147"/>
  </r>
  <r>
    <x v="370"/>
    <x v="528"/>
    <n v="14"/>
    <s v="Local"/>
    <n v="1.4"/>
    <x v="1"/>
    <x v="1"/>
    <n v="19"/>
    <x v="1323"/>
  </r>
  <r>
    <x v="1018"/>
    <x v="528"/>
    <n v="47"/>
    <s v="Local"/>
    <n v="4.7"/>
    <x v="3"/>
    <x v="0"/>
    <n v="1826"/>
    <x v="929"/>
  </r>
  <r>
    <x v="1163"/>
    <x v="530"/>
    <n v="29"/>
    <s v="Local"/>
    <n v="2.9"/>
    <x v="2"/>
    <x v="1"/>
    <n v="472"/>
    <x v="1420"/>
  </r>
  <r>
    <x v="1164"/>
    <x v="530"/>
    <n v="12"/>
    <s v="Local"/>
    <n v="1.2"/>
    <x v="6"/>
    <x v="1"/>
    <n v="1073"/>
    <x v="1421"/>
  </r>
  <r>
    <x v="945"/>
    <x v="304"/>
    <n v="26"/>
    <s v="Local"/>
    <n v="2.6"/>
    <x v="1"/>
    <x v="1"/>
    <n v="1104"/>
    <x v="1422"/>
  </r>
  <r>
    <x v="262"/>
    <x v="530"/>
    <n v="14"/>
    <s v="Local"/>
    <n v="1.4"/>
    <x v="2"/>
    <x v="0"/>
    <n v="485"/>
    <x v="1423"/>
  </r>
  <r>
    <x v="1165"/>
    <x v="178"/>
    <n v="17"/>
    <s v="International"/>
    <n v="5.0999999999999996"/>
    <x v="2"/>
    <x v="0"/>
    <n v="1080"/>
    <x v="1424"/>
  </r>
  <r>
    <x v="1166"/>
    <x v="530"/>
    <n v="15"/>
    <s v="Roaming"/>
    <n v="7.5"/>
    <x v="6"/>
    <x v="1"/>
    <n v="1095"/>
    <x v="1140"/>
  </r>
  <r>
    <x v="1064"/>
    <x v="342"/>
    <n v="17"/>
    <s v="Local"/>
    <n v="1.7"/>
    <x v="0"/>
    <x v="1"/>
    <n v="1455"/>
    <x v="1425"/>
  </r>
  <r>
    <x v="1167"/>
    <x v="530"/>
    <n v="11"/>
    <s v="International"/>
    <n v="3.3"/>
    <x v="7"/>
    <x v="1"/>
    <n v="1486"/>
    <x v="1426"/>
  </r>
  <r>
    <x v="1168"/>
    <x v="316"/>
    <n v="14"/>
    <s v="Local"/>
    <n v="1.4"/>
    <x v="1"/>
    <x v="0"/>
    <n v="919"/>
    <x v="71"/>
  </r>
  <r>
    <x v="1169"/>
    <x v="123"/>
    <n v="45"/>
    <s v="Local"/>
    <n v="4.5"/>
    <x v="5"/>
    <x v="1"/>
    <n v="1163"/>
    <x v="1427"/>
  </r>
  <r>
    <x v="243"/>
    <x v="530"/>
    <n v="59"/>
    <s v="Local"/>
    <n v="5.9"/>
    <x v="2"/>
    <x v="0"/>
    <n v="919"/>
    <x v="1428"/>
  </r>
  <r>
    <x v="1170"/>
    <x v="530"/>
    <n v="21"/>
    <s v="Local"/>
    <n v="2.1"/>
    <x v="5"/>
    <x v="1"/>
    <n v="1953"/>
    <x v="1429"/>
  </r>
  <r>
    <x v="393"/>
    <x v="298"/>
    <n v="46"/>
    <s v="Local"/>
    <n v="4.5999999999999996"/>
    <x v="4"/>
    <x v="0"/>
    <n v="886"/>
    <x v="1430"/>
  </r>
  <r>
    <x v="1171"/>
    <x v="531"/>
    <n v="20"/>
    <s v="Local"/>
    <n v="2"/>
    <x v="4"/>
    <x v="1"/>
    <n v="1045"/>
    <x v="1431"/>
  </r>
  <r>
    <x v="1172"/>
    <x v="496"/>
    <n v="47"/>
    <s v="Roaming"/>
    <n v="23.5"/>
    <x v="5"/>
    <x v="1"/>
    <n v="975"/>
    <x v="20"/>
  </r>
  <r>
    <x v="529"/>
    <x v="439"/>
    <n v="8"/>
    <s v="Local"/>
    <n v="0.8"/>
    <x v="4"/>
    <x v="1"/>
    <n v="878"/>
    <x v="787"/>
  </r>
  <r>
    <x v="1173"/>
    <x v="228"/>
    <n v="15"/>
    <s v="Local"/>
    <n v="1.5"/>
    <x v="4"/>
    <x v="1"/>
    <n v="1538"/>
    <x v="1432"/>
  </r>
  <r>
    <x v="1174"/>
    <x v="88"/>
    <n v="54"/>
    <s v="Local"/>
    <n v="5.4"/>
    <x v="3"/>
    <x v="1"/>
    <n v="938"/>
    <x v="1433"/>
  </r>
  <r>
    <x v="1175"/>
    <x v="531"/>
    <n v="1"/>
    <s v="Roaming"/>
    <n v="0.5"/>
    <x v="0"/>
    <x v="0"/>
    <n v="1195"/>
    <x v="1004"/>
  </r>
  <r>
    <x v="1176"/>
    <x v="531"/>
    <n v="13"/>
    <s v="International"/>
    <n v="3.9"/>
    <x v="7"/>
    <x v="0"/>
    <n v="695"/>
    <x v="1288"/>
  </r>
  <r>
    <x v="460"/>
    <x v="294"/>
    <n v="49"/>
    <s v="Local"/>
    <n v="4.9000000000000004"/>
    <x v="0"/>
    <x v="0"/>
    <n v="783"/>
    <x v="196"/>
  </r>
  <r>
    <x v="722"/>
    <x v="531"/>
    <n v="43"/>
    <s v="Local"/>
    <n v="4.3"/>
    <x v="1"/>
    <x v="0"/>
    <n v="493"/>
    <x v="29"/>
  </r>
  <r>
    <x v="200"/>
    <x v="531"/>
    <n v="9"/>
    <s v="International"/>
    <n v="2.7"/>
    <x v="7"/>
    <x v="0"/>
    <n v="1683"/>
    <x v="360"/>
  </r>
  <r>
    <x v="1177"/>
    <x v="532"/>
    <n v="55"/>
    <s v="Local"/>
    <n v="5.5"/>
    <x v="2"/>
    <x v="1"/>
    <n v="353"/>
    <x v="263"/>
  </r>
  <r>
    <x v="1042"/>
    <x v="179"/>
    <n v="35"/>
    <s v="International"/>
    <n v="10.5"/>
    <x v="1"/>
    <x v="1"/>
    <n v="1136"/>
    <x v="1345"/>
  </r>
  <r>
    <x v="726"/>
    <x v="270"/>
    <n v="60"/>
    <s v="Local"/>
    <n v="6"/>
    <x v="1"/>
    <x v="0"/>
    <n v="498"/>
    <x v="1290"/>
  </r>
  <r>
    <x v="257"/>
    <x v="533"/>
    <n v="55"/>
    <s v="Local"/>
    <n v="5.5"/>
    <x v="1"/>
    <x v="1"/>
    <n v="440"/>
    <x v="1205"/>
  </r>
  <r>
    <x v="975"/>
    <x v="533"/>
    <n v="12"/>
    <s v="Local"/>
    <n v="1.2"/>
    <x v="2"/>
    <x v="0"/>
    <n v="573"/>
    <x v="1434"/>
  </r>
  <r>
    <x v="1078"/>
    <x v="534"/>
    <n v="35"/>
    <s v="Local"/>
    <n v="3.5"/>
    <x v="4"/>
    <x v="0"/>
    <n v="1785"/>
    <x v="1435"/>
  </r>
  <r>
    <x v="1178"/>
    <x v="534"/>
    <n v="45"/>
    <s v="Local"/>
    <n v="4.5"/>
    <x v="3"/>
    <x v="1"/>
    <n v="1522"/>
    <x v="1436"/>
  </r>
  <r>
    <x v="436"/>
    <x v="102"/>
    <n v="49"/>
    <s v="Roaming"/>
    <n v="24.5"/>
    <x v="5"/>
    <x v="1"/>
    <n v="1776"/>
    <x v="613"/>
  </r>
  <r>
    <x v="433"/>
    <x v="534"/>
    <n v="3"/>
    <s v="Local"/>
    <n v="0.3"/>
    <x v="6"/>
    <x v="1"/>
    <n v="935"/>
    <x v="446"/>
  </r>
  <r>
    <x v="5"/>
    <x v="534"/>
    <n v="3"/>
    <s v="Local"/>
    <n v="0.3"/>
    <x v="2"/>
    <x v="1"/>
    <n v="1093"/>
    <x v="1065"/>
  </r>
  <r>
    <x v="1170"/>
    <x v="85"/>
    <n v="34"/>
    <s v="Local"/>
    <n v="3.4"/>
    <x v="1"/>
    <x v="1"/>
    <n v="305"/>
    <x v="1437"/>
  </r>
  <r>
    <x v="9"/>
    <x v="534"/>
    <n v="41"/>
    <s v="International"/>
    <n v="12.3"/>
    <x v="7"/>
    <x v="1"/>
    <n v="343"/>
    <x v="1438"/>
  </r>
  <r>
    <x v="1179"/>
    <x v="534"/>
    <n v="20"/>
    <s v="Local"/>
    <n v="2"/>
    <x v="4"/>
    <x v="0"/>
    <n v="1184"/>
    <x v="603"/>
  </r>
  <r>
    <x v="252"/>
    <x v="535"/>
    <n v="56"/>
    <s v="Local"/>
    <n v="5.6"/>
    <x v="2"/>
    <x v="1"/>
    <n v="595"/>
    <x v="797"/>
  </r>
  <r>
    <x v="1180"/>
    <x v="257"/>
    <n v="26"/>
    <s v="Local"/>
    <n v="2.6"/>
    <x v="3"/>
    <x v="1"/>
    <n v="539"/>
    <x v="356"/>
  </r>
  <r>
    <x v="627"/>
    <x v="535"/>
    <n v="20"/>
    <s v="Local"/>
    <n v="2"/>
    <x v="7"/>
    <x v="1"/>
    <n v="785"/>
    <x v="1439"/>
  </r>
  <r>
    <x v="1181"/>
    <x v="12"/>
    <n v="6"/>
    <s v="International"/>
    <n v="1.8"/>
    <x v="5"/>
    <x v="1"/>
    <n v="1116"/>
    <x v="1440"/>
  </r>
  <r>
    <x v="482"/>
    <x v="535"/>
    <n v="56"/>
    <s v="Local"/>
    <n v="5.6"/>
    <x v="7"/>
    <x v="0"/>
    <n v="825"/>
    <x v="483"/>
  </r>
  <r>
    <x v="1182"/>
    <x v="307"/>
    <n v="59"/>
    <s v="Local"/>
    <n v="5.9"/>
    <x v="1"/>
    <x v="0"/>
    <n v="297"/>
    <x v="1441"/>
  </r>
  <r>
    <x v="961"/>
    <x v="403"/>
    <n v="50"/>
    <s v="Local"/>
    <n v="5"/>
    <x v="2"/>
    <x v="1"/>
    <n v="715"/>
    <x v="1442"/>
  </r>
  <r>
    <x v="1183"/>
    <x v="535"/>
    <n v="59"/>
    <s v="Local"/>
    <n v="5.9"/>
    <x v="3"/>
    <x v="0"/>
    <n v="126"/>
    <x v="1443"/>
  </r>
  <r>
    <x v="984"/>
    <x v="536"/>
    <n v="10"/>
    <s v="Local"/>
    <n v="1"/>
    <x v="5"/>
    <x v="1"/>
    <n v="976"/>
    <x v="908"/>
  </r>
  <r>
    <x v="322"/>
    <x v="318"/>
    <n v="17"/>
    <s v="International"/>
    <n v="5.0999999999999996"/>
    <x v="6"/>
    <x v="1"/>
    <n v="1314"/>
    <x v="1444"/>
  </r>
  <r>
    <x v="1184"/>
    <x v="536"/>
    <n v="2"/>
    <s v="International"/>
    <n v="0.6"/>
    <x v="6"/>
    <x v="1"/>
    <n v="177"/>
    <x v="439"/>
  </r>
  <r>
    <x v="804"/>
    <x v="537"/>
    <n v="56"/>
    <s v="Roaming"/>
    <n v="28"/>
    <x v="6"/>
    <x v="0"/>
    <n v="1038"/>
    <x v="1445"/>
  </r>
  <r>
    <x v="409"/>
    <x v="384"/>
    <n v="14"/>
    <s v="Local"/>
    <n v="1.4"/>
    <x v="4"/>
    <x v="1"/>
    <n v="1492"/>
    <x v="1427"/>
  </r>
  <r>
    <x v="610"/>
    <x v="38"/>
    <n v="13"/>
    <s v="Local"/>
    <n v="1.3"/>
    <x v="6"/>
    <x v="1"/>
    <n v="1834"/>
    <x v="791"/>
  </r>
  <r>
    <x v="734"/>
    <x v="537"/>
    <n v="22"/>
    <s v="Local"/>
    <n v="2.2000000000000002"/>
    <x v="1"/>
    <x v="0"/>
    <n v="245"/>
    <x v="1446"/>
  </r>
  <r>
    <x v="803"/>
    <x v="114"/>
    <n v="44"/>
    <s v="Local"/>
    <n v="4.4000000000000004"/>
    <x v="2"/>
    <x v="1"/>
    <n v="203"/>
    <x v="1243"/>
  </r>
  <r>
    <x v="1087"/>
    <x v="537"/>
    <n v="29"/>
    <s v="International"/>
    <n v="8.6999999999999993"/>
    <x v="4"/>
    <x v="1"/>
    <n v="771"/>
    <x v="669"/>
  </r>
  <r>
    <x v="1185"/>
    <x v="537"/>
    <n v="5"/>
    <s v="Local"/>
    <n v="0.5"/>
    <x v="1"/>
    <x v="1"/>
    <n v="874"/>
    <x v="1447"/>
  </r>
  <r>
    <x v="530"/>
    <x v="248"/>
    <n v="19"/>
    <s v="Local"/>
    <n v="1.9"/>
    <x v="7"/>
    <x v="1"/>
    <n v="113"/>
    <x v="97"/>
  </r>
  <r>
    <x v="1186"/>
    <x v="538"/>
    <n v="40"/>
    <s v="Local"/>
    <n v="4"/>
    <x v="3"/>
    <x v="1"/>
    <n v="1753"/>
    <x v="222"/>
  </r>
  <r>
    <x v="856"/>
    <x v="538"/>
    <n v="22"/>
    <s v="Local"/>
    <n v="2.2000000000000002"/>
    <x v="6"/>
    <x v="1"/>
    <n v="133"/>
    <x v="198"/>
  </r>
  <r>
    <x v="1116"/>
    <x v="71"/>
    <n v="44"/>
    <s v="Local"/>
    <n v="4.4000000000000004"/>
    <x v="7"/>
    <x v="1"/>
    <n v="648"/>
    <x v="1448"/>
  </r>
  <r>
    <x v="915"/>
    <x v="111"/>
    <n v="35"/>
    <s v="Local"/>
    <n v="3.5"/>
    <x v="4"/>
    <x v="1"/>
    <n v="1759"/>
    <x v="1449"/>
  </r>
  <r>
    <x v="1187"/>
    <x v="538"/>
    <n v="50"/>
    <s v="Local"/>
    <n v="5"/>
    <x v="5"/>
    <x v="0"/>
    <n v="716"/>
    <x v="314"/>
  </r>
  <r>
    <x v="1188"/>
    <x v="538"/>
    <n v="1"/>
    <s v="Local"/>
    <n v="0.1"/>
    <x v="1"/>
    <x v="1"/>
    <n v="481"/>
    <x v="1450"/>
  </r>
  <r>
    <x v="1189"/>
    <x v="538"/>
    <n v="22"/>
    <s v="International"/>
    <n v="6.6"/>
    <x v="4"/>
    <x v="1"/>
    <n v="1956"/>
    <x v="1451"/>
  </r>
  <r>
    <x v="834"/>
    <x v="341"/>
    <n v="20"/>
    <s v="Local"/>
    <n v="2"/>
    <x v="7"/>
    <x v="1"/>
    <n v="700"/>
    <x v="1312"/>
  </r>
  <r>
    <x v="892"/>
    <x v="270"/>
    <n v="36"/>
    <s v="Local"/>
    <n v="3.6"/>
    <x v="5"/>
    <x v="1"/>
    <n v="601"/>
    <x v="1402"/>
  </r>
  <r>
    <x v="895"/>
    <x v="538"/>
    <n v="29"/>
    <s v="International"/>
    <n v="8.6999999999999993"/>
    <x v="0"/>
    <x v="1"/>
    <n v="953"/>
    <x v="243"/>
  </r>
  <r>
    <x v="1190"/>
    <x v="539"/>
    <n v="4"/>
    <s v="Local"/>
    <n v="0.4"/>
    <x v="4"/>
    <x v="1"/>
    <n v="414"/>
    <x v="198"/>
  </r>
  <r>
    <x v="722"/>
    <x v="85"/>
    <n v="58"/>
    <s v="Local"/>
    <n v="5.8"/>
    <x v="2"/>
    <x v="1"/>
    <n v="1064"/>
    <x v="259"/>
  </r>
  <r>
    <x v="669"/>
    <x v="320"/>
    <n v="48"/>
    <s v="International"/>
    <n v="14.4"/>
    <x v="1"/>
    <x v="0"/>
    <n v="893"/>
    <x v="1452"/>
  </r>
  <r>
    <x v="1191"/>
    <x v="539"/>
    <n v="46"/>
    <s v="International"/>
    <n v="13.8"/>
    <x v="4"/>
    <x v="1"/>
    <n v="1400"/>
    <x v="1453"/>
  </r>
  <r>
    <x v="1192"/>
    <x v="37"/>
    <n v="40"/>
    <s v="Local"/>
    <n v="4"/>
    <x v="6"/>
    <x v="1"/>
    <n v="72"/>
    <x v="256"/>
  </r>
  <r>
    <x v="1193"/>
    <x v="539"/>
    <n v="32"/>
    <s v="Local"/>
    <n v="3.2"/>
    <x v="0"/>
    <x v="1"/>
    <n v="1507"/>
    <x v="259"/>
  </r>
  <r>
    <x v="1194"/>
    <x v="539"/>
    <n v="57"/>
    <s v="Local"/>
    <n v="5.7"/>
    <x v="1"/>
    <x v="1"/>
    <n v="582"/>
    <x v="1004"/>
  </r>
  <r>
    <x v="1195"/>
    <x v="433"/>
    <n v="7"/>
    <s v="Local"/>
    <n v="0.7"/>
    <x v="2"/>
    <x v="1"/>
    <n v="313"/>
    <x v="1292"/>
  </r>
  <r>
    <x v="1196"/>
    <x v="374"/>
    <n v="43"/>
    <s v="Local"/>
    <n v="4.3"/>
    <x v="3"/>
    <x v="0"/>
    <n v="1094"/>
    <x v="1454"/>
  </r>
  <r>
    <x v="50"/>
    <x v="235"/>
    <n v="50"/>
    <s v="Roaming"/>
    <n v="25"/>
    <x v="6"/>
    <x v="0"/>
    <n v="405"/>
    <x v="1455"/>
  </r>
  <r>
    <x v="261"/>
    <x v="539"/>
    <n v="24"/>
    <s v="International"/>
    <n v="7.2"/>
    <x v="2"/>
    <x v="0"/>
    <n v="1879"/>
    <x v="1456"/>
  </r>
  <r>
    <x v="890"/>
    <x v="102"/>
    <n v="35"/>
    <s v="International"/>
    <n v="10.5"/>
    <x v="1"/>
    <x v="1"/>
    <n v="1985"/>
    <x v="1457"/>
  </r>
  <r>
    <x v="58"/>
    <x v="539"/>
    <n v="50"/>
    <s v="International"/>
    <n v="15"/>
    <x v="0"/>
    <x v="1"/>
    <n v="117"/>
    <x v="1257"/>
  </r>
  <r>
    <x v="1197"/>
    <x v="540"/>
    <n v="3"/>
    <s v="International"/>
    <n v="0.9"/>
    <x v="0"/>
    <x v="0"/>
    <n v="1726"/>
    <x v="1458"/>
  </r>
  <r>
    <x v="341"/>
    <x v="540"/>
    <n v="59"/>
    <s v="Local"/>
    <n v="5.9"/>
    <x v="4"/>
    <x v="1"/>
    <n v="903"/>
    <x v="1459"/>
  </r>
  <r>
    <x v="293"/>
    <x v="97"/>
    <n v="6"/>
    <s v="Local"/>
    <n v="0.6"/>
    <x v="3"/>
    <x v="1"/>
    <n v="475"/>
    <x v="1460"/>
  </r>
  <r>
    <x v="1198"/>
    <x v="541"/>
    <n v="51"/>
    <s v="Local"/>
    <n v="5.0999999999999996"/>
    <x v="6"/>
    <x v="1"/>
    <n v="1623"/>
    <x v="1461"/>
  </r>
  <r>
    <x v="1199"/>
    <x v="350"/>
    <n v="14"/>
    <s v="Local"/>
    <n v="1.4"/>
    <x v="6"/>
    <x v="0"/>
    <n v="1725"/>
    <x v="1462"/>
  </r>
  <r>
    <x v="1200"/>
    <x v="68"/>
    <n v="37"/>
    <s v="International"/>
    <n v="11.1"/>
    <x v="3"/>
    <x v="1"/>
    <n v="793"/>
    <x v="1463"/>
  </r>
  <r>
    <x v="858"/>
    <x v="541"/>
    <n v="58"/>
    <s v="International"/>
    <n v="17.399999999999999"/>
    <x v="3"/>
    <x v="1"/>
    <n v="864"/>
    <x v="615"/>
  </r>
  <r>
    <x v="945"/>
    <x v="47"/>
    <n v="15"/>
    <s v="Local"/>
    <n v="1.5"/>
    <x v="3"/>
    <x v="0"/>
    <n v="1987"/>
    <x v="1208"/>
  </r>
  <r>
    <x v="494"/>
    <x v="541"/>
    <n v="57"/>
    <s v="Local"/>
    <n v="5.7"/>
    <x v="4"/>
    <x v="0"/>
    <n v="1014"/>
    <x v="1464"/>
  </r>
  <r>
    <x v="1201"/>
    <x v="541"/>
    <n v="31"/>
    <s v="Local"/>
    <n v="3.1"/>
    <x v="4"/>
    <x v="1"/>
    <n v="1054"/>
    <x v="1347"/>
  </r>
  <r>
    <x v="873"/>
    <x v="120"/>
    <n v="40"/>
    <s v="International"/>
    <n v="12"/>
    <x v="1"/>
    <x v="0"/>
    <n v="1827"/>
    <x v="1465"/>
  </r>
  <r>
    <x v="1086"/>
    <x v="109"/>
    <n v="59"/>
    <s v="Local"/>
    <n v="5.9"/>
    <x v="7"/>
    <x v="0"/>
    <n v="1573"/>
    <x v="1466"/>
  </r>
  <r>
    <x v="1054"/>
    <x v="147"/>
    <n v="16"/>
    <s v="Roaming"/>
    <n v="8"/>
    <x v="4"/>
    <x v="1"/>
    <n v="1394"/>
    <x v="395"/>
  </r>
  <r>
    <x v="1202"/>
    <x v="541"/>
    <n v="34"/>
    <s v="Local"/>
    <n v="3.4"/>
    <x v="3"/>
    <x v="0"/>
    <n v="1536"/>
    <x v="1467"/>
  </r>
  <r>
    <x v="9"/>
    <x v="297"/>
    <n v="16"/>
    <s v="Local"/>
    <n v="1.6"/>
    <x v="7"/>
    <x v="1"/>
    <n v="518"/>
    <x v="1468"/>
  </r>
  <r>
    <x v="238"/>
    <x v="262"/>
    <n v="4"/>
    <s v="Local"/>
    <n v="0.4"/>
    <x v="1"/>
    <x v="1"/>
    <n v="1197"/>
    <x v="1469"/>
  </r>
  <r>
    <x v="594"/>
    <x v="542"/>
    <n v="4"/>
    <s v="International"/>
    <n v="1.2"/>
    <x v="1"/>
    <x v="0"/>
    <n v="1412"/>
    <x v="1470"/>
  </r>
  <r>
    <x v="1054"/>
    <x v="542"/>
    <n v="21"/>
    <s v="Local"/>
    <n v="2.1"/>
    <x v="4"/>
    <x v="1"/>
    <n v="1027"/>
    <x v="129"/>
  </r>
  <r>
    <x v="33"/>
    <x v="542"/>
    <n v="39"/>
    <s v="Local"/>
    <n v="3.9"/>
    <x v="7"/>
    <x v="1"/>
    <n v="687"/>
    <x v="408"/>
  </r>
  <r>
    <x v="784"/>
    <x v="543"/>
    <n v="36"/>
    <s v="Roaming"/>
    <n v="18"/>
    <x v="5"/>
    <x v="1"/>
    <n v="171"/>
    <x v="1471"/>
  </r>
  <r>
    <x v="1203"/>
    <x v="544"/>
    <n v="45"/>
    <s v="Local"/>
    <n v="4.5"/>
    <x v="1"/>
    <x v="0"/>
    <n v="1621"/>
    <x v="1222"/>
  </r>
  <r>
    <x v="1204"/>
    <x v="543"/>
    <n v="25"/>
    <s v="Local"/>
    <n v="2.5"/>
    <x v="3"/>
    <x v="1"/>
    <n v="489"/>
    <x v="1472"/>
  </r>
  <r>
    <x v="40"/>
    <x v="115"/>
    <n v="31"/>
    <s v="International"/>
    <n v="9.3000000000000007"/>
    <x v="3"/>
    <x v="1"/>
    <n v="131"/>
    <x v="434"/>
  </r>
  <r>
    <x v="1205"/>
    <x v="140"/>
    <n v="3"/>
    <s v="Roaming"/>
    <n v="1.5"/>
    <x v="6"/>
    <x v="1"/>
    <n v="194"/>
    <x v="555"/>
  </r>
  <r>
    <x v="1206"/>
    <x v="15"/>
    <n v="54"/>
    <s v="Local"/>
    <n v="5.4"/>
    <x v="6"/>
    <x v="1"/>
    <n v="41"/>
    <x v="739"/>
  </r>
  <r>
    <x v="654"/>
    <x v="543"/>
    <n v="20"/>
    <s v="Roaming"/>
    <n v="10"/>
    <x v="1"/>
    <x v="0"/>
    <n v="1140"/>
    <x v="1473"/>
  </r>
  <r>
    <x v="1182"/>
    <x v="543"/>
    <n v="5"/>
    <s v="International"/>
    <n v="1.5"/>
    <x v="7"/>
    <x v="1"/>
    <n v="1180"/>
    <x v="1474"/>
  </r>
  <r>
    <x v="229"/>
    <x v="545"/>
    <n v="59"/>
    <s v="Local"/>
    <n v="5.9"/>
    <x v="7"/>
    <x v="1"/>
    <n v="303"/>
    <x v="76"/>
  </r>
  <r>
    <x v="177"/>
    <x v="545"/>
    <n v="22"/>
    <s v="Local"/>
    <n v="2.2000000000000002"/>
    <x v="7"/>
    <x v="1"/>
    <n v="1848"/>
    <x v="1475"/>
  </r>
  <r>
    <x v="1207"/>
    <x v="545"/>
    <n v="34"/>
    <s v="Local"/>
    <n v="3.4"/>
    <x v="7"/>
    <x v="0"/>
    <n v="272"/>
    <x v="1314"/>
  </r>
  <r>
    <x v="1208"/>
    <x v="245"/>
    <n v="9"/>
    <s v="Roaming"/>
    <n v="4.5"/>
    <x v="5"/>
    <x v="0"/>
    <n v="1405"/>
    <x v="1476"/>
  </r>
  <r>
    <x v="1209"/>
    <x v="114"/>
    <n v="39"/>
    <s v="Local"/>
    <n v="3.9"/>
    <x v="1"/>
    <x v="1"/>
    <n v="1689"/>
    <x v="1391"/>
  </r>
  <r>
    <x v="1210"/>
    <x v="545"/>
    <n v="11"/>
    <s v="International"/>
    <n v="3.3"/>
    <x v="1"/>
    <x v="1"/>
    <n v="187"/>
    <x v="108"/>
  </r>
  <r>
    <x v="1211"/>
    <x v="546"/>
    <n v="48"/>
    <s v="Local"/>
    <n v="4.8"/>
    <x v="6"/>
    <x v="1"/>
    <n v="406"/>
    <x v="1477"/>
  </r>
  <r>
    <x v="569"/>
    <x v="308"/>
    <n v="8"/>
    <s v="Local"/>
    <n v="0.8"/>
    <x v="5"/>
    <x v="0"/>
    <n v="1001"/>
    <x v="1478"/>
  </r>
  <r>
    <x v="1212"/>
    <x v="546"/>
    <n v="40"/>
    <s v="Local"/>
    <n v="4"/>
    <x v="5"/>
    <x v="1"/>
    <n v="1697"/>
    <x v="712"/>
  </r>
  <r>
    <x v="1213"/>
    <x v="262"/>
    <n v="56"/>
    <s v="International"/>
    <n v="16.8"/>
    <x v="0"/>
    <x v="0"/>
    <n v="800"/>
    <x v="1479"/>
  </r>
  <r>
    <x v="191"/>
    <x v="546"/>
    <n v="19"/>
    <s v="Local"/>
    <n v="1.9"/>
    <x v="3"/>
    <x v="1"/>
    <n v="1021"/>
    <x v="688"/>
  </r>
  <r>
    <x v="532"/>
    <x v="546"/>
    <n v="45"/>
    <s v="Local"/>
    <n v="4.5"/>
    <x v="1"/>
    <x v="1"/>
    <n v="516"/>
    <x v="1480"/>
  </r>
  <r>
    <x v="149"/>
    <x v="546"/>
    <n v="35"/>
    <s v="Local"/>
    <n v="3.5"/>
    <x v="6"/>
    <x v="0"/>
    <n v="150"/>
    <x v="1481"/>
  </r>
  <r>
    <x v="1214"/>
    <x v="547"/>
    <n v="38"/>
    <s v="Local"/>
    <n v="3.8"/>
    <x v="7"/>
    <x v="0"/>
    <n v="487"/>
    <x v="1392"/>
  </r>
  <r>
    <x v="608"/>
    <x v="547"/>
    <n v="32"/>
    <s v="International"/>
    <n v="9.6"/>
    <x v="2"/>
    <x v="1"/>
    <n v="1073"/>
    <x v="1482"/>
  </r>
  <r>
    <x v="1215"/>
    <x v="547"/>
    <n v="39"/>
    <s v="International"/>
    <n v="11.7"/>
    <x v="0"/>
    <x v="0"/>
    <n v="129"/>
    <x v="385"/>
  </r>
  <r>
    <x v="13"/>
    <x v="547"/>
    <n v="39"/>
    <s v="Local"/>
    <n v="3.9"/>
    <x v="5"/>
    <x v="0"/>
    <n v="1790"/>
    <x v="1483"/>
  </r>
  <r>
    <x v="461"/>
    <x v="147"/>
    <n v="30"/>
    <s v="Local"/>
    <n v="3"/>
    <x v="6"/>
    <x v="1"/>
    <n v="707"/>
    <x v="1484"/>
  </r>
  <r>
    <x v="321"/>
    <x v="547"/>
    <n v="13"/>
    <s v="Local"/>
    <n v="1.3"/>
    <x v="0"/>
    <x v="0"/>
    <n v="293"/>
    <x v="1485"/>
  </r>
  <r>
    <x v="266"/>
    <x v="38"/>
    <n v="38"/>
    <s v="Local"/>
    <n v="3.8"/>
    <x v="3"/>
    <x v="0"/>
    <n v="87"/>
    <x v="1451"/>
  </r>
  <r>
    <x v="1216"/>
    <x v="548"/>
    <n v="43"/>
    <s v="Local"/>
    <n v="4.3"/>
    <x v="3"/>
    <x v="1"/>
    <n v="748"/>
    <x v="585"/>
  </r>
  <r>
    <x v="226"/>
    <x v="548"/>
    <n v="45"/>
    <s v="Roaming"/>
    <n v="22.5"/>
    <x v="6"/>
    <x v="1"/>
    <n v="712"/>
    <x v="184"/>
  </r>
  <r>
    <x v="1217"/>
    <x v="548"/>
    <n v="21"/>
    <s v="International"/>
    <n v="6.3"/>
    <x v="3"/>
    <x v="0"/>
    <n v="71"/>
    <x v="1486"/>
  </r>
  <r>
    <x v="1218"/>
    <x v="548"/>
    <n v="15"/>
    <s v="International"/>
    <n v="4.5"/>
    <x v="4"/>
    <x v="1"/>
    <n v="474"/>
    <x v="1487"/>
  </r>
  <r>
    <x v="239"/>
    <x v="18"/>
    <n v="29"/>
    <s v="Local"/>
    <n v="2.9"/>
    <x v="1"/>
    <x v="1"/>
    <n v="24"/>
    <x v="1488"/>
  </r>
  <r>
    <x v="1219"/>
    <x v="548"/>
    <n v="43"/>
    <s v="International"/>
    <n v="12.9"/>
    <x v="1"/>
    <x v="0"/>
    <n v="214"/>
    <x v="1489"/>
  </r>
  <r>
    <x v="1220"/>
    <x v="115"/>
    <n v="60"/>
    <s v="Local"/>
    <n v="6"/>
    <x v="5"/>
    <x v="0"/>
    <n v="1337"/>
    <x v="1490"/>
  </r>
  <r>
    <x v="1221"/>
    <x v="549"/>
    <n v="38"/>
    <s v="Local"/>
    <n v="3.8"/>
    <x v="0"/>
    <x v="0"/>
    <n v="1832"/>
    <x v="262"/>
  </r>
  <r>
    <x v="1222"/>
    <x v="549"/>
    <n v="41"/>
    <s v="Local"/>
    <n v="4.0999999999999996"/>
    <x v="1"/>
    <x v="1"/>
    <n v="700"/>
    <x v="857"/>
  </r>
  <r>
    <x v="1223"/>
    <x v="549"/>
    <n v="55"/>
    <s v="Local"/>
    <n v="5.5"/>
    <x v="0"/>
    <x v="0"/>
    <n v="1449"/>
    <x v="1275"/>
  </r>
  <r>
    <x v="145"/>
    <x v="173"/>
    <n v="23"/>
    <s v="Local"/>
    <n v="2.2999999999999998"/>
    <x v="1"/>
    <x v="1"/>
    <n v="1713"/>
    <x v="678"/>
  </r>
  <r>
    <x v="435"/>
    <x v="549"/>
    <n v="40"/>
    <s v="International"/>
    <n v="12"/>
    <x v="2"/>
    <x v="0"/>
    <n v="1464"/>
    <x v="584"/>
  </r>
  <r>
    <x v="682"/>
    <x v="127"/>
    <n v="30"/>
    <s v="Local"/>
    <n v="3"/>
    <x v="7"/>
    <x v="1"/>
    <n v="1286"/>
    <x v="515"/>
  </r>
  <r>
    <x v="1102"/>
    <x v="204"/>
    <n v="6"/>
    <s v="International"/>
    <n v="1.8"/>
    <x v="1"/>
    <x v="1"/>
    <n v="450"/>
    <x v="1491"/>
  </r>
  <r>
    <x v="554"/>
    <x v="550"/>
    <n v="20"/>
    <s v="Roaming"/>
    <n v="10"/>
    <x v="2"/>
    <x v="0"/>
    <n v="789"/>
    <x v="1492"/>
  </r>
  <r>
    <x v="1224"/>
    <x v="550"/>
    <n v="39"/>
    <s v="Local"/>
    <n v="3.9"/>
    <x v="0"/>
    <x v="1"/>
    <n v="369"/>
    <x v="1493"/>
  </r>
  <r>
    <x v="1225"/>
    <x v="550"/>
    <n v="57"/>
    <s v="Local"/>
    <n v="5.7"/>
    <x v="3"/>
    <x v="1"/>
    <n v="534"/>
    <x v="1494"/>
  </r>
  <r>
    <x v="1122"/>
    <x v="550"/>
    <n v="46"/>
    <s v="Roaming"/>
    <n v="23"/>
    <x v="0"/>
    <x v="0"/>
    <n v="1245"/>
    <x v="1495"/>
  </r>
  <r>
    <x v="820"/>
    <x v="550"/>
    <n v="35"/>
    <s v="Local"/>
    <n v="3.5"/>
    <x v="4"/>
    <x v="1"/>
    <n v="507"/>
    <x v="1496"/>
  </r>
  <r>
    <x v="689"/>
    <x v="550"/>
    <n v="47"/>
    <s v="Local"/>
    <n v="4.7"/>
    <x v="5"/>
    <x v="1"/>
    <n v="384"/>
    <x v="703"/>
  </r>
  <r>
    <x v="1226"/>
    <x v="342"/>
    <n v="23"/>
    <s v="Local"/>
    <n v="2.2999999999999998"/>
    <x v="0"/>
    <x v="1"/>
    <n v="632"/>
    <x v="251"/>
  </r>
  <r>
    <x v="952"/>
    <x v="550"/>
    <n v="15"/>
    <s v="Local"/>
    <n v="1.5"/>
    <x v="1"/>
    <x v="0"/>
    <n v="1861"/>
    <x v="1497"/>
  </r>
  <r>
    <x v="974"/>
    <x v="259"/>
    <n v="32"/>
    <s v="International"/>
    <n v="9.6"/>
    <x v="2"/>
    <x v="1"/>
    <n v="1586"/>
    <x v="1355"/>
  </r>
  <r>
    <x v="1227"/>
    <x v="164"/>
    <n v="42"/>
    <s v="Local"/>
    <n v="4.2"/>
    <x v="4"/>
    <x v="0"/>
    <n v="1593"/>
    <x v="1498"/>
  </r>
  <r>
    <x v="442"/>
    <x v="551"/>
    <n v="54"/>
    <s v="Local"/>
    <n v="5.4"/>
    <x v="5"/>
    <x v="1"/>
    <n v="1513"/>
    <x v="492"/>
  </r>
  <r>
    <x v="1228"/>
    <x v="551"/>
    <n v="28"/>
    <s v="Roaming"/>
    <n v="14"/>
    <x v="7"/>
    <x v="1"/>
    <n v="1057"/>
    <x v="1499"/>
  </r>
  <r>
    <x v="1229"/>
    <x v="551"/>
    <n v="33"/>
    <s v="International"/>
    <n v="9.9"/>
    <x v="4"/>
    <x v="0"/>
    <n v="1018"/>
    <x v="1500"/>
  </r>
  <r>
    <x v="738"/>
    <x v="551"/>
    <n v="38"/>
    <s v="Local"/>
    <n v="3.8"/>
    <x v="2"/>
    <x v="1"/>
    <n v="264"/>
    <x v="1501"/>
  </r>
  <r>
    <x v="1230"/>
    <x v="552"/>
    <n v="40"/>
    <s v="Local"/>
    <n v="4"/>
    <x v="4"/>
    <x v="1"/>
    <n v="1002"/>
    <x v="990"/>
  </r>
  <r>
    <x v="1231"/>
    <x v="153"/>
    <n v="9"/>
    <s v="Local"/>
    <n v="0.9"/>
    <x v="0"/>
    <x v="1"/>
    <n v="880"/>
    <x v="1130"/>
  </r>
  <r>
    <x v="1232"/>
    <x v="270"/>
    <n v="37"/>
    <s v="Roaming"/>
    <n v="18.5"/>
    <x v="6"/>
    <x v="1"/>
    <n v="1161"/>
    <x v="1502"/>
  </r>
  <r>
    <x v="1233"/>
    <x v="552"/>
    <n v="24"/>
    <s v="Local"/>
    <n v="2.4"/>
    <x v="3"/>
    <x v="1"/>
    <n v="1728"/>
    <x v="1466"/>
  </r>
  <r>
    <x v="1234"/>
    <x v="552"/>
    <n v="15"/>
    <s v="Roaming"/>
    <n v="7.5"/>
    <x v="2"/>
    <x v="0"/>
    <n v="1928"/>
    <x v="1503"/>
  </r>
  <r>
    <x v="310"/>
    <x v="454"/>
    <n v="6"/>
    <s v="Local"/>
    <n v="0.6"/>
    <x v="6"/>
    <x v="1"/>
    <n v="453"/>
    <x v="1504"/>
  </r>
  <r>
    <x v="1235"/>
    <x v="552"/>
    <n v="13"/>
    <s v="International"/>
    <n v="3.9"/>
    <x v="0"/>
    <x v="1"/>
    <n v="1622"/>
    <x v="1505"/>
  </r>
  <r>
    <x v="1236"/>
    <x v="553"/>
    <m/>
    <m/>
    <m/>
    <x v="8"/>
    <x v="2"/>
    <m/>
    <x v="1506"/>
  </r>
  <r>
    <x v="1236"/>
    <x v="553"/>
    <m/>
    <m/>
    <m/>
    <x v="8"/>
    <x v="2"/>
    <m/>
    <x v="15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2126"/>
    <x v="0"/>
    <n v="10"/>
    <s v="International"/>
    <n v="3"/>
    <s v="Glasgow"/>
    <s v="Postpaid"/>
    <n v="1595"/>
    <d v="2018-11-29T00:00:00"/>
    <m/>
  </r>
  <r>
    <n v="2459"/>
    <x v="1"/>
    <n v="36"/>
    <s v="Local"/>
    <n v="3.6"/>
    <s v="Birmingham"/>
    <s v="Prepaid"/>
    <n v="1291"/>
    <d v="2021-09-26T00:00:00"/>
    <m/>
  </r>
  <r>
    <n v="1860"/>
    <x v="2"/>
    <n v="9"/>
    <s v="International"/>
    <n v="2.7"/>
    <s v="London"/>
    <s v="Prepaid"/>
    <n v="1856"/>
    <d v="2014-07-06T00:00:00"/>
    <m/>
  </r>
  <r>
    <n v="2294"/>
    <x v="3"/>
    <n v="54"/>
    <s v="International"/>
    <n v="16.2"/>
    <s v="Leeds"/>
    <s v="Postpaid"/>
    <n v="1393"/>
    <d v="2021-09-16T00:00:00"/>
    <m/>
  </r>
  <r>
    <n v="2130"/>
    <x v="4"/>
    <n v="56"/>
    <s v="Local"/>
    <n v="5.6"/>
    <s v="Birmingham"/>
    <s v="Postpaid"/>
    <n v="449"/>
    <d v="2015-11-15T00:00:00"/>
    <m/>
  </r>
  <r>
    <n v="2095"/>
    <x v="5"/>
    <n v="55"/>
    <s v="Local"/>
    <n v="5.5"/>
    <s v="Manchester"/>
    <s v="Prepaid"/>
    <n v="279"/>
    <d v="2022-10-14T00:00:00"/>
    <m/>
  </r>
  <r>
    <n v="2724"/>
    <x v="6"/>
    <n v="27"/>
    <s v="Local"/>
    <n v="2.7"/>
    <s v="Birmingham"/>
    <s v="Postpaid"/>
    <n v="1167"/>
    <d v="2020-02-04T00:00:00"/>
    <m/>
  </r>
  <r>
    <n v="2044"/>
    <x v="7"/>
    <n v="34"/>
    <s v="Local"/>
    <n v="3.4"/>
    <s v="Birmingham"/>
    <s v="Postpaid"/>
    <n v="755"/>
    <d v="2022-05-07T00:00:00"/>
    <m/>
  </r>
  <r>
    <n v="2638"/>
    <x v="8"/>
    <n v="51"/>
    <s v="International"/>
    <n v="15.3"/>
    <s v="Manchester"/>
    <s v="Prepaid"/>
    <n v="1673"/>
    <d v="2021-06-24T00:00:00"/>
    <m/>
  </r>
  <r>
    <n v="1121"/>
    <x v="9"/>
    <n v="1"/>
    <s v="International"/>
    <n v="0.3"/>
    <s v="Edinburgh"/>
    <s v="Prepaid"/>
    <n v="113"/>
    <d v="2021-05-22T00:00:00"/>
    <m/>
  </r>
  <r>
    <n v="1466"/>
    <x v="10"/>
    <n v="32"/>
    <s v="Local"/>
    <n v="3.2"/>
    <s v="Manchester"/>
    <s v="Postpaid"/>
    <n v="775"/>
    <d v="2019-04-12T00:00:00"/>
    <m/>
  </r>
  <r>
    <n v="2238"/>
    <x v="11"/>
    <n v="25"/>
    <s v="Local"/>
    <n v="2.5"/>
    <s v="Paris"/>
    <s v="Postpaid"/>
    <n v="104"/>
    <d v="2017-11-04T00:00:00"/>
    <m/>
  </r>
  <r>
    <n v="1330"/>
    <x v="12"/>
    <n v="29"/>
    <s v="Local"/>
    <n v="2.9"/>
    <s v="Birmingham"/>
    <s v="Prepaid"/>
    <n v="1882"/>
    <d v="2017-08-05T00:00:00"/>
    <m/>
  </r>
  <r>
    <n v="2482"/>
    <x v="13"/>
    <n v="7"/>
    <s v="Local"/>
    <n v="0.7"/>
    <s v="Berlin"/>
    <s v="Postpaid"/>
    <n v="738"/>
    <d v="2019-06-08T00:00:00"/>
    <m/>
  </r>
  <r>
    <n v="1087"/>
    <x v="14"/>
    <n v="49"/>
    <s v="Local"/>
    <n v="4.9000000000000004"/>
    <s v="Manchester"/>
    <s v="Postpaid"/>
    <n v="1606"/>
    <d v="2019-11-19T00:00:00"/>
    <m/>
  </r>
  <r>
    <n v="2396"/>
    <x v="15"/>
    <n v="3"/>
    <s v="International"/>
    <n v="0.9"/>
    <s v="Edinburgh"/>
    <s v="Prepaid"/>
    <n v="489"/>
    <d v="2016-08-29T00:00:00"/>
    <m/>
  </r>
  <r>
    <n v="2123"/>
    <x v="16"/>
    <n v="20"/>
    <s v="Roaming"/>
    <n v="10"/>
    <s v="Paris"/>
    <s v="Postpaid"/>
    <n v="789"/>
    <d v="2017-09-10T00:00:00"/>
    <m/>
  </r>
  <r>
    <n v="1871"/>
    <x v="17"/>
    <n v="20"/>
    <s v="Local"/>
    <n v="2"/>
    <s v="Berlin"/>
    <s v="Prepaid"/>
    <n v="1274"/>
    <d v="2022-02-01T00:00:00"/>
    <m/>
  </r>
  <r>
    <n v="2687"/>
    <x v="18"/>
    <n v="53"/>
    <s v="Local"/>
    <n v="5.3"/>
    <s v="Berlin"/>
    <s v="Prepaid"/>
    <n v="22"/>
    <d v="2022-02-24T00:00:00"/>
    <m/>
  </r>
  <r>
    <n v="1130"/>
    <x v="19"/>
    <n v="30"/>
    <s v="Local"/>
    <n v="3"/>
    <s v="London"/>
    <s v="Postpaid"/>
    <n v="1180"/>
    <d v="2020-01-21T00:00:00"/>
    <m/>
  </r>
  <r>
    <n v="2685"/>
    <x v="20"/>
    <n v="35"/>
    <s v="Local"/>
    <n v="3.5"/>
    <s v="Manchester"/>
    <s v="Postpaid"/>
    <n v="1973"/>
    <d v="2014-05-29T00:00:00"/>
    <m/>
  </r>
  <r>
    <n v="2332"/>
    <x v="21"/>
    <n v="35"/>
    <s v="Local"/>
    <n v="3.5"/>
    <s v="Manchester"/>
    <s v="Postpaid"/>
    <n v="1785"/>
    <d v="2015-07-01T00:00:00"/>
    <m/>
  </r>
  <r>
    <n v="1769"/>
    <x v="22"/>
    <n v="49"/>
    <s v="Local"/>
    <n v="4.9000000000000004"/>
    <s v="Birmingham"/>
    <s v="Prepaid"/>
    <n v="610"/>
    <d v="2022-11-29T00:00:00"/>
    <m/>
  </r>
  <r>
    <n v="1343"/>
    <x v="23"/>
    <n v="39"/>
    <s v="International"/>
    <n v="11.7"/>
    <s v="Paris"/>
    <s v="Prepaid"/>
    <n v="104"/>
    <d v="2017-12-17T00:00:00"/>
    <m/>
  </r>
  <r>
    <n v="2515"/>
    <x v="24"/>
    <n v="27"/>
    <s v="Local"/>
    <n v="2.7"/>
    <s v="London"/>
    <s v="Prepaid"/>
    <n v="1860"/>
    <d v="2021-12-12T00:00:00"/>
    <m/>
  </r>
  <r>
    <n v="2437"/>
    <x v="25"/>
    <n v="26"/>
    <s v="Local"/>
    <n v="2.6"/>
    <s v="Glasgow"/>
    <s v="Prepaid"/>
    <n v="302"/>
    <d v="2022-04-28T00:00:00"/>
    <m/>
  </r>
  <r>
    <n v="1805"/>
    <x v="26"/>
    <n v="14"/>
    <s v="Roaming"/>
    <n v="7"/>
    <s v="Glasgow"/>
    <s v="Prepaid"/>
    <n v="34"/>
    <d v="2019-11-24T00:00:00"/>
    <m/>
  </r>
  <r>
    <n v="1385"/>
    <x v="27"/>
    <n v="17"/>
    <s v="International"/>
    <n v="5.0999999999999996"/>
    <s v="Leeds"/>
    <s v="Prepaid"/>
    <n v="1305"/>
    <d v="2014-05-03T00:00:00"/>
    <m/>
  </r>
  <r>
    <n v="2215"/>
    <x v="28"/>
    <n v="18"/>
    <s v="Local"/>
    <n v="1.8"/>
    <s v="Manchester"/>
    <s v="Prepaid"/>
    <n v="1538"/>
    <d v="2019-01-29T00:00:00"/>
    <m/>
  </r>
  <r>
    <n v="1955"/>
    <x v="29"/>
    <n v="45"/>
    <s v="Local"/>
    <n v="4.5"/>
    <s v="Manchester"/>
    <s v="Postpaid"/>
    <n v="1199"/>
    <d v="2019-09-17T00:00:00"/>
    <m/>
  </r>
  <r>
    <n v="1276"/>
    <x v="30"/>
    <n v="52"/>
    <s v="Local"/>
    <n v="5.2"/>
    <s v="London"/>
    <s v="Prepaid"/>
    <n v="948"/>
    <d v="2014-06-19T00:00:00"/>
    <m/>
  </r>
  <r>
    <n v="2184"/>
    <x v="31"/>
    <n v="29"/>
    <s v="International"/>
    <n v="8.6999999999999993"/>
    <s v="Edinburgh"/>
    <s v="Prepaid"/>
    <n v="771"/>
    <d v="2020-10-30T00:00:00"/>
    <m/>
  </r>
  <r>
    <n v="1459"/>
    <x v="32"/>
    <n v="20"/>
    <s v="International"/>
    <n v="6"/>
    <s v="Glasgow"/>
    <s v="Prepaid"/>
    <n v="1120"/>
    <d v="2020-09-02T00:00:00"/>
    <m/>
  </r>
  <r>
    <n v="2337"/>
    <x v="33"/>
    <n v="53"/>
    <s v="Local"/>
    <n v="5.3"/>
    <s v="Leeds"/>
    <s v="Prepaid"/>
    <n v="663"/>
    <d v="2015-01-02T00:00:00"/>
    <m/>
  </r>
  <r>
    <n v="1021"/>
    <x v="34"/>
    <n v="27"/>
    <s v="Local"/>
    <n v="2.7"/>
    <s v="London"/>
    <s v="Prepaid"/>
    <n v="1679"/>
    <d v="2021-12-22T00:00:00"/>
    <m/>
  </r>
  <r>
    <n v="1252"/>
    <x v="35"/>
    <n v="18"/>
    <s v="International"/>
    <n v="5.4"/>
    <s v="Manchester"/>
    <s v="Prepaid"/>
    <n v="994"/>
    <d v="2021-01-08T00:00:00"/>
    <m/>
  </r>
  <r>
    <n v="1747"/>
    <x v="36"/>
    <n v="4"/>
    <s v="Local"/>
    <n v="0.4"/>
    <s v="Glasgow"/>
    <s v="Postpaid"/>
    <n v="1824"/>
    <d v="2018-08-05T00:00:00"/>
    <m/>
  </r>
  <r>
    <n v="1856"/>
    <x v="17"/>
    <n v="1"/>
    <s v="Local"/>
    <n v="0.1"/>
    <s v="Paris"/>
    <s v="Prepaid"/>
    <n v="647"/>
    <d v="2017-10-06T00:00:00"/>
    <m/>
  </r>
  <r>
    <n v="2584"/>
    <x v="37"/>
    <n v="50"/>
    <s v="Local"/>
    <n v="5"/>
    <s v="Leeds"/>
    <s v="Postpaid"/>
    <n v="1861"/>
    <d v="2022-06-14T00:00:00"/>
    <m/>
  </r>
  <r>
    <n v="1474"/>
    <x v="1"/>
    <n v="1"/>
    <s v="Local"/>
    <n v="0.1"/>
    <s v="Birmingham"/>
    <s v="Postpaid"/>
    <n v="500"/>
    <d v="2016-03-06T00:00:00"/>
    <m/>
  </r>
  <r>
    <n v="2082"/>
    <x v="38"/>
    <n v="58"/>
    <s v="Local"/>
    <n v="5.8"/>
    <s v="Glasgow"/>
    <s v="Postpaid"/>
    <n v="1941"/>
    <d v="2017-09-07T00:00:00"/>
    <m/>
  </r>
  <r>
    <n v="1510"/>
    <x v="39"/>
    <n v="26"/>
    <s v="International"/>
    <n v="7.8"/>
    <s v="Leeds"/>
    <s v="Prepaid"/>
    <n v="1174"/>
    <d v="2016-08-01T00:00:00"/>
    <m/>
  </r>
  <r>
    <n v="2705"/>
    <x v="40"/>
    <n v="45"/>
    <s v="Roaming"/>
    <n v="22.5"/>
    <s v="London"/>
    <s v="Postpaid"/>
    <n v="1901"/>
    <d v="2019-05-11T00:00:00"/>
    <m/>
  </r>
  <r>
    <n v="2499"/>
    <x v="41"/>
    <n v="20"/>
    <s v="Local"/>
    <n v="2"/>
    <s v="Birmingham"/>
    <s v="Prepaid"/>
    <n v="1136"/>
    <d v="2021-08-27T00:00:00"/>
    <m/>
  </r>
  <r>
    <n v="1699"/>
    <x v="42"/>
    <n v="52"/>
    <s v="Local"/>
    <n v="5.2"/>
    <s v="Leeds"/>
    <s v="Prepaid"/>
    <n v="1259"/>
    <d v="2022-01-29T00:00:00"/>
    <m/>
  </r>
  <r>
    <n v="1975"/>
    <x v="43"/>
    <n v="23"/>
    <s v="Local"/>
    <n v="2.2999999999999998"/>
    <s v="Leeds"/>
    <s v="Postpaid"/>
    <n v="1935"/>
    <d v="2017-08-12T00:00:00"/>
    <m/>
  </r>
  <r>
    <n v="2806"/>
    <x v="44"/>
    <n v="10"/>
    <s v="Local"/>
    <n v="1"/>
    <s v="Berlin"/>
    <s v="Postpaid"/>
    <n v="584"/>
    <d v="2014-11-14T00:00:00"/>
    <m/>
  </r>
  <r>
    <n v="1189"/>
    <x v="45"/>
    <n v="59"/>
    <s v="Local"/>
    <n v="5.9"/>
    <s v="Berlin"/>
    <s v="Prepaid"/>
    <n v="303"/>
    <d v="2017-11-23T00:00:00"/>
    <m/>
  </r>
  <r>
    <n v="1957"/>
    <x v="46"/>
    <n v="11"/>
    <s v="Roaming"/>
    <n v="5.5"/>
    <s v="Berlin"/>
    <s v="Prepaid"/>
    <n v="905"/>
    <d v="2014-05-31T00:00:00"/>
    <m/>
  </r>
  <r>
    <n v="1686"/>
    <x v="47"/>
    <n v="41"/>
    <s v="Local"/>
    <n v="4.0999999999999996"/>
    <s v="Manchester"/>
    <s v="Prepaid"/>
    <n v="1339"/>
    <d v="2020-11-01T00:00:00"/>
    <m/>
  </r>
  <r>
    <n v="1957"/>
    <x v="48"/>
    <n v="41"/>
    <s v="Local"/>
    <n v="4.0999999999999996"/>
    <s v="Edinburgh"/>
    <s v="Prepaid"/>
    <n v="1287"/>
    <d v="2018-11-07T00:00:00"/>
    <m/>
  </r>
  <r>
    <n v="1562"/>
    <x v="49"/>
    <n v="5"/>
    <s v="Local"/>
    <n v="0.5"/>
    <s v="Glasgow"/>
    <s v="Prepaid"/>
    <n v="1213"/>
    <d v="2017-06-19T00:00:00"/>
    <m/>
  </r>
  <r>
    <n v="2899"/>
    <x v="50"/>
    <n v="58"/>
    <s v="International"/>
    <n v="17.399999999999999"/>
    <s v="Manchester"/>
    <s v="Postpaid"/>
    <n v="49"/>
    <d v="2014-10-06T00:00:00"/>
    <m/>
  </r>
  <r>
    <n v="2590"/>
    <x v="51"/>
    <n v="1"/>
    <s v="International"/>
    <n v="0.3"/>
    <s v="Paris"/>
    <s v="Postpaid"/>
    <n v="785"/>
    <d v="2016-07-12T00:00:00"/>
    <m/>
  </r>
  <r>
    <n v="2267"/>
    <x v="52"/>
    <n v="17"/>
    <s v="Roaming"/>
    <n v="8.5"/>
    <s v="Birmingham"/>
    <s v="Postpaid"/>
    <n v="1734"/>
    <d v="2020-06-04T00:00:00"/>
    <m/>
  </r>
  <r>
    <n v="1831"/>
    <x v="53"/>
    <n v="22"/>
    <s v="International"/>
    <n v="6.6"/>
    <s v="Edinburgh"/>
    <s v="Prepaid"/>
    <n v="529"/>
    <d v="2015-09-07T00:00:00"/>
    <m/>
  </r>
  <r>
    <n v="2528"/>
    <x v="54"/>
    <n v="34"/>
    <s v="Local"/>
    <n v="3.4"/>
    <s v="Leeds"/>
    <s v="Postpaid"/>
    <n v="1649"/>
    <d v="2017-03-11T00:00:00"/>
    <m/>
  </r>
  <r>
    <n v="2154"/>
    <x v="55"/>
    <n v="56"/>
    <s v="Local"/>
    <n v="5.6"/>
    <s v="Manchester"/>
    <s v="Postpaid"/>
    <n v="1770"/>
    <d v="2014-10-29T00:00:00"/>
    <m/>
  </r>
  <r>
    <n v="2508"/>
    <x v="56"/>
    <n v="45"/>
    <s v="Local"/>
    <n v="4.5"/>
    <s v="Berlin"/>
    <s v="Postpaid"/>
    <n v="555"/>
    <d v="2022-11-04T00:00:00"/>
    <m/>
  </r>
  <r>
    <n v="2842"/>
    <x v="57"/>
    <n v="41"/>
    <s v="Local"/>
    <n v="4.0999999999999996"/>
    <s v="Edinburgh"/>
    <s v="Prepaid"/>
    <n v="245"/>
    <d v="2016-05-04T00:00:00"/>
    <m/>
  </r>
  <r>
    <n v="1646"/>
    <x v="58"/>
    <n v="29"/>
    <s v="Local"/>
    <n v="2.9"/>
    <s v="Paris"/>
    <s v="Prepaid"/>
    <n v="472"/>
    <d v="2017-05-10T00:00:00"/>
    <m/>
  </r>
  <r>
    <n v="1020"/>
    <x v="59"/>
    <n v="4"/>
    <s v="Local"/>
    <n v="0.4"/>
    <s v="Glasgow"/>
    <s v="Prepaid"/>
    <n v="1261"/>
    <d v="2019-07-27T00:00:00"/>
    <m/>
  </r>
  <r>
    <n v="1840"/>
    <x v="60"/>
    <n v="5"/>
    <s v="Local"/>
    <n v="0.5"/>
    <s v="Paris"/>
    <s v="Prepaid"/>
    <n v="1733"/>
    <d v="2016-11-07T00:00:00"/>
    <m/>
  </r>
  <r>
    <n v="1166"/>
    <x v="61"/>
    <n v="11"/>
    <s v="Local"/>
    <n v="1.1000000000000001"/>
    <s v="Birmingham"/>
    <s v="Postpaid"/>
    <n v="1858"/>
    <d v="2019-03-26T00:00:00"/>
    <m/>
  </r>
  <r>
    <n v="2297"/>
    <x v="62"/>
    <n v="56"/>
    <s v="Local"/>
    <n v="5.6"/>
    <s v="London"/>
    <s v="Postpaid"/>
    <n v="492"/>
    <d v="2022-11-28T00:00:00"/>
    <m/>
  </r>
  <r>
    <n v="1387"/>
    <x v="41"/>
    <n v="51"/>
    <s v="International"/>
    <n v="15.3"/>
    <s v="Manchester"/>
    <s v="Prepaid"/>
    <n v="439"/>
    <d v="2022-07-24T00:00:00"/>
    <m/>
  </r>
  <r>
    <n v="1600"/>
    <x v="63"/>
    <n v="21"/>
    <s v="Local"/>
    <n v="2.1"/>
    <s v="Berlin"/>
    <s v="Prepaid"/>
    <n v="1055"/>
    <d v="2014-09-16T00:00:00"/>
    <m/>
  </r>
  <r>
    <n v="1315"/>
    <x v="64"/>
    <n v="35"/>
    <s v="Local"/>
    <n v="3.5"/>
    <s v="Birmingham"/>
    <s v="Prepaid"/>
    <n v="352"/>
    <d v="2015-03-18T00:00:00"/>
    <m/>
  </r>
  <r>
    <n v="1013"/>
    <x v="58"/>
    <n v="12"/>
    <s v="Local"/>
    <n v="1.2"/>
    <s v="London"/>
    <s v="Prepaid"/>
    <n v="1073"/>
    <d v="2020-07-21T00:00:00"/>
    <m/>
  </r>
  <r>
    <n v="1241"/>
    <x v="65"/>
    <n v="26"/>
    <s v="Local"/>
    <n v="2.6"/>
    <s v="Berlin"/>
    <s v="Prepaid"/>
    <n v="1206"/>
    <d v="2021-09-18T00:00:00"/>
    <m/>
  </r>
  <r>
    <n v="1776"/>
    <x v="66"/>
    <n v="51"/>
    <s v="Local"/>
    <n v="5.0999999999999996"/>
    <s v="Berlin"/>
    <s v="Postpaid"/>
    <n v="1472"/>
    <d v="2015-12-11T00:00:00"/>
    <m/>
  </r>
  <r>
    <n v="2369"/>
    <x v="67"/>
    <n v="19"/>
    <s v="Local"/>
    <n v="1.9"/>
    <s v="Berlin"/>
    <s v="Prepaid"/>
    <n v="1212"/>
    <d v="2015-03-25T00:00:00"/>
    <m/>
  </r>
  <r>
    <n v="1564"/>
    <x v="68"/>
    <n v="45"/>
    <s v="Local"/>
    <n v="4.5"/>
    <s v="Manchester"/>
    <s v="Postpaid"/>
    <n v="1631"/>
    <d v="2015-01-24T00:00:00"/>
    <m/>
  </r>
  <r>
    <n v="1897"/>
    <x v="69"/>
    <n v="60"/>
    <s v="Local"/>
    <n v="6"/>
    <s v="Birmingham"/>
    <s v="Prepaid"/>
    <n v="142"/>
    <d v="2019-01-16T00:00:00"/>
    <m/>
  </r>
  <r>
    <n v="2363"/>
    <x v="70"/>
    <n v="7"/>
    <s v="Local"/>
    <n v="0.7"/>
    <s v="Berlin"/>
    <s v="Prepaid"/>
    <n v="360"/>
    <d v="2022-01-19T00:00:00"/>
    <m/>
  </r>
  <r>
    <n v="1091"/>
    <x v="71"/>
    <n v="47"/>
    <s v="Local"/>
    <n v="4.7"/>
    <s v="Paris"/>
    <s v="Prepaid"/>
    <n v="1558"/>
    <d v="2021-02-07T00:00:00"/>
    <m/>
  </r>
  <r>
    <n v="2390"/>
    <x v="72"/>
    <n v="55"/>
    <s v="Local"/>
    <n v="5.5"/>
    <s v="Birmingham"/>
    <s v="Postpaid"/>
    <n v="1573"/>
    <d v="2020-06-11T00:00:00"/>
    <m/>
  </r>
  <r>
    <n v="1955"/>
    <x v="73"/>
    <n v="7"/>
    <s v="Local"/>
    <n v="0.7"/>
    <s v="Edinburgh"/>
    <s v="Prepaid"/>
    <n v="515"/>
    <d v="2020-07-03T00:00:00"/>
    <m/>
  </r>
  <r>
    <n v="2478"/>
    <x v="25"/>
    <n v="26"/>
    <s v="Local"/>
    <n v="2.6"/>
    <s v="Paris"/>
    <s v="Postpaid"/>
    <n v="93"/>
    <d v="2022-08-08T00:00:00"/>
    <m/>
  </r>
  <r>
    <n v="2451"/>
    <x v="74"/>
    <n v="40"/>
    <s v="Local"/>
    <n v="4"/>
    <s v="Manchester"/>
    <s v="Prepaid"/>
    <n v="1002"/>
    <d v="2018-04-26T00:00:00"/>
    <m/>
  </r>
  <r>
    <n v="1508"/>
    <x v="75"/>
    <n v="5"/>
    <s v="Local"/>
    <n v="0.5"/>
    <s v="Berlin"/>
    <s v="Postpaid"/>
    <n v="1497"/>
    <d v="2021-02-26T00:00:00"/>
    <m/>
  </r>
  <r>
    <n v="1775"/>
    <x v="76"/>
    <n v="21"/>
    <s v="Local"/>
    <n v="2.1"/>
    <s v="Birmingham"/>
    <s v="Postpaid"/>
    <n v="839"/>
    <d v="2019-01-23T00:00:00"/>
    <m/>
  </r>
  <r>
    <n v="2966"/>
    <x v="67"/>
    <n v="14"/>
    <s v="Local"/>
    <n v="1.4"/>
    <s v="Leeds"/>
    <s v="Prepaid"/>
    <n v="870"/>
    <d v="2015-07-08T00:00:00"/>
    <m/>
  </r>
  <r>
    <n v="1034"/>
    <x v="77"/>
    <n v="4"/>
    <s v="Local"/>
    <n v="0.4"/>
    <s v="Manchester"/>
    <s v="Postpaid"/>
    <n v="352"/>
    <d v="2018-11-06T00:00:00"/>
    <m/>
  </r>
  <r>
    <n v="1205"/>
    <x v="78"/>
    <n v="23"/>
    <s v="International"/>
    <n v="6.9"/>
    <s v="Birmingham"/>
    <s v="Prepaid"/>
    <n v="1313"/>
    <d v="2019-07-02T00:00:00"/>
    <m/>
  </r>
  <r>
    <n v="2104"/>
    <x v="79"/>
    <n v="42"/>
    <s v="International"/>
    <n v="12.6"/>
    <s v="Edinburgh"/>
    <s v="Postpaid"/>
    <n v="875"/>
    <d v="2014-10-08T00:00:00"/>
    <m/>
  </r>
  <r>
    <n v="2955"/>
    <x v="80"/>
    <n v="20"/>
    <s v="International"/>
    <n v="6"/>
    <s v="Berlin"/>
    <s v="Prepaid"/>
    <n v="1296"/>
    <d v="2021-02-15T00:00:00"/>
    <m/>
  </r>
  <r>
    <n v="2585"/>
    <x v="81"/>
    <n v="15"/>
    <s v="Local"/>
    <n v="1.5"/>
    <s v="London"/>
    <s v="Prepaid"/>
    <n v="1199"/>
    <d v="2019-12-02T00:00:00"/>
    <m/>
  </r>
  <r>
    <n v="2895"/>
    <x v="82"/>
    <n v="50"/>
    <s v="Local"/>
    <n v="5"/>
    <s v="Berlin"/>
    <s v="Postpaid"/>
    <n v="302"/>
    <d v="2022-09-03T00:00:00"/>
    <m/>
  </r>
  <r>
    <n v="2411"/>
    <x v="83"/>
    <n v="52"/>
    <s v="Local"/>
    <n v="5.2"/>
    <s v="London"/>
    <s v="Postpaid"/>
    <n v="1542"/>
    <d v="2016-04-01T00:00:00"/>
    <m/>
  </r>
  <r>
    <n v="2025"/>
    <x v="84"/>
    <n v="45"/>
    <s v="Local"/>
    <n v="4.5"/>
    <s v="Leeds"/>
    <s v="Prepaid"/>
    <n v="1613"/>
    <d v="2016-06-09T00:00:00"/>
    <m/>
  </r>
  <r>
    <n v="2021"/>
    <x v="85"/>
    <n v="29"/>
    <s v="Local"/>
    <n v="2.9"/>
    <s v="Manchester"/>
    <s v="Postpaid"/>
    <n v="1259"/>
    <d v="2022-11-21T00:00:00"/>
    <m/>
  </r>
  <r>
    <n v="2413"/>
    <x v="86"/>
    <n v="8"/>
    <s v="Local"/>
    <n v="0.8"/>
    <s v="Edinburgh"/>
    <s v="Prepaid"/>
    <n v="1203"/>
    <d v="2022-12-04T00:00:00"/>
    <m/>
  </r>
  <r>
    <n v="1565"/>
    <x v="6"/>
    <n v="41"/>
    <s v="Roaming"/>
    <n v="20.5"/>
    <s v="Birmingham"/>
    <s v="Prepaid"/>
    <n v="607"/>
    <d v="2020-05-11T00:00:00"/>
    <m/>
  </r>
  <r>
    <n v="2129"/>
    <x v="87"/>
    <n v="48"/>
    <s v="Local"/>
    <n v="4.8"/>
    <s v="Birmingham"/>
    <s v="Postpaid"/>
    <n v="654"/>
    <d v="2017-10-04T00:00:00"/>
    <m/>
  </r>
  <r>
    <n v="2795"/>
    <x v="66"/>
    <n v="19"/>
    <s v="International"/>
    <n v="5.7"/>
    <s v="London"/>
    <s v="Prepaid"/>
    <n v="457"/>
    <d v="2015-04-01T00:00:00"/>
    <m/>
  </r>
  <r>
    <n v="2845"/>
    <x v="88"/>
    <n v="48"/>
    <s v="Local"/>
    <n v="4.8"/>
    <s v="Edinburgh"/>
    <s v="Prepaid"/>
    <n v="699"/>
    <d v="2017-07-11T00:00:00"/>
    <m/>
  </r>
  <r>
    <n v="2500"/>
    <x v="89"/>
    <n v="39"/>
    <s v="Local"/>
    <n v="3.9"/>
    <s v="Paris"/>
    <s v="Postpaid"/>
    <n v="1011"/>
    <d v="2017-05-1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21CC6-B682-497F-BF0C-B6B09AF590E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Month">
  <location ref="G16:I19" firstHeaderRow="0" firstDataRow="1" firstDataCol="1"/>
  <pivotFields count="13">
    <pivotField showAll="0"/>
    <pivotField axis="axisRow" numFmtId="14" showAll="0">
      <items count="91">
        <item x="49"/>
        <item x="65"/>
        <item x="24"/>
        <item x="85"/>
        <item x="37"/>
        <item x="17"/>
        <item x="82"/>
        <item x="81"/>
        <item x="61"/>
        <item x="66"/>
        <item x="12"/>
        <item x="84"/>
        <item x="76"/>
        <item x="27"/>
        <item x="13"/>
        <item x="59"/>
        <item x="34"/>
        <item x="51"/>
        <item x="88"/>
        <item x="54"/>
        <item x="10"/>
        <item x="68"/>
        <item x="9"/>
        <item x="23"/>
        <item x="30"/>
        <item x="14"/>
        <item x="15"/>
        <item x="60"/>
        <item x="11"/>
        <item x="89"/>
        <item x="77"/>
        <item x="2"/>
        <item x="67"/>
        <item x="42"/>
        <item x="73"/>
        <item x="39"/>
        <item x="33"/>
        <item x="79"/>
        <item x="44"/>
        <item x="40"/>
        <item x="7"/>
        <item x="35"/>
        <item x="55"/>
        <item x="64"/>
        <item x="72"/>
        <item x="29"/>
        <item x="38"/>
        <item x="63"/>
        <item x="53"/>
        <item x="75"/>
        <item x="46"/>
        <item x="58"/>
        <item x="21"/>
        <item x="45"/>
        <item x="16"/>
        <item x="74"/>
        <item x="3"/>
        <item x="52"/>
        <item x="43"/>
        <item x="62"/>
        <item x="47"/>
        <item x="22"/>
        <item x="57"/>
        <item x="4"/>
        <item x="32"/>
        <item x="36"/>
        <item x="87"/>
        <item x="26"/>
        <item x="50"/>
        <item x="56"/>
        <item x="41"/>
        <item x="5"/>
        <item x="28"/>
        <item x="1"/>
        <item x="6"/>
        <item x="25"/>
        <item x="19"/>
        <item x="0"/>
        <item x="78"/>
        <item x="20"/>
        <item x="80"/>
        <item x="83"/>
        <item x="8"/>
        <item x="18"/>
        <item x="31"/>
        <item x="69"/>
        <item x="70"/>
        <item x="86"/>
        <item x="71"/>
        <item x="48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2"/>
    <field x="10"/>
    <field x="1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l_Cost" fld="4" baseField="0" baseItem="0"/>
    <dataField name="Average of Call_Cost" fld="4" subtotal="average" baseField="12" baseItem="1"/>
  </dataFields>
  <chartFormats count="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07A10-055C-462F-A3FE-8D500BCDE62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ustomer_ID">
  <location ref="G3:H9" firstHeaderRow="1" firstDataRow="1" firstDataCol="1"/>
  <pivotFields count="14">
    <pivotField axis="axisRow" showAll="0" measureFilter="1" sortType="descending">
      <items count="1238">
        <item x="324"/>
        <item x="378"/>
        <item x="166"/>
        <item x="487"/>
        <item x="85"/>
        <item x="1136"/>
        <item x="994"/>
        <item x="991"/>
        <item x="105"/>
        <item x="901"/>
        <item x="33"/>
        <item x="1217"/>
        <item x="1164"/>
        <item x="1127"/>
        <item x="1101"/>
        <item x="838"/>
        <item x="1160"/>
        <item x="559"/>
        <item x="565"/>
        <item x="501"/>
        <item x="9"/>
        <item x="393"/>
        <item x="325"/>
        <item x="210"/>
        <item x="1197"/>
        <item x="636"/>
        <item x="589"/>
        <item x="1076"/>
        <item x="605"/>
        <item x="165"/>
        <item x="1151"/>
        <item x="151"/>
        <item x="1070"/>
        <item x="374"/>
        <item x="154"/>
        <item x="876"/>
        <item x="470"/>
        <item x="264"/>
        <item x="348"/>
        <item x="1116"/>
        <item x="538"/>
        <item x="719"/>
        <item x="142"/>
        <item x="873"/>
        <item x="630"/>
        <item x="265"/>
        <item x="193"/>
        <item x="911"/>
        <item x="834"/>
        <item x="1199"/>
        <item x="738"/>
        <item x="638"/>
        <item x="888"/>
        <item x="721"/>
        <item x="829"/>
        <item x="75"/>
        <item x="964"/>
        <item x="295"/>
        <item x="157"/>
        <item x="707"/>
        <item x="1001"/>
        <item x="522"/>
        <item x="555"/>
        <item x="74"/>
        <item x="214"/>
        <item x="1190"/>
        <item x="328"/>
        <item x="261"/>
        <item x="131"/>
        <item x="163"/>
        <item x="1206"/>
        <item x="311"/>
        <item x="358"/>
        <item x="447"/>
        <item x="1235"/>
        <item x="1203"/>
        <item x="766"/>
        <item x="875"/>
        <item x="819"/>
        <item x="456"/>
        <item x="596"/>
        <item x="426"/>
        <item x="948"/>
        <item x="789"/>
        <item x="646"/>
        <item x="42"/>
        <item x="582"/>
        <item x="1063"/>
        <item x="608"/>
        <item x="1170"/>
        <item x="19"/>
        <item x="998"/>
        <item x="830"/>
        <item x="1052"/>
        <item x="152"/>
        <item x="1179"/>
        <item x="212"/>
        <item x="338"/>
        <item x="959"/>
        <item x="1053"/>
        <item x="1008"/>
        <item x="294"/>
        <item x="909"/>
        <item x="484"/>
        <item x="922"/>
        <item x="1100"/>
        <item x="580"/>
        <item x="439"/>
        <item x="780"/>
        <item x="1072"/>
        <item x="882"/>
        <item x="321"/>
        <item x="1141"/>
        <item x="1097"/>
        <item x="634"/>
        <item x="35"/>
        <item x="735"/>
        <item x="953"/>
        <item x="1107"/>
        <item x="382"/>
        <item x="825"/>
        <item x="277"/>
        <item x="1174"/>
        <item x="678"/>
        <item x="396"/>
        <item x="848"/>
        <item x="635"/>
        <item x="423"/>
        <item x="1132"/>
        <item x="831"/>
        <item x="803"/>
        <item x="1079"/>
        <item x="229"/>
        <item x="1175"/>
        <item x="614"/>
        <item x="1110"/>
        <item x="1057"/>
        <item x="854"/>
        <item x="24"/>
        <item x="594"/>
        <item x="1084"/>
        <item x="402"/>
        <item x="82"/>
        <item x="1020"/>
        <item x="345"/>
        <item x="842"/>
        <item x="983"/>
        <item x="512"/>
        <item x="350"/>
        <item x="272"/>
        <item x="270"/>
        <item x="770"/>
        <item x="134"/>
        <item x="1013"/>
        <item x="1036"/>
        <item x="302"/>
        <item x="776"/>
        <item x="27"/>
        <item x="578"/>
        <item x="666"/>
        <item x="809"/>
        <item x="1155"/>
        <item x="523"/>
        <item x="53"/>
        <item x="1147"/>
        <item x="1082"/>
        <item x="1098"/>
        <item x="527"/>
        <item x="1037"/>
        <item x="710"/>
        <item x="7"/>
        <item x="369"/>
        <item x="814"/>
        <item x="1215"/>
        <item x="1177"/>
        <item x="969"/>
        <item x="327"/>
        <item x="483"/>
        <item x="639"/>
        <item x="755"/>
        <item x="233"/>
        <item x="103"/>
        <item x="1143"/>
        <item x="702"/>
        <item x="976"/>
        <item x="287"/>
        <item x="268"/>
        <item x="510"/>
        <item x="547"/>
        <item x="496"/>
        <item x="479"/>
        <item x="851"/>
        <item x="81"/>
        <item x="786"/>
        <item x="932"/>
        <item x="1176"/>
        <item x="880"/>
        <item x="474"/>
        <item x="926"/>
        <item x="1083"/>
        <item x="243"/>
        <item x="963"/>
        <item x="971"/>
        <item x="1040"/>
        <item x="955"/>
        <item x="954"/>
        <item x="731"/>
        <item x="973"/>
        <item x="569"/>
        <item x="401"/>
        <item x="981"/>
        <item x="1231"/>
        <item x="465"/>
        <item x="524"/>
        <item x="940"/>
        <item x="625"/>
        <item x="1103"/>
        <item x="259"/>
        <item x="663"/>
        <item x="329"/>
        <item x="595"/>
        <item x="1051"/>
        <item x="936"/>
        <item x="1060"/>
        <item x="551"/>
        <item x="446"/>
        <item x="817"/>
        <item x="539"/>
        <item x="890"/>
        <item x="620"/>
        <item x="1074"/>
        <item x="883"/>
        <item x="106"/>
        <item x="197"/>
        <item x="1198"/>
        <item x="571"/>
        <item x="390"/>
        <item x="232"/>
        <item x="1184"/>
        <item x="64"/>
        <item x="810"/>
        <item x="763"/>
        <item x="705"/>
        <item x="1221"/>
        <item x="175"/>
        <item x="341"/>
        <item x="298"/>
        <item x="178"/>
        <item x="463"/>
        <item x="315"/>
        <item x="199"/>
        <item x="375"/>
        <item x="347"/>
        <item x="476"/>
        <item x="990"/>
        <item x="956"/>
        <item x="843"/>
        <item x="715"/>
        <item x="908"/>
        <item x="1171"/>
        <item x="285"/>
        <item x="1006"/>
        <item x="919"/>
        <item x="1104"/>
        <item x="1092"/>
        <item x="116"/>
        <item x="664"/>
        <item x="313"/>
        <item x="661"/>
        <item x="648"/>
        <item x="627"/>
        <item x="357"/>
        <item x="556"/>
        <item x="542"/>
        <item x="807"/>
        <item x="183"/>
        <item x="740"/>
        <item x="107"/>
        <item x="342"/>
        <item x="32"/>
        <item x="902"/>
        <item x="1109"/>
        <item x="570"/>
        <item x="612"/>
        <item x="280"/>
        <item x="1131"/>
        <item x="1066"/>
        <item x="473"/>
        <item x="800"/>
        <item x="886"/>
        <item x="39"/>
        <item x="482"/>
        <item x="1157"/>
        <item x="756"/>
        <item x="918"/>
        <item x="871"/>
        <item x="422"/>
        <item x="1102"/>
        <item x="1166"/>
        <item x="398"/>
        <item x="917"/>
        <item x="1117"/>
        <item x="255"/>
        <item x="481"/>
        <item x="587"/>
        <item x="1234"/>
        <item x="887"/>
        <item x="858"/>
        <item x="1095"/>
        <item x="713"/>
        <item x="1140"/>
        <item x="138"/>
        <item x="690"/>
        <item x="1225"/>
        <item x="513"/>
        <item x="418"/>
        <item x="562"/>
        <item x="1029"/>
        <item x="784"/>
        <item x="943"/>
        <item x="1023"/>
        <item x="672"/>
        <item x="204"/>
        <item x="774"/>
        <item x="958"/>
        <item x="864"/>
        <item x="231"/>
        <item x="373"/>
        <item x="750"/>
        <item x="343"/>
        <item x="728"/>
        <item x="849"/>
        <item x="121"/>
        <item x="406"/>
        <item x="941"/>
        <item x="507"/>
        <item x="804"/>
        <item x="905"/>
        <item x="1016"/>
        <item x="182"/>
        <item x="960"/>
        <item x="517"/>
        <item x="518"/>
        <item x="15"/>
        <item x="488"/>
        <item x="615"/>
        <item x="90"/>
        <item x="1073"/>
        <item x="655"/>
        <item x="14"/>
        <item x="785"/>
        <item x="629"/>
        <item x="211"/>
        <item x="150"/>
        <item x="309"/>
        <item x="353"/>
        <item x="549"/>
        <item x="1106"/>
        <item x="141"/>
        <item x="942"/>
        <item x="844"/>
        <item x="1027"/>
        <item x="371"/>
        <item x="558"/>
        <item x="1055"/>
        <item x="424"/>
        <item x="30"/>
        <item x="881"/>
        <item x="169"/>
        <item x="987"/>
        <item x="597"/>
        <item x="915"/>
        <item x="319"/>
        <item x="675"/>
        <item x="440"/>
        <item x="1044"/>
        <item x="802"/>
        <item x="1232"/>
        <item x="21"/>
        <item x="234"/>
        <item x="436"/>
        <item x="1067"/>
        <item x="885"/>
        <item x="379"/>
        <item x="164"/>
        <item x="269"/>
        <item x="172"/>
        <item x="314"/>
        <item x="529"/>
        <item x="1163"/>
        <item x="1149"/>
        <item x="781"/>
        <item x="703"/>
        <item x="114"/>
        <item x="613"/>
        <item x="698"/>
        <item x="535"/>
        <item x="404"/>
        <item x="301"/>
        <item x="746"/>
        <item x="681"/>
        <item x="619"/>
        <item x="122"/>
        <item x="1183"/>
        <item x="99"/>
        <item x="950"/>
        <item x="520"/>
        <item x="758"/>
        <item x="400"/>
        <item x="1201"/>
        <item x="610"/>
        <item x="670"/>
        <item x="38"/>
        <item x="1229"/>
        <item x="222"/>
        <item x="202"/>
        <item x="438"/>
        <item x="49"/>
        <item x="381"/>
        <item x="130"/>
        <item x="972"/>
        <item x="413"/>
        <item x="921"/>
        <item x="1181"/>
        <item x="534"/>
        <item x="748"/>
        <item x="267"/>
        <item x="585"/>
        <item x="771"/>
        <item x="16"/>
        <item x="316"/>
        <item x="1096"/>
        <item x="416"/>
        <item x="239"/>
        <item x="1226"/>
        <item x="704"/>
        <item x="1200"/>
        <item x="700"/>
        <item x="951"/>
        <item x="797"/>
        <item x="640"/>
        <item x="884"/>
        <item x="176"/>
        <item x="1152"/>
        <item x="1204"/>
        <item x="957"/>
        <item x="993"/>
        <item x="895"/>
        <item x="469"/>
        <item x="391"/>
        <item x="486"/>
        <item x="1173"/>
        <item x="860"/>
        <item x="665"/>
        <item x="641"/>
        <item x="123"/>
        <item x="818"/>
        <item x="900"/>
        <item x="48"/>
        <item x="865"/>
        <item x="117"/>
        <item x="1218"/>
        <item x="1069"/>
        <item x="36"/>
        <item x="29"/>
        <item x="2"/>
        <item x="669"/>
        <item x="759"/>
        <item x="533"/>
        <item x="628"/>
        <item x="1156"/>
        <item x="17"/>
        <item x="253"/>
        <item x="604"/>
        <item x="841"/>
        <item x="191"/>
        <item x="177"/>
        <item x="668"/>
        <item x="22"/>
        <item x="591"/>
        <item x="1216"/>
        <item x="362"/>
        <item x="441"/>
        <item x="278"/>
        <item x="216"/>
        <item x="408"/>
        <item x="1222"/>
        <item x="741"/>
        <item x="237"/>
        <item x="525"/>
        <item x="653"/>
        <item x="171"/>
        <item x="961"/>
        <item x="37"/>
        <item x="363"/>
        <item x="1191"/>
        <item x="824"/>
        <item x="1003"/>
        <item x="1012"/>
        <item x="699"/>
        <item x="449"/>
        <item x="94"/>
        <item x="26"/>
        <item x="782"/>
        <item x="633"/>
        <item x="624"/>
        <item x="168"/>
        <item x="113"/>
        <item x="1209"/>
        <item x="836"/>
        <item x="662"/>
        <item x="1047"/>
        <item x="97"/>
        <item x="716"/>
        <item x="989"/>
        <item x="475"/>
        <item x="649"/>
        <item x="60"/>
        <item x="706"/>
        <item x="590"/>
        <item x="1128"/>
        <item x="1121"/>
        <item x="1130"/>
        <item x="437"/>
        <item x="685"/>
        <item x="751"/>
        <item x="935"/>
        <item x="1041"/>
        <item x="676"/>
        <item x="167"/>
        <item x="1017"/>
        <item x="986"/>
        <item x="644"/>
        <item x="772"/>
        <item x="938"/>
        <item x="443"/>
        <item x="271"/>
        <item x="181"/>
        <item x="1111"/>
        <item x="526"/>
        <item x="190"/>
        <item x="1032"/>
        <item x="906"/>
        <item x="132"/>
        <item x="752"/>
        <item x="1148"/>
        <item x="180"/>
        <item x="962"/>
        <item x="1087"/>
        <item x="490"/>
        <item x="368"/>
        <item x="725"/>
        <item x="245"/>
        <item x="310"/>
        <item x="289"/>
        <item x="916"/>
        <item x="607"/>
        <item x="1062"/>
        <item x="651"/>
        <item x="1129"/>
        <item x="606"/>
        <item x="566"/>
        <item x="334"/>
        <item x="72"/>
        <item x="790"/>
        <item x="139"/>
        <item x="377"/>
        <item x="1094"/>
        <item x="812"/>
        <item x="863"/>
        <item x="806"/>
        <item x="642"/>
        <item x="552"/>
        <item x="544"/>
        <item x="891"/>
        <item x="366"/>
        <item x="835"/>
        <item x="701"/>
        <item x="796"/>
        <item x="276"/>
        <item x="454"/>
        <item x="218"/>
        <item x="1019"/>
        <item x="65"/>
        <item x="1048"/>
        <item x="499"/>
        <item x="155"/>
        <item x="485"/>
        <item x="115"/>
        <item x="46"/>
        <item x="828"/>
        <item x="1086"/>
        <item x="158"/>
        <item x="1135"/>
        <item x="415"/>
        <item x="1014"/>
        <item x="684"/>
        <item x="1025"/>
        <item x="420"/>
        <item x="47"/>
        <item x="70"/>
        <item x="920"/>
        <item x="999"/>
        <item x="50"/>
        <item x="292"/>
        <item x="1099"/>
        <item x="1211"/>
        <item x="1022"/>
        <item x="1134"/>
        <item x="147"/>
        <item x="1077"/>
        <item x="397"/>
        <item x="1189"/>
        <item x="464"/>
        <item x="236"/>
        <item x="45"/>
        <item x="617"/>
        <item x="593"/>
        <item x="364"/>
        <item x="477"/>
        <item x="826"/>
        <item x="303"/>
        <item x="71"/>
        <item x="811"/>
        <item x="567"/>
        <item x="308"/>
        <item x="1126"/>
        <item x="532"/>
        <item x="724"/>
        <item x="185"/>
        <item x="370"/>
        <item x="352"/>
        <item x="1194"/>
        <item x="805"/>
        <item x="1124"/>
        <item x="978"/>
        <item x="323"/>
        <item x="1026"/>
        <item x="929"/>
        <item x="560"/>
        <item x="331"/>
        <item x="545"/>
        <item x="671"/>
        <item x="124"/>
        <item x="101"/>
        <item x="419"/>
        <item x="659"/>
        <item x="403"/>
        <item x="894"/>
        <item x="174"/>
        <item x="893"/>
        <item x="51"/>
        <item x="146"/>
        <item x="739"/>
        <item x="195"/>
        <item x="553"/>
        <item x="945"/>
        <item x="296"/>
        <item x="1004"/>
        <item x="1033"/>
        <item x="372"/>
        <item x="717"/>
        <item x="286"/>
        <item x="118"/>
        <item x="455"/>
        <item x="156"/>
        <item x="203"/>
        <item x="339"/>
        <item x="238"/>
        <item x="196"/>
        <item x="1178"/>
        <item x="657"/>
        <item x="827"/>
        <item x="246"/>
        <item x="431"/>
        <item x="711"/>
        <item x="354"/>
        <item x="611"/>
        <item x="857"/>
        <item x="119"/>
        <item x="445"/>
        <item x="874"/>
        <item x="504"/>
        <item x="1115"/>
        <item x="389"/>
        <item x="1009"/>
        <item x="531"/>
        <item x="695"/>
        <item x="5"/>
        <item x="870"/>
        <item x="399"/>
        <item x="344"/>
        <item x="528"/>
        <item x="792"/>
        <item x="266"/>
        <item x="290"/>
        <item x="791"/>
        <item x="209"/>
        <item x="332"/>
        <item x="1219"/>
        <item x="467"/>
        <item x="1223"/>
        <item x="515"/>
        <item x="283"/>
        <item x="336"/>
        <item x="554"/>
        <item x="0"/>
        <item x="333"/>
        <item x="91"/>
        <item x="4"/>
        <item x="557"/>
        <item x="583"/>
        <item x="262"/>
        <item x="291"/>
        <item x="1090"/>
        <item x="712"/>
        <item x="599"/>
        <item x="179"/>
        <item x="913"/>
        <item x="872"/>
        <item x="550"/>
        <item x="365"/>
        <item x="581"/>
        <item x="853"/>
        <item x="509"/>
        <item x="592"/>
        <item x="862"/>
        <item x="410"/>
        <item x="693"/>
        <item x="451"/>
        <item x="1049"/>
        <item x="687"/>
        <item x="937"/>
        <item x="1186"/>
        <item x="432"/>
        <item x="498"/>
        <item x="654"/>
        <item x="228"/>
        <item x="912"/>
        <item x="242"/>
        <item x="897"/>
        <item x="742"/>
        <item x="1165"/>
        <item x="468"/>
        <item x="1011"/>
        <item x="1035"/>
        <item x="205"/>
        <item x="31"/>
        <item x="92"/>
        <item x="618"/>
        <item x="579"/>
        <item x="161"/>
        <item x="1150"/>
        <item x="718"/>
        <item x="760"/>
        <item x="450"/>
        <item x="430"/>
        <item x="466"/>
        <item x="1122"/>
        <item x="387"/>
        <item x="845"/>
        <item x="1114"/>
        <item x="658"/>
        <item x="1187"/>
        <item x="360"/>
        <item x="714"/>
        <item x="28"/>
        <item x="680"/>
        <item x="133"/>
        <item x="128"/>
        <item x="933"/>
        <item x="69"/>
        <item x="543"/>
        <item x="815"/>
        <item x="1202"/>
        <item x="1021"/>
        <item x="500"/>
        <item x="723"/>
        <item x="489"/>
        <item x="889"/>
        <item x="773"/>
        <item x="896"/>
        <item x="411"/>
        <item x="1112"/>
        <item x="660"/>
        <item x="230"/>
        <item x="1145"/>
        <item x="530"/>
        <item x="23"/>
        <item x="783"/>
        <item x="952"/>
        <item x="392"/>
        <item x="244"/>
        <item x="215"/>
        <item x="519"/>
        <item x="846"/>
        <item x="192"/>
        <item x="621"/>
        <item x="1045"/>
        <item x="54"/>
        <item x="768"/>
        <item x="110"/>
        <item x="425"/>
        <item x="61"/>
        <item x="1093"/>
        <item x="879"/>
        <item x="213"/>
        <item x="794"/>
        <item x="137"/>
        <item x="41"/>
        <item x="3"/>
        <item x="170"/>
        <item x="414"/>
        <item x="63"/>
        <item x="609"/>
        <item x="1158"/>
        <item x="720"/>
        <item x="1108"/>
        <item x="258"/>
        <item x="57"/>
        <item x="126"/>
        <item x="1172"/>
        <item x="95"/>
        <item x="149"/>
        <item x="992"/>
        <item x="435"/>
        <item x="1002"/>
        <item x="985"/>
        <item x="1068"/>
        <item x="127"/>
        <item x="1161"/>
        <item x="692"/>
        <item x="318"/>
        <item x="737"/>
        <item x="335"/>
        <item x="217"/>
        <item x="820"/>
        <item x="537"/>
        <item x="1078"/>
        <item x="135"/>
        <item x="892"/>
        <item x="939"/>
        <item x="749"/>
        <item x="330"/>
        <item x="574"/>
        <item x="10"/>
        <item x="944"/>
        <item x="305"/>
        <item x="1061"/>
        <item x="561"/>
        <item x="297"/>
        <item x="691"/>
        <item x="96"/>
        <item x="1088"/>
        <item x="688"/>
        <item x="73"/>
        <item x="385"/>
        <item x="823"/>
        <item x="306"/>
        <item x="226"/>
        <item x="120"/>
        <item x="934"/>
        <item x="248"/>
        <item x="761"/>
        <item x="240"/>
        <item x="788"/>
        <item x="708"/>
        <item x="503"/>
        <item x="412"/>
        <item x="388"/>
        <item x="68"/>
        <item x="631"/>
        <item x="1182"/>
        <item x="734"/>
        <item x="847"/>
        <item x="102"/>
        <item x="62"/>
        <item x="623"/>
        <item x="1064"/>
        <item x="995"/>
        <item x="1031"/>
        <item x="1139"/>
        <item x="930"/>
        <item x="673"/>
        <item x="260"/>
        <item x="696"/>
        <item x="86"/>
        <item x="89"/>
        <item x="1120"/>
        <item x="793"/>
        <item x="340"/>
        <item x="208"/>
        <item x="726"/>
        <item x="730"/>
        <item x="729"/>
        <item x="1043"/>
        <item x="198"/>
        <item x="1028"/>
        <item x="743"/>
        <item x="997"/>
        <item x="241"/>
        <item x="25"/>
        <item x="647"/>
        <item x="493"/>
        <item x="201"/>
        <item x="66"/>
        <item x="1159"/>
        <item x="356"/>
        <item x="78"/>
        <item x="1105"/>
        <item x="928"/>
        <item x="1230"/>
        <item x="109"/>
        <item x="40"/>
        <item x="1"/>
        <item x="459"/>
        <item x="282"/>
        <item x="200"/>
        <item x="924"/>
        <item x="491"/>
        <item x="1188"/>
        <item x="444"/>
        <item x="293"/>
        <item x="1212"/>
        <item x="77"/>
        <item x="136"/>
        <item x="777"/>
        <item x="536"/>
        <item x="1059"/>
        <item x="767"/>
        <item x="108"/>
        <item x="861"/>
        <item x="1192"/>
        <item x="462"/>
        <item x="914"/>
        <item x="250"/>
        <item x="227"/>
        <item x="508"/>
        <item x="568"/>
        <item x="43"/>
        <item x="361"/>
        <item x="1205"/>
        <item x="747"/>
        <item x="652"/>
        <item x="58"/>
        <item x="148"/>
        <item x="1195"/>
        <item x="83"/>
        <item x="603"/>
        <item x="93"/>
        <item x="284"/>
        <item x="855"/>
        <item x="140"/>
        <item x="1018"/>
        <item x="601"/>
        <item x="281"/>
        <item x="492"/>
        <item x="588"/>
        <item x="225"/>
        <item x="650"/>
        <item x="778"/>
        <item x="1153"/>
        <item x="452"/>
        <item x="409"/>
        <item x="733"/>
        <item x="727"/>
        <item x="376"/>
        <item x="1193"/>
        <item x="346"/>
        <item x="821"/>
        <item x="775"/>
        <item x="1142"/>
        <item x="626"/>
        <item x="732"/>
        <item x="1085"/>
        <item x="839"/>
        <item x="903"/>
        <item x="1220"/>
        <item x="753"/>
        <item x="576"/>
        <item x="87"/>
        <item x="722"/>
        <item x="975"/>
        <item x="235"/>
        <item x="837"/>
        <item x="220"/>
        <item x="79"/>
        <item x="144"/>
        <item x="256"/>
        <item x="1056"/>
        <item x="643"/>
        <item x="478"/>
        <item x="223"/>
        <item x="572"/>
        <item x="386"/>
        <item x="1185"/>
        <item x="98"/>
        <item x="84"/>
        <item x="160"/>
        <item x="189"/>
        <item x="868"/>
        <item x="577"/>
        <item x="546"/>
        <item x="898"/>
        <item x="1133"/>
        <item x="100"/>
        <item x="104"/>
        <item x="395"/>
        <item x="1168"/>
        <item x="832"/>
        <item x="359"/>
        <item x="273"/>
        <item x="1119"/>
        <item x="584"/>
        <item x="249"/>
        <item x="798"/>
        <item x="779"/>
        <item x="326"/>
        <item x="548"/>
        <item x="55"/>
        <item x="8"/>
        <item x="1054"/>
        <item x="219"/>
        <item x="686"/>
        <item x="689"/>
        <item x="1138"/>
        <item x="1080"/>
        <item x="602"/>
        <item x="1169"/>
        <item x="11"/>
        <item x="1154"/>
        <item x="1030"/>
        <item x="1005"/>
        <item x="12"/>
        <item x="1228"/>
        <item x="317"/>
        <item x="495"/>
        <item x="970"/>
        <item x="899"/>
        <item x="822"/>
        <item x="744"/>
        <item x="1024"/>
        <item x="683"/>
        <item x="1038"/>
        <item x="337"/>
        <item x="677"/>
        <item x="145"/>
        <item x="600"/>
        <item x="878"/>
        <item x="275"/>
        <item x="506"/>
        <item x="20"/>
        <item x="159"/>
        <item x="18"/>
        <item x="471"/>
        <item x="1081"/>
        <item x="320"/>
        <item x="480"/>
        <item x="697"/>
        <item x="13"/>
        <item x="143"/>
        <item x="907"/>
        <item x="433"/>
        <item x="1058"/>
        <item x="1214"/>
        <item x="988"/>
        <item x="428"/>
        <item x="1042"/>
        <item x="616"/>
        <item x="88"/>
        <item x="252"/>
        <item x="656"/>
        <item x="762"/>
        <item x="850"/>
        <item x="472"/>
        <item x="207"/>
        <item x="6"/>
        <item x="112"/>
        <item x="754"/>
        <item x="1180"/>
        <item x="1089"/>
        <item x="384"/>
        <item x="312"/>
        <item x="44"/>
        <item x="757"/>
        <item x="497"/>
        <item x="1010"/>
        <item x="188"/>
        <item x="1071"/>
        <item x="867"/>
        <item x="946"/>
        <item x="76"/>
        <item x="667"/>
        <item x="407"/>
        <item x="923"/>
        <item x="427"/>
        <item x="1000"/>
        <item x="274"/>
        <item x="840"/>
        <item x="460"/>
        <item x="541"/>
        <item x="514"/>
        <item x="1167"/>
        <item x="257"/>
        <item x="564"/>
        <item x="304"/>
        <item x="1224"/>
        <item x="80"/>
        <item x="173"/>
        <item x="300"/>
        <item x="279"/>
        <item x="764"/>
        <item x="457"/>
        <item x="461"/>
        <item x="322"/>
        <item x="1137"/>
        <item x="1125"/>
        <item x="984"/>
        <item x="502"/>
        <item x="859"/>
        <item x="421"/>
        <item x="434"/>
        <item x="1227"/>
        <item x="405"/>
        <item x="221"/>
        <item x="1210"/>
        <item x="125"/>
        <item x="263"/>
        <item x="813"/>
        <item x="694"/>
        <item x="965"/>
        <item x="679"/>
        <item x="1233"/>
        <item x="448"/>
        <item x="129"/>
        <item x="540"/>
        <item x="977"/>
        <item x="453"/>
        <item x="59"/>
        <item x="494"/>
        <item x="349"/>
        <item x="1213"/>
        <item x="67"/>
        <item x="247"/>
        <item x="429"/>
        <item x="186"/>
        <item x="254"/>
        <item x="563"/>
        <item x="1144"/>
        <item x="1015"/>
        <item x="34"/>
        <item x="910"/>
        <item x="288"/>
        <item x="206"/>
        <item x="153"/>
        <item x="645"/>
        <item x="521"/>
        <item x="947"/>
        <item x="1196"/>
        <item x="573"/>
        <item x="833"/>
        <item x="1162"/>
        <item x="674"/>
        <item x="795"/>
        <item x="194"/>
        <item x="184"/>
        <item x="968"/>
        <item x="458"/>
        <item x="852"/>
        <item x="1007"/>
        <item x="967"/>
        <item x="769"/>
        <item x="949"/>
        <item x="787"/>
        <item x="1123"/>
        <item x="224"/>
        <item x="162"/>
        <item x="52"/>
        <item x="187"/>
        <item x="251"/>
        <item x="632"/>
        <item x="1207"/>
        <item x="979"/>
        <item x="383"/>
        <item x="745"/>
        <item x="380"/>
        <item x="736"/>
        <item x="417"/>
        <item x="966"/>
        <item x="367"/>
        <item x="1113"/>
        <item x="586"/>
        <item x="996"/>
        <item x="598"/>
        <item x="1065"/>
        <item x="1046"/>
        <item x="1118"/>
        <item x="511"/>
        <item x="1034"/>
        <item x="816"/>
        <item x="1075"/>
        <item x="299"/>
        <item x="637"/>
        <item x="1039"/>
        <item x="974"/>
        <item x="351"/>
        <item x="765"/>
        <item x="682"/>
        <item x="869"/>
        <item x="575"/>
        <item x="982"/>
        <item x="56"/>
        <item x="709"/>
        <item x="801"/>
        <item x="442"/>
        <item x="866"/>
        <item x="856"/>
        <item x="516"/>
        <item x="931"/>
        <item x="505"/>
        <item x="925"/>
        <item x="394"/>
        <item x="1208"/>
        <item x="980"/>
        <item x="111"/>
        <item x="1146"/>
        <item x="808"/>
        <item x="877"/>
        <item x="307"/>
        <item x="927"/>
        <item x="1091"/>
        <item x="355"/>
        <item x="622"/>
        <item x="1050"/>
        <item x="904"/>
        <item x="799"/>
        <item x="12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55">
        <item x="2"/>
        <item x="8"/>
        <item x="9"/>
        <item x="14"/>
        <item x="17"/>
        <item x="21"/>
        <item x="23"/>
        <item x="25"/>
        <item x="30"/>
        <item x="32"/>
        <item x="36"/>
        <item x="40"/>
        <item x="41"/>
        <item x="43"/>
        <item x="46"/>
        <item x="49"/>
        <item x="50"/>
        <item x="54"/>
        <item x="56"/>
        <item x="58"/>
        <item x="59"/>
        <item x="60"/>
        <item x="62"/>
        <item x="63"/>
        <item x="64"/>
        <item x="66"/>
        <item x="67"/>
        <item x="69"/>
        <item x="74"/>
        <item x="76"/>
        <item x="78"/>
        <item x="79"/>
        <item x="81"/>
        <item x="84"/>
        <item x="87"/>
        <item x="89"/>
        <item x="92"/>
        <item x="95"/>
        <item x="96"/>
        <item x="103"/>
        <item x="104"/>
        <item x="107"/>
        <item x="108"/>
        <item x="112"/>
        <item x="113"/>
        <item x="117"/>
        <item x="121"/>
        <item x="122"/>
        <item x="125"/>
        <item x="126"/>
        <item x="128"/>
        <item x="130"/>
        <item x="133"/>
        <item x="135"/>
        <item x="136"/>
        <item x="137"/>
        <item x="138"/>
        <item x="139"/>
        <item x="141"/>
        <item x="142"/>
        <item x="144"/>
        <item x="146"/>
        <item x="148"/>
        <item x="151"/>
        <item x="152"/>
        <item x="154"/>
        <item x="155"/>
        <item x="157"/>
        <item x="159"/>
        <item x="163"/>
        <item x="168"/>
        <item x="169"/>
        <item x="170"/>
        <item x="174"/>
        <item x="176"/>
        <item x="177"/>
        <item x="180"/>
        <item x="181"/>
        <item x="184"/>
        <item x="185"/>
        <item x="188"/>
        <item x="189"/>
        <item x="192"/>
        <item x="194"/>
        <item x="195"/>
        <item x="197"/>
        <item x="198"/>
        <item x="199"/>
        <item x="200"/>
        <item x="201"/>
        <item x="202"/>
        <item x="203"/>
        <item x="206"/>
        <item x="207"/>
        <item x="208"/>
        <item x="209"/>
        <item x="210"/>
        <item x="211"/>
        <item x="212"/>
        <item x="214"/>
        <item x="215"/>
        <item x="216"/>
        <item x="219"/>
        <item x="220"/>
        <item x="221"/>
        <item x="222"/>
        <item x="223"/>
        <item x="225"/>
        <item x="226"/>
        <item x="229"/>
        <item x="230"/>
        <item x="231"/>
        <item x="232"/>
        <item x="236"/>
        <item x="237"/>
        <item x="238"/>
        <item x="239"/>
        <item x="244"/>
        <item x="246"/>
        <item x="249"/>
        <item x="252"/>
        <item x="253"/>
        <item x="254"/>
        <item x="255"/>
        <item x="256"/>
        <item x="260"/>
        <item x="261"/>
        <item x="263"/>
        <item x="266"/>
        <item x="267"/>
        <item x="268"/>
        <item x="271"/>
        <item x="275"/>
        <item x="277"/>
        <item x="278"/>
        <item x="279"/>
        <item x="281"/>
        <item x="283"/>
        <item x="284"/>
        <item x="285"/>
        <item x="287"/>
        <item x="290"/>
        <item x="291"/>
        <item x="292"/>
        <item x="293"/>
        <item x="295"/>
        <item x="296"/>
        <item x="300"/>
        <item x="302"/>
        <item x="303"/>
        <item x="305"/>
        <item x="306"/>
        <item x="309"/>
        <item x="310"/>
        <item x="312"/>
        <item x="315"/>
        <item x="321"/>
        <item x="322"/>
        <item x="324"/>
        <item x="325"/>
        <item x="326"/>
        <item x="327"/>
        <item x="329"/>
        <item x="331"/>
        <item x="332"/>
        <item x="333"/>
        <item x="334"/>
        <item x="335"/>
        <item x="336"/>
        <item x="338"/>
        <item x="339"/>
        <item x="340"/>
        <item x="343"/>
        <item x="345"/>
        <item x="346"/>
        <item x="347"/>
        <item x="348"/>
        <item x="349"/>
        <item x="351"/>
        <item x="352"/>
        <item x="353"/>
        <item x="354"/>
        <item x="356"/>
        <item x="357"/>
        <item x="358"/>
        <item x="359"/>
        <item x="360"/>
        <item x="361"/>
        <item x="362"/>
        <item x="363"/>
        <item x="365"/>
        <item x="366"/>
        <item x="367"/>
        <item x="368"/>
        <item x="370"/>
        <item x="371"/>
        <item x="372"/>
        <item x="373"/>
        <item x="375"/>
        <item x="376"/>
        <item x="379"/>
        <item x="380"/>
        <item x="381"/>
        <item x="382"/>
        <item x="383"/>
        <item x="386"/>
        <item x="387"/>
        <item x="388"/>
        <item x="389"/>
        <item x="390"/>
        <item x="391"/>
        <item x="393"/>
        <item x="395"/>
        <item x="397"/>
        <item x="399"/>
        <item x="400"/>
        <item x="401"/>
        <item x="402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1"/>
        <item x="422"/>
        <item x="423"/>
        <item x="424"/>
        <item x="425"/>
        <item x="426"/>
        <item x="427"/>
        <item x="429"/>
        <item x="430"/>
        <item x="432"/>
        <item x="434"/>
        <item x="435"/>
        <item x="436"/>
        <item x="437"/>
        <item x="438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5"/>
        <item x="456"/>
        <item x="457"/>
        <item x="458"/>
        <item x="459"/>
        <item x="460"/>
        <item x="464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7"/>
        <item x="498"/>
        <item x="499"/>
        <item x="500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5"/>
        <item x="546"/>
        <item x="547"/>
        <item x="548"/>
        <item x="549"/>
        <item x="550"/>
        <item x="551"/>
        <item x="552"/>
        <item x="191"/>
        <item x="323"/>
        <item x="470"/>
        <item x="143"/>
        <item x="167"/>
        <item x="3"/>
        <item x="228"/>
        <item x="251"/>
        <item x="175"/>
        <item x="31"/>
        <item x="26"/>
        <item x="119"/>
        <item x="392"/>
        <item x="35"/>
        <item x="93"/>
        <item x="106"/>
        <item x="145"/>
        <item x="205"/>
        <item x="234"/>
        <item x="124"/>
        <item x="110"/>
        <item x="465"/>
        <item x="27"/>
        <item x="147"/>
        <item x="316"/>
        <item x="132"/>
        <item x="307"/>
        <item x="71"/>
        <item x="55"/>
        <item x="13"/>
        <item x="420"/>
        <item x="34"/>
        <item x="264"/>
        <item x="90"/>
        <item x="4"/>
        <item x="502"/>
        <item x="160"/>
        <item x="282"/>
        <item x="269"/>
        <item x="224"/>
        <item x="314"/>
        <item x="529"/>
        <item x="149"/>
        <item x="85"/>
        <item x="344"/>
        <item x="20"/>
        <item x="22"/>
        <item x="218"/>
        <item x="166"/>
        <item x="48"/>
        <item x="162"/>
        <item x="342"/>
        <item x="68"/>
        <item x="301"/>
        <item x="183"/>
        <item x="131"/>
        <item x="16"/>
        <item x="204"/>
        <item x="140"/>
        <item x="29"/>
        <item x="101"/>
        <item x="431"/>
        <item x="33"/>
        <item x="403"/>
        <item x="313"/>
        <item x="286"/>
        <item x="72"/>
        <item x="433"/>
        <item x="241"/>
        <item x="24"/>
        <item x="248"/>
        <item x="258"/>
        <item x="5"/>
        <item x="461"/>
        <item x="158"/>
        <item x="262"/>
        <item x="289"/>
        <item x="80"/>
        <item x="182"/>
        <item x="18"/>
        <item x="454"/>
        <item x="233"/>
        <item x="109"/>
        <item x="57"/>
        <item x="83"/>
        <item x="270"/>
        <item x="294"/>
        <item x="97"/>
        <item x="94"/>
        <item x="341"/>
        <item x="280"/>
        <item x="52"/>
        <item x="304"/>
        <item x="276"/>
        <item x="82"/>
        <item x="396"/>
        <item x="355"/>
        <item x="227"/>
        <item x="257"/>
        <item x="378"/>
        <item x="217"/>
        <item x="91"/>
        <item x="463"/>
        <item x="364"/>
        <item x="1"/>
        <item x="173"/>
        <item x="462"/>
        <item x="428"/>
        <item x="274"/>
        <item x="100"/>
        <item x="243"/>
        <item x="88"/>
        <item x="196"/>
        <item x="398"/>
        <item x="481"/>
        <item x="328"/>
        <item x="102"/>
        <item x="6"/>
        <item x="320"/>
        <item x="114"/>
        <item x="15"/>
        <item x="213"/>
        <item x="127"/>
        <item x="517"/>
        <item x="11"/>
        <item x="0"/>
        <item x="317"/>
        <item x="273"/>
        <item x="123"/>
        <item x="178"/>
        <item x="179"/>
        <item x="311"/>
        <item x="42"/>
        <item x="111"/>
        <item x="394"/>
        <item x="247"/>
        <item x="299"/>
        <item x="193"/>
        <item x="164"/>
        <item x="186"/>
        <item x="385"/>
        <item x="150"/>
        <item x="12"/>
        <item x="44"/>
        <item x="544"/>
        <item x="298"/>
        <item x="115"/>
        <item x="45"/>
        <item x="330"/>
        <item x="245"/>
        <item x="75"/>
        <item x="77"/>
        <item x="7"/>
        <item x="10"/>
        <item x="496"/>
        <item x="384"/>
        <item x="171"/>
        <item x="240"/>
        <item x="161"/>
        <item x="377"/>
        <item x="337"/>
        <item x="70"/>
        <item x="118"/>
        <item x="53"/>
        <item x="99"/>
        <item x="105"/>
        <item x="318"/>
        <item x="51"/>
        <item x="265"/>
        <item x="288"/>
        <item x="129"/>
        <item x="19"/>
        <item x="369"/>
        <item x="259"/>
        <item x="156"/>
        <item x="272"/>
        <item x="73"/>
        <item x="172"/>
        <item x="134"/>
        <item x="250"/>
        <item x="439"/>
        <item x="190"/>
        <item x="65"/>
        <item x="120"/>
        <item x="235"/>
        <item x="308"/>
        <item x="242"/>
        <item x="116"/>
        <item x="319"/>
        <item x="37"/>
        <item x="501"/>
        <item x="350"/>
        <item x="153"/>
        <item x="61"/>
        <item x="374"/>
        <item x="98"/>
        <item x="38"/>
        <item x="86"/>
        <item x="47"/>
        <item x="297"/>
        <item x="39"/>
        <item x="187"/>
        <item x="28"/>
        <item x="165"/>
        <item x="55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08">
        <item x="1012"/>
        <item x="1334"/>
        <item x="1100"/>
        <item x="488"/>
        <item x="33"/>
        <item x="1166"/>
        <item x="1048"/>
        <item x="628"/>
        <item x="40"/>
        <item x="444"/>
        <item x="292"/>
        <item x="1354"/>
        <item x="1114"/>
        <item x="1024"/>
        <item x="349"/>
        <item x="1172"/>
        <item x="146"/>
        <item x="1376"/>
        <item x="104"/>
        <item x="925"/>
        <item x="465"/>
        <item x="1375"/>
        <item x="211"/>
        <item x="119"/>
        <item x="892"/>
        <item x="421"/>
        <item x="911"/>
        <item x="685"/>
        <item x="1485"/>
        <item x="972"/>
        <item x="657"/>
        <item x="324"/>
        <item x="148"/>
        <item x="126"/>
        <item x="1126"/>
        <item x="1245"/>
        <item x="1364"/>
        <item x="138"/>
        <item x="571"/>
        <item x="504"/>
        <item x="1433"/>
        <item x="1249"/>
        <item x="1192"/>
        <item x="1451"/>
        <item x="978"/>
        <item x="445"/>
        <item x="1302"/>
        <item x="402"/>
        <item x="512"/>
        <item x="1324"/>
        <item x="437"/>
        <item x="626"/>
        <item x="946"/>
        <item x="179"/>
        <item x="490"/>
        <item x="396"/>
        <item x="127"/>
        <item x="82"/>
        <item x="631"/>
        <item x="247"/>
        <item x="134"/>
        <item x="1125"/>
        <item x="264"/>
        <item x="20"/>
        <item x="1408"/>
        <item x="1239"/>
        <item x="1031"/>
        <item x="603"/>
        <item x="897"/>
        <item x="1120"/>
        <item x="1030"/>
        <item x="783"/>
        <item x="1134"/>
        <item x="1020"/>
        <item x="674"/>
        <item x="1385"/>
        <item x="1418"/>
        <item x="1073"/>
        <item x="1017"/>
        <item x="824"/>
        <item x="969"/>
        <item x="953"/>
        <item x="510"/>
        <item x="121"/>
        <item x="98"/>
        <item x="930"/>
        <item x="1217"/>
        <item x="1027"/>
        <item x="960"/>
        <item x="271"/>
        <item x="320"/>
        <item x="336"/>
        <item x="718"/>
        <item x="638"/>
        <item x="1108"/>
        <item x="711"/>
        <item x="485"/>
        <item x="980"/>
        <item x="1346"/>
        <item x="1336"/>
        <item x="1472"/>
        <item x="1244"/>
        <item x="580"/>
        <item x="659"/>
        <item x="786"/>
        <item x="521"/>
        <item x="794"/>
        <item x="732"/>
        <item x="207"/>
        <item x="34"/>
        <item x="1067"/>
        <item x="1486"/>
        <item x="383"/>
        <item x="414"/>
        <item x="899"/>
        <item x="1342"/>
        <item x="1233"/>
        <item x="575"/>
        <item x="595"/>
        <item x="942"/>
        <item x="47"/>
        <item x="1079"/>
        <item x="616"/>
        <item x="1390"/>
        <item x="1213"/>
        <item x="1389"/>
        <item x="51"/>
        <item x="1110"/>
        <item x="1356"/>
        <item x="1500"/>
        <item x="191"/>
        <item x="1124"/>
        <item x="1130"/>
        <item x="858"/>
        <item x="1254"/>
        <item x="497"/>
        <item x="689"/>
        <item x="564"/>
        <item x="390"/>
        <item x="253"/>
        <item x="982"/>
        <item x="156"/>
        <item x="161"/>
        <item x="1116"/>
        <item x="830"/>
        <item x="340"/>
        <item x="1214"/>
        <item x="1006"/>
        <item x="871"/>
        <item x="767"/>
        <item x="463"/>
        <item x="815"/>
        <item x="517"/>
        <item x="629"/>
        <item x="180"/>
        <item x="272"/>
        <item x="212"/>
        <item x="339"/>
        <item x="1071"/>
        <item x="243"/>
        <item x="1382"/>
        <item x="895"/>
        <item x="1087"/>
        <item x="195"/>
        <item x="366"/>
        <item x="1054"/>
        <item x="642"/>
        <item x="621"/>
        <item x="318"/>
        <item x="80"/>
        <item x="1332"/>
        <item x="1060"/>
        <item x="1230"/>
        <item x="319"/>
        <item x="720"/>
        <item x="684"/>
        <item x="11"/>
        <item x="81"/>
        <item x="999"/>
        <item x="618"/>
        <item x="480"/>
        <item x="1474"/>
        <item x="263"/>
        <item x="86"/>
        <item x="529"/>
        <item x="409"/>
        <item x="851"/>
        <item x="979"/>
        <item x="752"/>
        <item x="757"/>
        <item x="1189"/>
        <item x="1400"/>
        <item x="316"/>
        <item x="632"/>
        <item x="399"/>
        <item x="812"/>
        <item x="774"/>
        <item x="495"/>
        <item x="1163"/>
        <item x="65"/>
        <item x="1284"/>
        <item x="873"/>
        <item x="370"/>
        <item x="337"/>
        <item x="902"/>
        <item x="1458"/>
        <item x="1145"/>
        <item x="37"/>
        <item x="288"/>
        <item x="1478"/>
        <item x="1062"/>
        <item x="1018"/>
        <item x="260"/>
        <item x="1398"/>
        <item x="997"/>
        <item x="509"/>
        <item x="1191"/>
        <item x="1099"/>
        <item x="1046"/>
        <item x="976"/>
        <item x="1045"/>
        <item x="922"/>
        <item x="1204"/>
        <item x="1256"/>
        <item x="358"/>
        <item x="368"/>
        <item x="155"/>
        <item x="666"/>
        <item x="644"/>
        <item x="554"/>
        <item x="645"/>
        <item x="238"/>
        <item x="218"/>
        <item x="843"/>
        <item x="702"/>
        <item x="1078"/>
        <item x="1454"/>
        <item x="793"/>
        <item x="203"/>
        <item x="669"/>
        <item x="1367"/>
        <item x="118"/>
        <item x="1238"/>
        <item x="29"/>
        <item x="304"/>
        <item x="149"/>
        <item x="1140"/>
        <item x="849"/>
        <item x="1411"/>
        <item x="250"/>
        <item x="690"/>
        <item x="653"/>
        <item x="1283"/>
        <item x="1047"/>
        <item x="252"/>
        <item x="1435"/>
        <item x="323"/>
        <item x="170"/>
        <item x="996"/>
        <item x="492"/>
        <item x="186"/>
        <item x="1479"/>
        <item x="937"/>
        <item x="1383"/>
        <item x="1391"/>
        <item x="1139"/>
        <item x="447"/>
        <item x="1330"/>
        <item x="584"/>
        <item x="1379"/>
        <item x="770"/>
        <item x="450"/>
        <item x="484"/>
        <item x="1002"/>
        <item x="410"/>
        <item x="1360"/>
        <item x="1359"/>
        <item x="113"/>
        <item x="1341"/>
        <item x="650"/>
        <item x="110"/>
        <item x="1175"/>
        <item x="456"/>
        <item x="1305"/>
        <item x="1357"/>
        <item x="1011"/>
        <item x="532"/>
        <item x="1146"/>
        <item x="700"/>
        <item x="627"/>
        <item x="687"/>
        <item x="469"/>
        <item x="583"/>
        <item x="1443"/>
        <item x="1057"/>
        <item x="730"/>
        <item x="589"/>
        <item x="1211"/>
        <item x="806"/>
        <item x="1209"/>
        <item x="206"/>
        <item x="1333"/>
        <item x="827"/>
        <item x="1312"/>
        <item x="556"/>
        <item x="505"/>
        <item x="419"/>
        <item x="828"/>
        <item x="4"/>
        <item x="1350"/>
        <item x="1157"/>
        <item x="1053"/>
        <item x="688"/>
        <item x="879"/>
        <item x="1493"/>
        <item x="181"/>
        <item x="1464"/>
        <item x="1064"/>
        <item x="255"/>
        <item x="287"/>
        <item x="240"/>
        <item x="46"/>
        <item x="274"/>
        <item x="894"/>
        <item x="844"/>
        <item x="1168"/>
        <item x="698"/>
        <item x="781"/>
        <item x="1162"/>
        <item x="506"/>
        <item x="378"/>
        <item x="1431"/>
        <item x="1036"/>
        <item x="1490"/>
        <item x="501"/>
        <item x="258"/>
        <item x="563"/>
        <item x="388"/>
        <item x="643"/>
        <item x="1489"/>
        <item x="1475"/>
        <item x="251"/>
        <item x="760"/>
        <item x="1138"/>
        <item x="1205"/>
        <item x="1494"/>
        <item x="268"/>
        <item x="295"/>
        <item x="1034"/>
        <item x="184"/>
        <item x="360"/>
        <item x="751"/>
        <item x="875"/>
        <item x="958"/>
        <item x="384"/>
        <item x="1014"/>
        <item x="1131"/>
        <item x="1226"/>
        <item x="39"/>
        <item x="452"/>
        <item x="614"/>
        <item x="30"/>
        <item x="284"/>
        <item x="120"/>
        <item x="364"/>
        <item x="758"/>
        <item x="1306"/>
        <item x="68"/>
        <item x="598"/>
        <item x="453"/>
        <item x="1106"/>
        <item x="1077"/>
        <item x="706"/>
        <item x="612"/>
        <item x="1208"/>
        <item x="901"/>
        <item x="88"/>
        <item x="596"/>
        <item x="1499"/>
        <item x="809"/>
        <item x="225"/>
        <item x="451"/>
        <item x="604"/>
        <item x="523"/>
        <item x="1384"/>
        <item x="1167"/>
        <item x="1436"/>
        <item x="1469"/>
        <item x="266"/>
        <item x="58"/>
        <item x="578"/>
        <item x="1487"/>
        <item x="1296"/>
        <item x="1301"/>
        <item x="914"/>
        <item x="461"/>
        <item x="1439"/>
        <item x="201"/>
        <item x="863"/>
        <item x="962"/>
        <item x="765"/>
        <item x="228"/>
        <item x="17"/>
        <item x="1459"/>
        <item x="440"/>
        <item x="430"/>
        <item x="1289"/>
        <item x="1096"/>
        <item x="1009"/>
        <item x="1068"/>
        <item x="1193"/>
        <item x="448"/>
        <item x="1318"/>
        <item x="1259"/>
        <item x="1279"/>
        <item x="1232"/>
        <item x="676"/>
        <item x="141"/>
        <item x="641"/>
        <item x="1270"/>
        <item x="671"/>
        <item x="1198"/>
        <item x="798"/>
        <item x="652"/>
        <item x="462"/>
        <item x="1427"/>
        <item x="1200"/>
        <item x="62"/>
        <item x="1156"/>
        <item x="692"/>
        <item x="23"/>
        <item x="1072"/>
        <item x="928"/>
        <item x="1445"/>
        <item x="1180"/>
        <item x="839"/>
        <item x="9"/>
        <item x="498"/>
        <item x="573"/>
        <item x="1097"/>
        <item x="416"/>
        <item x="924"/>
        <item x="385"/>
        <item x="829"/>
        <item x="204"/>
        <item x="743"/>
        <item x="1303"/>
        <item x="221"/>
        <item x="906"/>
        <item x="280"/>
        <item x="1481"/>
        <item x="779"/>
        <item x="1456"/>
        <item x="217"/>
        <item x="975"/>
        <item x="1355"/>
        <item x="97"/>
        <item x="678"/>
        <item x="1153"/>
        <item x="1409"/>
        <item x="168"/>
        <item x="1265"/>
        <item x="763"/>
        <item x="759"/>
        <item x="1090"/>
        <item x="966"/>
        <item x="1395"/>
        <item x="548"/>
        <item x="1178"/>
        <item x="790"/>
        <item x="739"/>
        <item x="768"/>
        <item x="343"/>
        <item x="762"/>
        <item x="285"/>
        <item x="636"/>
        <item x="1035"/>
        <item x="766"/>
        <item x="1000"/>
        <item x="1221"/>
        <item x="446"/>
        <item x="1058"/>
        <item x="738"/>
        <item x="435"/>
        <item x="1223"/>
        <item x="816"/>
        <item x="1074"/>
        <item x="872"/>
        <item x="432"/>
        <item x="352"/>
        <item x="443"/>
        <item x="50"/>
        <item x="1101"/>
        <item x="1203"/>
        <item x="1149"/>
        <item x="433"/>
        <item x="891"/>
        <item x="341"/>
        <item x="551"/>
        <item x="2"/>
        <item x="881"/>
        <item x="655"/>
        <item x="1463"/>
        <item x="986"/>
        <item x="442"/>
        <item x="992"/>
        <item x="1144"/>
        <item x="254"/>
        <item x="784"/>
        <item x="1477"/>
        <item x="163"/>
        <item x="528"/>
        <item x="425"/>
        <item x="713"/>
        <item x="382"/>
        <item x="1093"/>
        <item x="1455"/>
        <item x="1405"/>
        <item x="1343"/>
        <item x="1407"/>
        <item x="549"/>
        <item x="944"/>
        <item x="660"/>
        <item x="1063"/>
        <item x="350"/>
        <item x="1113"/>
        <item x="1225"/>
        <item x="1294"/>
        <item x="1107"/>
        <item x="974"/>
        <item x="338"/>
        <item x="42"/>
        <item x="1269"/>
        <item x="277"/>
        <item x="772"/>
        <item x="1450"/>
        <item x="1121"/>
        <item x="309"/>
        <item x="1399"/>
        <item x="291"/>
        <item x="107"/>
        <item x="301"/>
        <item x="1415"/>
        <item x="381"/>
        <item x="775"/>
        <item x="553"/>
        <item x="1272"/>
        <item x="995"/>
        <item x="1361"/>
        <item x="1075"/>
        <item x="310"/>
        <item x="516"/>
        <item x="1468"/>
        <item x="135"/>
        <item x="1420"/>
        <item x="714"/>
        <item x="151"/>
        <item x="1501"/>
        <item x="496"/>
        <item x="222"/>
        <item x="35"/>
        <item x="1370"/>
        <item x="154"/>
        <item x="153"/>
        <item x="95"/>
        <item x="520"/>
        <item x="605"/>
        <item x="1091"/>
        <item x="374"/>
        <item x="836"/>
        <item x="15"/>
        <item x="912"/>
        <item x="10"/>
        <item x="152"/>
        <item x="1299"/>
        <item x="59"/>
        <item x="833"/>
        <item x="741"/>
        <item x="654"/>
        <item x="234"/>
        <item x="734"/>
        <item x="359"/>
        <item x="550"/>
        <item x="367"/>
        <item x="1300"/>
        <item x="755"/>
        <item x="372"/>
        <item x="299"/>
        <item x="694"/>
        <item x="356"/>
        <item x="428"/>
        <item x="1061"/>
        <item x="45"/>
        <item x="882"/>
        <item x="249"/>
        <item x="1250"/>
        <item x="635"/>
        <item x="1393"/>
        <item x="733"/>
        <item x="1316"/>
        <item x="392"/>
        <item x="507"/>
        <item x="538"/>
        <item x="56"/>
        <item x="387"/>
        <item x="1492"/>
        <item x="1082"/>
        <item x="696"/>
        <item x="677"/>
        <item x="1021"/>
        <item x="682"/>
        <item x="1136"/>
        <item x="932"/>
        <item x="137"/>
        <item x="1237"/>
        <item x="818"/>
        <item x="348"/>
        <item x="919"/>
        <item x="1347"/>
        <item x="93"/>
        <item x="182"/>
        <item x="142"/>
        <item x="764"/>
        <item x="439"/>
        <item x="1503"/>
        <item x="482"/>
        <item x="1424"/>
        <item x="117"/>
        <item x="917"/>
        <item x="236"/>
        <item x="458"/>
        <item x="1442"/>
        <item x="176"/>
        <item x="717"/>
        <item x="852"/>
        <item x="1498"/>
        <item x="1227"/>
        <item x="586"/>
        <item x="393"/>
        <item x="431"/>
        <item x="123"/>
        <item x="545"/>
        <item x="524"/>
        <item x="312"/>
        <item x="1207"/>
        <item x="76"/>
        <item x="1268"/>
        <item x="169"/>
        <item x="1224"/>
        <item x="957"/>
        <item x="297"/>
        <item x="493"/>
        <item x="226"/>
        <item x="870"/>
        <item x="782"/>
        <item x="197"/>
        <item x="756"/>
        <item x="740"/>
        <item x="401"/>
        <item x="139"/>
        <item x="371"/>
        <item x="1413"/>
        <item x="637"/>
        <item x="1076"/>
        <item x="143"/>
        <item x="883"/>
        <item x="988"/>
        <item x="555"/>
        <item x="952"/>
        <item x="904"/>
        <item x="1102"/>
        <item x="1041"/>
        <item x="1069"/>
        <item x="172"/>
        <item x="859"/>
        <item x="1242"/>
        <item x="158"/>
        <item x="1026"/>
        <item x="159"/>
        <item x="1276"/>
        <item x="144"/>
        <item x="491"/>
        <item x="850"/>
        <item x="1309"/>
        <item x="199"/>
        <item x="1086"/>
        <item x="1143"/>
        <item x="1374"/>
        <item x="745"/>
        <item x="1185"/>
        <item x="90"/>
        <item x="699"/>
        <item x="1033"/>
        <item x="661"/>
        <item x="1429"/>
        <item x="530"/>
        <item x="726"/>
        <item x="886"/>
        <item x="1013"/>
        <item x="1328"/>
        <item x="825"/>
        <item x="166"/>
        <item x="362"/>
        <item x="1038"/>
        <item x="136"/>
        <item x="1504"/>
        <item x="1028"/>
        <item x="55"/>
        <item x="1016"/>
        <item x="259"/>
        <item x="695"/>
        <item x="1430"/>
        <item x="990"/>
        <item x="1112"/>
        <item x="1314"/>
        <item x="668"/>
        <item x="1307"/>
        <item x="1066"/>
        <item x="265"/>
        <item x="1412"/>
        <item x="1080"/>
        <item x="307"/>
        <item x="1127"/>
        <item x="777"/>
        <item x="1349"/>
        <item x="1505"/>
        <item x="214"/>
        <item x="1323"/>
        <item x="164"/>
        <item x="346"/>
        <item x="531"/>
        <item x="344"/>
        <item x="415"/>
        <item x="813"/>
        <item x="1275"/>
        <item x="1215"/>
        <item x="375"/>
        <item x="124"/>
        <item x="869"/>
        <item x="624"/>
        <item x="807"/>
        <item x="178"/>
        <item x="885"/>
        <item x="1491"/>
        <item x="355"/>
        <item x="1176"/>
        <item x="865"/>
        <item x="1403"/>
        <item x="1219"/>
        <item x="1274"/>
        <item x="933"/>
        <item x="308"/>
        <item x="1351"/>
        <item x="866"/>
        <item x="449"/>
        <item x="232"/>
        <item x="267"/>
        <item x="1261"/>
        <item x="1406"/>
        <item x="36"/>
        <item x="38"/>
        <item x="658"/>
        <item x="1240"/>
        <item x="1371"/>
        <item x="173"/>
        <item x="405"/>
        <item x="929"/>
        <item x="101"/>
        <item x="876"/>
        <item x="1502"/>
        <item x="814"/>
        <item x="737"/>
        <item x="157"/>
        <item x="1322"/>
        <item x="244"/>
        <item x="1326"/>
        <item x="776"/>
        <item x="486"/>
        <item x="831"/>
        <item x="1298"/>
        <item x="667"/>
        <item x="1235"/>
        <item x="427"/>
        <item x="707"/>
        <item x="1051"/>
        <item x="1417"/>
        <item x="328"/>
        <item x="970"/>
        <item x="1170"/>
        <item x="950"/>
        <item x="646"/>
        <item x="945"/>
        <item x="441"/>
        <item x="1278"/>
        <item x="1104"/>
        <item x="122"/>
        <item x="1313"/>
        <item x="1255"/>
        <item x="967"/>
        <item x="125"/>
        <item x="1206"/>
        <item x="1029"/>
        <item x="1447"/>
        <item x="231"/>
        <item x="778"/>
        <item x="209"/>
        <item x="536"/>
        <item x="397"/>
        <item x="1264"/>
        <item x="468"/>
        <item x="1258"/>
        <item x="610"/>
        <item x="728"/>
        <item x="48"/>
        <item x="1098"/>
        <item x="788"/>
        <item x="795"/>
        <item x="1241"/>
        <item x="406"/>
        <item x="487"/>
        <item x="1212"/>
        <item x="438"/>
        <item x="1386"/>
        <item x="12"/>
        <item x="489"/>
        <item x="948"/>
        <item x="0"/>
        <item x="893"/>
        <item x="345"/>
        <item x="900"/>
        <item x="559"/>
        <item x="1337"/>
        <item x="115"/>
        <item x="1039"/>
        <item x="1115"/>
        <item x="500"/>
        <item x="1003"/>
        <item x="1282"/>
        <item x="270"/>
        <item x="1448"/>
        <item x="518"/>
        <item x="834"/>
        <item x="290"/>
        <item x="742"/>
        <item x="334"/>
        <item x="921"/>
        <item x="332"/>
        <item x="1117"/>
        <item x="479"/>
        <item x="1338"/>
        <item x="1059"/>
        <item x="72"/>
        <item x="1132"/>
        <item x="1320"/>
        <item x="909"/>
        <item x="471"/>
        <item x="14"/>
        <item x="1496"/>
        <item x="594"/>
        <item x="28"/>
        <item x="750"/>
        <item x="525"/>
        <item x="116"/>
        <item x="1340"/>
        <item x="329"/>
        <item x="342"/>
        <item x="466"/>
        <item x="746"/>
        <item x="796"/>
        <item x="7"/>
        <item x="1141"/>
        <item x="1267"/>
        <item x="935"/>
        <item x="984"/>
        <item x="87"/>
        <item x="1295"/>
        <item x="192"/>
        <item x="566"/>
        <item x="379"/>
        <item x="404"/>
        <item x="955"/>
        <item x="473"/>
        <item x="1277"/>
        <item x="403"/>
        <item x="354"/>
        <item x="162"/>
        <item x="855"/>
        <item x="286"/>
        <item x="282"/>
        <item x="939"/>
        <item x="675"/>
        <item x="1368"/>
        <item x="931"/>
        <item x="363"/>
        <item x="761"/>
        <item x="1216"/>
        <item x="1410"/>
        <item x="680"/>
        <item x="613"/>
        <item x="1288"/>
        <item x="1402"/>
        <item x="114"/>
        <item x="257"/>
        <item x="275"/>
        <item x="985"/>
        <item x="789"/>
        <item x="373"/>
        <item x="753"/>
        <item x="1169"/>
        <item x="971"/>
        <item x="1480"/>
        <item x="1159"/>
        <item x="1182"/>
        <item x="472"/>
        <item x="519"/>
        <item x="237"/>
        <item x="744"/>
        <item x="426"/>
        <item x="1437"/>
        <item x="1453"/>
        <item x="585"/>
        <item x="1004"/>
        <item x="592"/>
        <item x="1196"/>
        <item x="1043"/>
        <item x="475"/>
        <item x="771"/>
        <item x="983"/>
        <item x="357"/>
        <item x="989"/>
        <item x="96"/>
        <item x="951"/>
        <item x="835"/>
        <item x="1473"/>
        <item x="534"/>
        <item x="111"/>
        <item x="83"/>
        <item x="848"/>
        <item x="1352"/>
        <item x="1446"/>
        <item x="991"/>
        <item x="476"/>
        <item x="552"/>
        <item x="1231"/>
        <item x="514"/>
        <item x="889"/>
        <item x="724"/>
        <item x="41"/>
        <item x="623"/>
        <item x="326"/>
        <item x="376"/>
        <item x="804"/>
        <item x="70"/>
        <item x="862"/>
        <item x="1177"/>
        <item x="615"/>
        <item x="888"/>
        <item x="281"/>
        <item x="961"/>
        <item x="1236"/>
        <item x="283"/>
        <item x="1414"/>
        <item x="1044"/>
        <item x="408"/>
        <item x="943"/>
        <item x="1304"/>
        <item x="602"/>
        <item x="246"/>
        <item x="821"/>
        <item x="129"/>
        <item x="1247"/>
        <item x="1135"/>
        <item x="78"/>
        <item x="1129"/>
        <item x="1319"/>
        <item x="593"/>
        <item x="395"/>
        <item x="1426"/>
        <item x="574"/>
        <item x="273"/>
        <item x="703"/>
        <item x="112"/>
        <item x="845"/>
        <item x="977"/>
        <item x="190"/>
        <item x="1188"/>
        <item x="106"/>
        <item x="333"/>
        <item x="1396"/>
        <item x="1329"/>
        <item x="108"/>
        <item x="716"/>
        <item x="581"/>
        <item x="175"/>
        <item x="436"/>
        <item x="1363"/>
        <item x="522"/>
        <item x="1271"/>
        <item x="562"/>
        <item x="1042"/>
        <item x="810"/>
        <item x="792"/>
        <item x="639"/>
        <item x="1246"/>
        <item x="26"/>
        <item x="412"/>
        <item x="1444"/>
        <item x="1128"/>
        <item x="1466"/>
        <item x="567"/>
        <item x="261"/>
        <item x="60"/>
        <item x="413"/>
        <item x="820"/>
        <item x="245"/>
        <item x="230"/>
        <item x="842"/>
        <item x="1049"/>
        <item x="1210"/>
        <item x="289"/>
        <item x="561"/>
        <item x="1449"/>
        <item x="826"/>
        <item x="1234"/>
        <item x="1032"/>
        <item x="791"/>
        <item x="712"/>
        <item x="693"/>
        <item x="543"/>
        <item x="19"/>
        <item x="1397"/>
        <item x="619"/>
        <item x="853"/>
        <item x="213"/>
        <item x="483"/>
        <item x="905"/>
        <item x="673"/>
        <item x="1380"/>
        <item x="6"/>
        <item x="1373"/>
        <item x="185"/>
        <item x="938"/>
        <item x="994"/>
        <item x="1103"/>
        <item x="478"/>
        <item x="1434"/>
        <item x="205"/>
        <item x="223"/>
        <item x="109"/>
        <item x="1440"/>
        <item x="846"/>
        <item x="1452"/>
        <item x="797"/>
        <item x="973"/>
        <item x="546"/>
        <item x="880"/>
        <item x="947"/>
        <item x="1008"/>
        <item x="1476"/>
        <item x="1335"/>
        <item x="949"/>
        <item x="1422"/>
        <item x="1088"/>
        <item x="1154"/>
        <item x="662"/>
        <item x="417"/>
        <item x="727"/>
        <item x="470"/>
        <item x="651"/>
        <item x="1358"/>
        <item x="1460"/>
        <item x="780"/>
        <item x="311"/>
        <item x="150"/>
        <item x="868"/>
        <item x="227"/>
        <item x="1321"/>
        <item x="719"/>
        <item x="92"/>
        <item x="365"/>
        <item x="533"/>
        <item x="459"/>
        <item x="664"/>
        <item x="1438"/>
        <item x="1118"/>
        <item x="1089"/>
        <item x="1344"/>
        <item x="1471"/>
        <item x="1001"/>
        <item x="854"/>
        <item x="53"/>
        <item x="54"/>
        <item x="708"/>
        <item x="731"/>
        <item x="1315"/>
        <item x="735"/>
        <item x="686"/>
        <item x="1160"/>
        <item x="306"/>
        <item x="860"/>
        <item x="1052"/>
        <item x="16"/>
        <item x="625"/>
        <item x="1179"/>
        <item x="302"/>
        <item x="99"/>
        <item x="787"/>
        <item x="511"/>
        <item x="317"/>
        <item x="1005"/>
        <item x="754"/>
        <item x="874"/>
        <item x="683"/>
        <item x="923"/>
        <item x="1421"/>
        <item x="187"/>
        <item x="878"/>
        <item x="570"/>
        <item x="1381"/>
        <item x="838"/>
        <item x="611"/>
        <item x="600"/>
        <item x="241"/>
        <item x="202"/>
        <item x="1470"/>
        <item x="1404"/>
        <item x="903"/>
        <item x="105"/>
        <item x="968"/>
        <item x="380"/>
        <item x="32"/>
        <item x="606"/>
        <item x="541"/>
        <item x="1484"/>
        <item x="802"/>
        <item x="305"/>
        <item x="303"/>
        <item x="670"/>
        <item x="934"/>
        <item x="24"/>
        <item x="208"/>
        <item x="1133"/>
        <item x="353"/>
        <item x="857"/>
        <item x="941"/>
        <item x="1286"/>
        <item x="1441"/>
        <item x="725"/>
        <item x="837"/>
        <item x="681"/>
        <item x="729"/>
        <item x="1229"/>
        <item x="1425"/>
        <item x="840"/>
        <item x="276"/>
        <item x="167"/>
        <item x="1190"/>
        <item x="709"/>
        <item x="926"/>
        <item x="898"/>
        <item x="1083"/>
        <item x="832"/>
        <item x="220"/>
        <item x="31"/>
        <item x="327"/>
        <item x="49"/>
        <item x="494"/>
        <item x="71"/>
        <item x="547"/>
        <item x="579"/>
        <item x="1070"/>
        <item x="847"/>
        <item x="647"/>
        <item x="278"/>
        <item x="656"/>
        <item x="130"/>
        <item x="1105"/>
        <item x="210"/>
        <item x="477"/>
        <item x="454"/>
        <item x="394"/>
        <item x="785"/>
        <item x="1392"/>
        <item x="1262"/>
        <item x="294"/>
        <item x="577"/>
        <item x="219"/>
        <item x="321"/>
        <item x="1331"/>
        <item x="1165"/>
        <item x="915"/>
        <item x="1183"/>
        <item x="298"/>
        <item x="691"/>
        <item x="1248"/>
        <item x="215"/>
        <item x="808"/>
        <item x="920"/>
        <item x="569"/>
        <item x="389"/>
        <item x="910"/>
        <item x="74"/>
        <item x="1195"/>
        <item x="13"/>
        <item x="1280"/>
        <item x="85"/>
        <item x="1365"/>
        <item x="61"/>
        <item x="502"/>
        <item x="1483"/>
        <item x="1251"/>
        <item x="956"/>
        <item x="1378"/>
        <item x="1197"/>
        <item x="591"/>
        <item x="701"/>
        <item x="1416"/>
        <item x="464"/>
        <item x="1181"/>
        <item x="429"/>
        <item x="609"/>
        <item x="965"/>
        <item x="1297"/>
        <item x="927"/>
        <item x="418"/>
        <item x="499"/>
        <item x="79"/>
        <item x="434"/>
        <item x="1084"/>
        <item x="314"/>
        <item x="1348"/>
        <item x="704"/>
        <item x="936"/>
        <item x="748"/>
        <item x="998"/>
        <item x="1372"/>
        <item x="622"/>
        <item x="1362"/>
        <item x="527"/>
        <item x="841"/>
        <item x="1218"/>
        <item x="672"/>
        <item x="474"/>
        <item x="188"/>
        <item x="347"/>
        <item x="1158"/>
        <item x="721"/>
        <item x="582"/>
        <item x="369"/>
        <item x="811"/>
        <item x="1266"/>
        <item x="890"/>
        <item x="128"/>
        <item x="749"/>
        <item x="67"/>
        <item x="1095"/>
        <item x="503"/>
        <item x="590"/>
        <item x="132"/>
        <item x="94"/>
        <item x="908"/>
        <item x="1065"/>
        <item x="1085"/>
        <item x="1327"/>
        <item x="773"/>
        <item x="8"/>
        <item x="177"/>
        <item x="769"/>
        <item x="269"/>
        <item x="1155"/>
        <item x="954"/>
        <item x="1465"/>
        <item x="940"/>
        <item x="817"/>
        <item x="1253"/>
        <item x="1311"/>
        <item x="1387"/>
        <item x="147"/>
        <item x="877"/>
        <item x="1388"/>
        <item x="884"/>
        <item x="467"/>
        <item x="1432"/>
        <item x="1022"/>
        <item x="540"/>
        <item x="805"/>
        <item x="608"/>
        <item x="1111"/>
        <item x="424"/>
        <item x="1467"/>
        <item x="861"/>
        <item x="799"/>
        <item x="918"/>
        <item x="1184"/>
        <item x="43"/>
        <item x="542"/>
        <item x="1339"/>
        <item x="1495"/>
        <item x="823"/>
        <item x="196"/>
        <item x="1201"/>
        <item x="69"/>
        <item x="1010"/>
        <item x="3"/>
        <item x="52"/>
        <item x="1310"/>
        <item x="722"/>
        <item x="856"/>
        <item x="235"/>
        <item x="1081"/>
        <item x="1"/>
        <item x="558"/>
        <item x="1109"/>
        <item x="1317"/>
        <item x="407"/>
        <item x="1152"/>
        <item x="535"/>
        <item x="248"/>
        <item x="1377"/>
        <item x="867"/>
        <item x="1257"/>
        <item x="386"/>
        <item x="1142"/>
        <item x="1147"/>
        <item x="411"/>
        <item x="1199"/>
        <item x="200"/>
        <item x="665"/>
        <item x="315"/>
        <item x="1285"/>
        <item x="455"/>
        <item x="1290"/>
        <item x="1423"/>
        <item x="526"/>
        <item x="963"/>
        <item x="1161"/>
        <item x="640"/>
        <item x="663"/>
        <item x="1151"/>
        <item x="1187"/>
        <item x="1345"/>
        <item x="84"/>
        <item x="513"/>
        <item x="630"/>
        <item x="140"/>
        <item x="1419"/>
        <item x="66"/>
        <item x="293"/>
        <item x="576"/>
        <item x="44"/>
        <item x="1353"/>
        <item x="587"/>
        <item x="537"/>
        <item x="1461"/>
        <item x="1173"/>
        <item x="377"/>
        <item x="1308"/>
        <item x="715"/>
        <item x="131"/>
        <item x="73"/>
        <item x="1366"/>
        <item x="1015"/>
        <item x="1488"/>
        <item x="216"/>
        <item x="1050"/>
        <item x="560"/>
        <item x="160"/>
        <item x="1369"/>
        <item x="1293"/>
        <item x="133"/>
        <item x="1260"/>
        <item x="1122"/>
        <item x="633"/>
        <item x="18"/>
        <item x="183"/>
        <item x="100"/>
        <item x="896"/>
        <item x="460"/>
        <item x="588"/>
        <item x="1148"/>
        <item x="1220"/>
        <item x="391"/>
        <item x="262"/>
        <item x="1056"/>
        <item x="239"/>
        <item x="508"/>
        <item x="916"/>
        <item x="1428"/>
        <item x="987"/>
        <item x="189"/>
        <item x="233"/>
        <item x="1281"/>
        <item x="229"/>
        <item x="597"/>
        <item x="515"/>
        <item x="322"/>
        <item x="1292"/>
        <item x="279"/>
        <item x="25"/>
        <item x="1040"/>
        <item x="194"/>
        <item x="710"/>
        <item x="1174"/>
        <item x="423"/>
        <item x="539"/>
        <item x="981"/>
        <item x="864"/>
        <item x="1055"/>
        <item x="27"/>
        <item x="313"/>
        <item x="1025"/>
        <item x="705"/>
        <item x="330"/>
        <item x="398"/>
        <item x="145"/>
        <item x="993"/>
        <item x="1252"/>
        <item x="1263"/>
        <item x="913"/>
        <item x="649"/>
        <item x="568"/>
        <item x="256"/>
        <item x="697"/>
        <item x="361"/>
        <item x="544"/>
        <item x="1007"/>
        <item x="1202"/>
        <item x="1037"/>
        <item x="800"/>
        <item x="572"/>
        <item x="1222"/>
        <item x="171"/>
        <item x="1186"/>
        <item x="887"/>
        <item x="64"/>
        <item x="1228"/>
        <item x="723"/>
        <item x="1094"/>
        <item x="1291"/>
        <item x="1092"/>
        <item x="1119"/>
        <item x="300"/>
        <item x="457"/>
        <item x="77"/>
        <item x="296"/>
        <item x="736"/>
        <item x="565"/>
        <item x="335"/>
        <item x="21"/>
        <item x="1150"/>
        <item x="224"/>
        <item x="617"/>
        <item x="1394"/>
        <item x="174"/>
        <item x="803"/>
        <item x="1482"/>
        <item x="679"/>
        <item x="75"/>
        <item x="959"/>
        <item x="634"/>
        <item x="1273"/>
        <item x="325"/>
        <item x="102"/>
        <item x="907"/>
        <item x="599"/>
        <item x="1171"/>
        <item x="89"/>
        <item x="5"/>
        <item x="351"/>
        <item x="400"/>
        <item x="198"/>
        <item x="1194"/>
        <item x="601"/>
        <item x="1137"/>
        <item x="1164"/>
        <item x="964"/>
        <item x="57"/>
        <item x="1401"/>
        <item x="420"/>
        <item x="557"/>
        <item x="422"/>
        <item x="747"/>
        <item x="1123"/>
        <item x="103"/>
        <item x="801"/>
        <item x="193"/>
        <item x="1023"/>
        <item x="63"/>
        <item x="22"/>
        <item x="331"/>
        <item x="620"/>
        <item x="1462"/>
        <item x="91"/>
        <item x="1325"/>
        <item x="1287"/>
        <item x="1019"/>
        <item x="1243"/>
        <item x="1497"/>
        <item x="481"/>
        <item x="648"/>
        <item x="822"/>
        <item x="1457"/>
        <item x="819"/>
        <item x="165"/>
        <item x="242"/>
        <item x="607"/>
        <item x="1506"/>
        <item t="default"/>
      </items>
    </pivotField>
    <pivotField showAll="0" defaultSubtotal="0"/>
    <pivotField showAll="0" defaultSubtota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859"/>
    </i>
    <i>
      <x v="450"/>
    </i>
    <i>
      <x v="353"/>
    </i>
    <i>
      <x v="532"/>
    </i>
    <i>
      <x v="856"/>
    </i>
    <i t="grand">
      <x/>
    </i>
  </rowItems>
  <colItems count="1">
    <i/>
  </colItems>
  <dataFields count="1">
    <dataField name="Sum of Call_Cost" fld="4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CF9A7-474B-43C7-A707-457C8D5578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lan Type">
  <location ref="A17:D21" firstHeaderRow="0" firstDataRow="1" firstDataCol="1"/>
  <pivotFields count="14">
    <pivotField dataField="1" showAll="0"/>
    <pivotField showAll="0">
      <items count="555">
        <item x="2"/>
        <item x="8"/>
        <item x="9"/>
        <item x="14"/>
        <item x="17"/>
        <item x="21"/>
        <item x="23"/>
        <item x="25"/>
        <item x="30"/>
        <item x="32"/>
        <item x="36"/>
        <item x="40"/>
        <item x="41"/>
        <item x="43"/>
        <item x="46"/>
        <item x="49"/>
        <item x="50"/>
        <item x="54"/>
        <item x="56"/>
        <item x="58"/>
        <item x="59"/>
        <item x="60"/>
        <item x="62"/>
        <item x="63"/>
        <item x="64"/>
        <item x="66"/>
        <item x="67"/>
        <item x="69"/>
        <item x="74"/>
        <item x="76"/>
        <item x="78"/>
        <item x="79"/>
        <item x="81"/>
        <item x="84"/>
        <item x="87"/>
        <item x="89"/>
        <item x="92"/>
        <item x="95"/>
        <item x="96"/>
        <item x="103"/>
        <item x="104"/>
        <item x="107"/>
        <item x="108"/>
        <item x="112"/>
        <item x="113"/>
        <item x="117"/>
        <item x="121"/>
        <item x="122"/>
        <item x="125"/>
        <item x="126"/>
        <item x="128"/>
        <item x="130"/>
        <item x="133"/>
        <item x="135"/>
        <item x="136"/>
        <item x="137"/>
        <item x="138"/>
        <item x="139"/>
        <item x="141"/>
        <item x="142"/>
        <item x="144"/>
        <item x="146"/>
        <item x="148"/>
        <item x="151"/>
        <item x="152"/>
        <item x="154"/>
        <item x="155"/>
        <item x="157"/>
        <item x="159"/>
        <item x="163"/>
        <item x="168"/>
        <item x="169"/>
        <item x="170"/>
        <item x="174"/>
        <item x="176"/>
        <item x="177"/>
        <item x="180"/>
        <item x="181"/>
        <item x="184"/>
        <item x="185"/>
        <item x="188"/>
        <item x="189"/>
        <item x="192"/>
        <item x="194"/>
        <item x="195"/>
        <item x="197"/>
        <item x="198"/>
        <item x="199"/>
        <item x="200"/>
        <item x="201"/>
        <item x="202"/>
        <item x="203"/>
        <item x="206"/>
        <item x="207"/>
        <item x="208"/>
        <item x="209"/>
        <item x="210"/>
        <item x="211"/>
        <item x="212"/>
        <item x="214"/>
        <item x="215"/>
        <item x="216"/>
        <item x="219"/>
        <item x="220"/>
        <item x="221"/>
        <item x="222"/>
        <item x="223"/>
        <item x="225"/>
        <item x="226"/>
        <item x="229"/>
        <item x="230"/>
        <item x="231"/>
        <item x="232"/>
        <item x="236"/>
        <item x="237"/>
        <item x="238"/>
        <item x="239"/>
        <item x="244"/>
        <item x="246"/>
        <item x="249"/>
        <item x="252"/>
        <item x="253"/>
        <item x="254"/>
        <item x="255"/>
        <item x="256"/>
        <item x="260"/>
        <item x="261"/>
        <item x="263"/>
        <item x="266"/>
        <item x="267"/>
        <item x="268"/>
        <item x="271"/>
        <item x="275"/>
        <item x="277"/>
        <item x="278"/>
        <item x="279"/>
        <item x="281"/>
        <item x="283"/>
        <item x="284"/>
        <item x="285"/>
        <item x="287"/>
        <item x="290"/>
        <item x="291"/>
        <item x="292"/>
        <item x="293"/>
        <item x="295"/>
        <item x="296"/>
        <item x="300"/>
        <item x="302"/>
        <item x="303"/>
        <item x="305"/>
        <item x="306"/>
        <item x="309"/>
        <item x="310"/>
        <item x="312"/>
        <item x="315"/>
        <item x="321"/>
        <item x="322"/>
        <item x="324"/>
        <item x="325"/>
        <item x="326"/>
        <item x="327"/>
        <item x="329"/>
        <item x="331"/>
        <item x="332"/>
        <item x="333"/>
        <item x="334"/>
        <item x="335"/>
        <item x="336"/>
        <item x="338"/>
        <item x="339"/>
        <item x="340"/>
        <item x="343"/>
        <item x="345"/>
        <item x="346"/>
        <item x="347"/>
        <item x="348"/>
        <item x="349"/>
        <item x="351"/>
        <item x="352"/>
        <item x="353"/>
        <item x="354"/>
        <item x="356"/>
        <item x="357"/>
        <item x="358"/>
        <item x="359"/>
        <item x="360"/>
        <item x="361"/>
        <item x="362"/>
        <item x="363"/>
        <item x="365"/>
        <item x="366"/>
        <item x="367"/>
        <item x="368"/>
        <item x="370"/>
        <item x="371"/>
        <item x="372"/>
        <item x="373"/>
        <item x="375"/>
        <item x="376"/>
        <item x="379"/>
        <item x="380"/>
        <item x="381"/>
        <item x="382"/>
        <item x="383"/>
        <item x="386"/>
        <item x="387"/>
        <item x="388"/>
        <item x="389"/>
        <item x="390"/>
        <item x="391"/>
        <item x="393"/>
        <item x="395"/>
        <item x="397"/>
        <item x="399"/>
        <item x="400"/>
        <item x="401"/>
        <item x="402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1"/>
        <item x="422"/>
        <item x="423"/>
        <item x="424"/>
        <item x="425"/>
        <item x="426"/>
        <item x="427"/>
        <item x="429"/>
        <item x="430"/>
        <item x="432"/>
        <item x="434"/>
        <item x="435"/>
        <item x="436"/>
        <item x="437"/>
        <item x="438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5"/>
        <item x="456"/>
        <item x="457"/>
        <item x="458"/>
        <item x="459"/>
        <item x="460"/>
        <item x="464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7"/>
        <item x="498"/>
        <item x="499"/>
        <item x="500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5"/>
        <item x="546"/>
        <item x="547"/>
        <item x="548"/>
        <item x="549"/>
        <item x="550"/>
        <item x="551"/>
        <item x="552"/>
        <item x="191"/>
        <item x="323"/>
        <item x="470"/>
        <item x="143"/>
        <item x="167"/>
        <item x="3"/>
        <item x="228"/>
        <item x="251"/>
        <item x="175"/>
        <item x="31"/>
        <item x="26"/>
        <item x="119"/>
        <item x="392"/>
        <item x="35"/>
        <item x="93"/>
        <item x="106"/>
        <item x="145"/>
        <item x="205"/>
        <item x="234"/>
        <item x="124"/>
        <item x="110"/>
        <item x="465"/>
        <item x="27"/>
        <item x="147"/>
        <item x="316"/>
        <item x="132"/>
        <item x="307"/>
        <item x="71"/>
        <item x="55"/>
        <item x="13"/>
        <item x="420"/>
        <item x="34"/>
        <item x="264"/>
        <item x="90"/>
        <item x="4"/>
        <item x="502"/>
        <item x="160"/>
        <item x="282"/>
        <item x="269"/>
        <item x="224"/>
        <item x="314"/>
        <item x="529"/>
        <item x="149"/>
        <item x="85"/>
        <item x="344"/>
        <item x="20"/>
        <item x="22"/>
        <item x="218"/>
        <item x="166"/>
        <item x="48"/>
        <item x="162"/>
        <item x="342"/>
        <item x="68"/>
        <item x="301"/>
        <item x="183"/>
        <item x="131"/>
        <item x="16"/>
        <item x="204"/>
        <item x="140"/>
        <item x="29"/>
        <item x="101"/>
        <item x="431"/>
        <item x="33"/>
        <item x="403"/>
        <item x="313"/>
        <item x="286"/>
        <item x="72"/>
        <item x="433"/>
        <item x="241"/>
        <item x="24"/>
        <item x="248"/>
        <item x="258"/>
        <item x="5"/>
        <item x="461"/>
        <item x="158"/>
        <item x="262"/>
        <item x="289"/>
        <item x="80"/>
        <item x="182"/>
        <item x="18"/>
        <item x="454"/>
        <item x="233"/>
        <item x="109"/>
        <item x="57"/>
        <item x="83"/>
        <item x="270"/>
        <item x="294"/>
        <item x="97"/>
        <item x="94"/>
        <item x="341"/>
        <item x="280"/>
        <item x="52"/>
        <item x="304"/>
        <item x="276"/>
        <item x="82"/>
        <item x="396"/>
        <item x="355"/>
        <item x="227"/>
        <item x="257"/>
        <item x="378"/>
        <item x="217"/>
        <item x="91"/>
        <item x="463"/>
        <item x="364"/>
        <item x="1"/>
        <item x="173"/>
        <item x="462"/>
        <item x="428"/>
        <item x="274"/>
        <item x="100"/>
        <item x="243"/>
        <item x="88"/>
        <item x="196"/>
        <item x="398"/>
        <item x="481"/>
        <item x="328"/>
        <item x="102"/>
        <item x="6"/>
        <item x="320"/>
        <item x="114"/>
        <item x="15"/>
        <item x="213"/>
        <item x="127"/>
        <item x="517"/>
        <item x="11"/>
        <item x="0"/>
        <item x="317"/>
        <item x="273"/>
        <item x="123"/>
        <item x="178"/>
        <item x="179"/>
        <item x="311"/>
        <item x="42"/>
        <item x="111"/>
        <item x="394"/>
        <item x="247"/>
        <item x="299"/>
        <item x="193"/>
        <item x="164"/>
        <item x="186"/>
        <item x="385"/>
        <item x="150"/>
        <item x="12"/>
        <item x="44"/>
        <item x="544"/>
        <item x="298"/>
        <item x="115"/>
        <item x="45"/>
        <item x="330"/>
        <item x="245"/>
        <item x="75"/>
        <item x="77"/>
        <item x="7"/>
        <item x="10"/>
        <item x="496"/>
        <item x="384"/>
        <item x="171"/>
        <item x="240"/>
        <item x="161"/>
        <item x="377"/>
        <item x="337"/>
        <item x="70"/>
        <item x="118"/>
        <item x="53"/>
        <item x="99"/>
        <item x="105"/>
        <item x="318"/>
        <item x="51"/>
        <item x="265"/>
        <item x="288"/>
        <item x="129"/>
        <item x="19"/>
        <item x="369"/>
        <item x="259"/>
        <item x="156"/>
        <item x="272"/>
        <item x="73"/>
        <item x="172"/>
        <item x="134"/>
        <item x="250"/>
        <item x="439"/>
        <item x="190"/>
        <item x="65"/>
        <item x="120"/>
        <item x="235"/>
        <item x="308"/>
        <item x="242"/>
        <item x="116"/>
        <item x="319"/>
        <item x="37"/>
        <item x="501"/>
        <item x="350"/>
        <item x="153"/>
        <item x="61"/>
        <item x="374"/>
        <item x="98"/>
        <item x="38"/>
        <item x="86"/>
        <item x="47"/>
        <item x="297"/>
        <item x="39"/>
        <item x="187"/>
        <item x="28"/>
        <item x="165"/>
        <item x="553"/>
        <item t="default"/>
      </items>
    </pivotField>
    <pivotField showAll="0"/>
    <pivotField showAll="0"/>
    <pivotField dataField="1" showAll="0"/>
    <pivotField showAll="0"/>
    <pivotField axis="axisRow" showAll="0">
      <items count="4">
        <item sd="0" x="0"/>
        <item x="1"/>
        <item x="2"/>
        <item t="default"/>
      </items>
    </pivotField>
    <pivotField showAll="0"/>
    <pivotField showAll="0">
      <items count="1508">
        <item x="1012"/>
        <item x="1334"/>
        <item x="1100"/>
        <item x="488"/>
        <item x="33"/>
        <item x="1166"/>
        <item x="1048"/>
        <item x="628"/>
        <item x="40"/>
        <item x="444"/>
        <item x="292"/>
        <item x="1354"/>
        <item x="1114"/>
        <item x="1024"/>
        <item x="349"/>
        <item x="1172"/>
        <item x="146"/>
        <item x="1376"/>
        <item x="104"/>
        <item x="925"/>
        <item x="465"/>
        <item x="1375"/>
        <item x="211"/>
        <item x="119"/>
        <item x="892"/>
        <item x="421"/>
        <item x="911"/>
        <item x="685"/>
        <item x="1485"/>
        <item x="972"/>
        <item x="657"/>
        <item x="324"/>
        <item x="148"/>
        <item x="126"/>
        <item x="1126"/>
        <item x="1245"/>
        <item x="1364"/>
        <item x="138"/>
        <item x="571"/>
        <item x="504"/>
        <item x="1433"/>
        <item x="1249"/>
        <item x="1192"/>
        <item x="1451"/>
        <item x="978"/>
        <item x="445"/>
        <item x="1302"/>
        <item x="402"/>
        <item x="512"/>
        <item x="1324"/>
        <item x="437"/>
        <item x="626"/>
        <item x="946"/>
        <item x="179"/>
        <item x="490"/>
        <item x="396"/>
        <item x="127"/>
        <item x="82"/>
        <item x="631"/>
        <item x="247"/>
        <item x="134"/>
        <item x="1125"/>
        <item x="264"/>
        <item x="20"/>
        <item x="1408"/>
        <item x="1239"/>
        <item x="1031"/>
        <item x="603"/>
        <item x="897"/>
        <item x="1120"/>
        <item x="1030"/>
        <item x="783"/>
        <item x="1134"/>
        <item x="1020"/>
        <item x="674"/>
        <item x="1385"/>
        <item x="1418"/>
        <item x="1073"/>
        <item x="1017"/>
        <item x="824"/>
        <item x="969"/>
        <item x="953"/>
        <item x="510"/>
        <item x="121"/>
        <item x="98"/>
        <item x="930"/>
        <item x="1217"/>
        <item x="1027"/>
        <item x="960"/>
        <item x="271"/>
        <item x="320"/>
        <item x="336"/>
        <item x="718"/>
        <item x="638"/>
        <item x="1108"/>
        <item x="711"/>
        <item x="485"/>
        <item x="980"/>
        <item x="1346"/>
        <item x="1336"/>
        <item x="1472"/>
        <item x="1244"/>
        <item x="580"/>
        <item x="659"/>
        <item x="786"/>
        <item x="521"/>
        <item x="794"/>
        <item x="732"/>
        <item x="207"/>
        <item x="34"/>
        <item x="1067"/>
        <item x="1486"/>
        <item x="383"/>
        <item x="414"/>
        <item x="899"/>
        <item x="1342"/>
        <item x="1233"/>
        <item x="575"/>
        <item x="595"/>
        <item x="942"/>
        <item x="47"/>
        <item x="1079"/>
        <item x="616"/>
        <item x="1390"/>
        <item x="1213"/>
        <item x="1389"/>
        <item x="51"/>
        <item x="1110"/>
        <item x="1356"/>
        <item x="1500"/>
        <item x="191"/>
        <item x="1124"/>
        <item x="1130"/>
        <item x="858"/>
        <item x="1254"/>
        <item x="497"/>
        <item x="689"/>
        <item x="564"/>
        <item x="390"/>
        <item x="253"/>
        <item x="982"/>
        <item x="156"/>
        <item x="161"/>
        <item x="1116"/>
        <item x="830"/>
        <item x="340"/>
        <item x="1214"/>
        <item x="1006"/>
        <item x="871"/>
        <item x="767"/>
        <item x="463"/>
        <item x="815"/>
        <item x="517"/>
        <item x="629"/>
        <item x="180"/>
        <item x="272"/>
        <item x="212"/>
        <item x="339"/>
        <item x="1071"/>
        <item x="243"/>
        <item x="1382"/>
        <item x="895"/>
        <item x="1087"/>
        <item x="195"/>
        <item x="366"/>
        <item x="1054"/>
        <item x="642"/>
        <item x="621"/>
        <item x="318"/>
        <item x="80"/>
        <item x="1332"/>
        <item x="1060"/>
        <item x="1230"/>
        <item x="319"/>
        <item x="720"/>
        <item x="684"/>
        <item x="11"/>
        <item x="81"/>
        <item x="999"/>
        <item x="618"/>
        <item x="480"/>
        <item x="1474"/>
        <item x="263"/>
        <item x="86"/>
        <item x="529"/>
        <item x="409"/>
        <item x="851"/>
        <item x="979"/>
        <item x="752"/>
        <item x="757"/>
        <item x="1189"/>
        <item x="1400"/>
        <item x="316"/>
        <item x="632"/>
        <item x="399"/>
        <item x="812"/>
        <item x="774"/>
        <item x="495"/>
        <item x="1163"/>
        <item x="65"/>
        <item x="1284"/>
        <item x="873"/>
        <item x="370"/>
        <item x="337"/>
        <item x="902"/>
        <item x="1458"/>
        <item x="1145"/>
        <item x="37"/>
        <item x="288"/>
        <item x="1478"/>
        <item x="1062"/>
        <item x="1018"/>
        <item x="260"/>
        <item x="1398"/>
        <item x="997"/>
        <item x="509"/>
        <item x="1191"/>
        <item x="1099"/>
        <item x="1046"/>
        <item x="976"/>
        <item x="1045"/>
        <item x="922"/>
        <item x="1204"/>
        <item x="1256"/>
        <item x="358"/>
        <item x="368"/>
        <item x="155"/>
        <item x="666"/>
        <item x="644"/>
        <item x="554"/>
        <item x="645"/>
        <item x="238"/>
        <item x="218"/>
        <item x="843"/>
        <item x="702"/>
        <item x="1078"/>
        <item x="1454"/>
        <item x="793"/>
        <item x="203"/>
        <item x="669"/>
        <item x="1367"/>
        <item x="118"/>
        <item x="1238"/>
        <item x="29"/>
        <item x="304"/>
        <item x="149"/>
        <item x="1140"/>
        <item x="849"/>
        <item x="1411"/>
        <item x="250"/>
        <item x="690"/>
        <item x="653"/>
        <item x="1283"/>
        <item x="1047"/>
        <item x="252"/>
        <item x="1435"/>
        <item x="323"/>
        <item x="170"/>
        <item x="996"/>
        <item x="492"/>
        <item x="186"/>
        <item x="1479"/>
        <item x="937"/>
        <item x="1383"/>
        <item x="1391"/>
        <item x="1139"/>
        <item x="447"/>
        <item x="1330"/>
        <item x="584"/>
        <item x="1379"/>
        <item x="770"/>
        <item x="450"/>
        <item x="484"/>
        <item x="1002"/>
        <item x="410"/>
        <item x="1360"/>
        <item x="1359"/>
        <item x="113"/>
        <item x="1341"/>
        <item x="650"/>
        <item x="110"/>
        <item x="1175"/>
        <item x="456"/>
        <item x="1305"/>
        <item x="1357"/>
        <item x="1011"/>
        <item x="532"/>
        <item x="1146"/>
        <item x="700"/>
        <item x="627"/>
        <item x="687"/>
        <item x="469"/>
        <item x="583"/>
        <item x="1443"/>
        <item x="1057"/>
        <item x="730"/>
        <item x="589"/>
        <item x="1211"/>
        <item x="806"/>
        <item x="1209"/>
        <item x="206"/>
        <item x="1333"/>
        <item x="827"/>
        <item x="1312"/>
        <item x="556"/>
        <item x="505"/>
        <item x="419"/>
        <item x="828"/>
        <item x="4"/>
        <item x="1350"/>
        <item x="1157"/>
        <item x="1053"/>
        <item x="688"/>
        <item x="879"/>
        <item x="1493"/>
        <item x="181"/>
        <item x="1464"/>
        <item x="1064"/>
        <item x="255"/>
        <item x="287"/>
        <item x="240"/>
        <item x="46"/>
        <item x="274"/>
        <item x="894"/>
        <item x="844"/>
        <item x="1168"/>
        <item x="698"/>
        <item x="781"/>
        <item x="1162"/>
        <item x="506"/>
        <item x="378"/>
        <item x="1431"/>
        <item x="1036"/>
        <item x="1490"/>
        <item x="501"/>
        <item x="258"/>
        <item x="563"/>
        <item x="388"/>
        <item x="643"/>
        <item x="1489"/>
        <item x="1475"/>
        <item x="251"/>
        <item x="760"/>
        <item x="1138"/>
        <item x="1205"/>
        <item x="1494"/>
        <item x="268"/>
        <item x="295"/>
        <item x="1034"/>
        <item x="184"/>
        <item x="360"/>
        <item x="751"/>
        <item x="875"/>
        <item x="958"/>
        <item x="384"/>
        <item x="1014"/>
        <item x="1131"/>
        <item x="1226"/>
        <item x="39"/>
        <item x="452"/>
        <item x="614"/>
        <item x="30"/>
        <item x="284"/>
        <item x="120"/>
        <item x="364"/>
        <item x="758"/>
        <item x="1306"/>
        <item x="68"/>
        <item x="598"/>
        <item x="453"/>
        <item x="1106"/>
        <item x="1077"/>
        <item x="706"/>
        <item x="612"/>
        <item x="1208"/>
        <item x="901"/>
        <item x="88"/>
        <item x="596"/>
        <item x="1499"/>
        <item x="809"/>
        <item x="225"/>
        <item x="451"/>
        <item x="604"/>
        <item x="523"/>
        <item x="1384"/>
        <item x="1167"/>
        <item x="1436"/>
        <item x="1469"/>
        <item x="266"/>
        <item x="58"/>
        <item x="578"/>
        <item x="1487"/>
        <item x="1296"/>
        <item x="1301"/>
        <item x="914"/>
        <item x="461"/>
        <item x="1439"/>
        <item x="201"/>
        <item x="863"/>
        <item x="962"/>
        <item x="765"/>
        <item x="228"/>
        <item x="17"/>
        <item x="1459"/>
        <item x="440"/>
        <item x="430"/>
        <item x="1289"/>
        <item x="1096"/>
        <item x="1009"/>
        <item x="1068"/>
        <item x="1193"/>
        <item x="448"/>
        <item x="1318"/>
        <item x="1259"/>
        <item x="1279"/>
        <item x="1232"/>
        <item x="676"/>
        <item x="141"/>
        <item x="641"/>
        <item x="1270"/>
        <item x="671"/>
        <item x="1198"/>
        <item x="798"/>
        <item x="652"/>
        <item x="462"/>
        <item x="1427"/>
        <item x="1200"/>
        <item x="62"/>
        <item x="1156"/>
        <item x="692"/>
        <item x="23"/>
        <item x="1072"/>
        <item x="928"/>
        <item x="1445"/>
        <item x="1180"/>
        <item x="839"/>
        <item x="9"/>
        <item x="498"/>
        <item x="573"/>
        <item x="1097"/>
        <item x="416"/>
        <item x="924"/>
        <item x="385"/>
        <item x="829"/>
        <item x="204"/>
        <item x="743"/>
        <item x="1303"/>
        <item x="221"/>
        <item x="906"/>
        <item x="280"/>
        <item x="1481"/>
        <item x="779"/>
        <item x="1456"/>
        <item x="217"/>
        <item x="975"/>
        <item x="1355"/>
        <item x="97"/>
        <item x="678"/>
        <item x="1153"/>
        <item x="1409"/>
        <item x="168"/>
        <item x="1265"/>
        <item x="763"/>
        <item x="759"/>
        <item x="1090"/>
        <item x="966"/>
        <item x="1395"/>
        <item x="548"/>
        <item x="1178"/>
        <item x="790"/>
        <item x="739"/>
        <item x="768"/>
        <item x="343"/>
        <item x="762"/>
        <item x="285"/>
        <item x="636"/>
        <item x="1035"/>
        <item x="766"/>
        <item x="1000"/>
        <item x="1221"/>
        <item x="446"/>
        <item x="1058"/>
        <item x="738"/>
        <item x="435"/>
        <item x="1223"/>
        <item x="816"/>
        <item x="1074"/>
        <item x="872"/>
        <item x="432"/>
        <item x="352"/>
        <item x="443"/>
        <item x="50"/>
        <item x="1101"/>
        <item x="1203"/>
        <item x="1149"/>
        <item x="433"/>
        <item x="891"/>
        <item x="341"/>
        <item x="551"/>
        <item x="2"/>
        <item x="881"/>
        <item x="655"/>
        <item x="1463"/>
        <item x="986"/>
        <item x="442"/>
        <item x="992"/>
        <item x="1144"/>
        <item x="254"/>
        <item x="784"/>
        <item x="1477"/>
        <item x="163"/>
        <item x="528"/>
        <item x="425"/>
        <item x="713"/>
        <item x="382"/>
        <item x="1093"/>
        <item x="1455"/>
        <item x="1405"/>
        <item x="1343"/>
        <item x="1407"/>
        <item x="549"/>
        <item x="944"/>
        <item x="660"/>
        <item x="1063"/>
        <item x="350"/>
        <item x="1113"/>
        <item x="1225"/>
        <item x="1294"/>
        <item x="1107"/>
        <item x="974"/>
        <item x="338"/>
        <item x="42"/>
        <item x="1269"/>
        <item x="277"/>
        <item x="772"/>
        <item x="1450"/>
        <item x="1121"/>
        <item x="309"/>
        <item x="1399"/>
        <item x="291"/>
        <item x="107"/>
        <item x="301"/>
        <item x="1415"/>
        <item x="381"/>
        <item x="775"/>
        <item x="553"/>
        <item x="1272"/>
        <item x="995"/>
        <item x="1361"/>
        <item x="1075"/>
        <item x="310"/>
        <item x="516"/>
        <item x="1468"/>
        <item x="135"/>
        <item x="1420"/>
        <item x="714"/>
        <item x="151"/>
        <item x="1501"/>
        <item x="496"/>
        <item x="222"/>
        <item x="35"/>
        <item x="1370"/>
        <item x="154"/>
        <item x="153"/>
        <item x="95"/>
        <item x="520"/>
        <item x="605"/>
        <item x="1091"/>
        <item x="374"/>
        <item x="836"/>
        <item x="15"/>
        <item x="912"/>
        <item x="10"/>
        <item x="152"/>
        <item x="1299"/>
        <item x="59"/>
        <item x="833"/>
        <item x="741"/>
        <item x="654"/>
        <item x="234"/>
        <item x="734"/>
        <item x="359"/>
        <item x="550"/>
        <item x="367"/>
        <item x="1300"/>
        <item x="755"/>
        <item x="372"/>
        <item x="299"/>
        <item x="694"/>
        <item x="356"/>
        <item x="428"/>
        <item x="1061"/>
        <item x="45"/>
        <item x="882"/>
        <item x="249"/>
        <item x="1250"/>
        <item x="635"/>
        <item x="1393"/>
        <item x="733"/>
        <item x="1316"/>
        <item x="392"/>
        <item x="507"/>
        <item x="538"/>
        <item x="56"/>
        <item x="387"/>
        <item x="1492"/>
        <item x="1082"/>
        <item x="696"/>
        <item x="677"/>
        <item x="1021"/>
        <item x="682"/>
        <item x="1136"/>
        <item x="932"/>
        <item x="137"/>
        <item x="1237"/>
        <item x="818"/>
        <item x="348"/>
        <item x="919"/>
        <item x="1347"/>
        <item x="93"/>
        <item x="182"/>
        <item x="142"/>
        <item x="764"/>
        <item x="439"/>
        <item x="1503"/>
        <item x="482"/>
        <item x="1424"/>
        <item x="117"/>
        <item x="917"/>
        <item x="236"/>
        <item x="458"/>
        <item x="1442"/>
        <item x="176"/>
        <item x="717"/>
        <item x="852"/>
        <item x="1498"/>
        <item x="1227"/>
        <item x="586"/>
        <item x="393"/>
        <item x="431"/>
        <item x="123"/>
        <item x="545"/>
        <item x="524"/>
        <item x="312"/>
        <item x="1207"/>
        <item x="76"/>
        <item x="1268"/>
        <item x="169"/>
        <item x="1224"/>
        <item x="957"/>
        <item x="297"/>
        <item x="493"/>
        <item x="226"/>
        <item x="870"/>
        <item x="782"/>
        <item x="197"/>
        <item x="756"/>
        <item x="740"/>
        <item x="401"/>
        <item x="139"/>
        <item x="371"/>
        <item x="1413"/>
        <item x="637"/>
        <item x="1076"/>
        <item x="143"/>
        <item x="883"/>
        <item x="988"/>
        <item x="555"/>
        <item x="952"/>
        <item x="904"/>
        <item x="1102"/>
        <item x="1041"/>
        <item x="1069"/>
        <item x="172"/>
        <item x="859"/>
        <item x="1242"/>
        <item x="158"/>
        <item x="1026"/>
        <item x="159"/>
        <item x="1276"/>
        <item x="144"/>
        <item x="491"/>
        <item x="850"/>
        <item x="1309"/>
        <item x="199"/>
        <item x="1086"/>
        <item x="1143"/>
        <item x="1374"/>
        <item x="745"/>
        <item x="1185"/>
        <item x="90"/>
        <item x="699"/>
        <item x="1033"/>
        <item x="661"/>
        <item x="1429"/>
        <item x="530"/>
        <item x="726"/>
        <item x="886"/>
        <item x="1013"/>
        <item x="1328"/>
        <item x="825"/>
        <item x="166"/>
        <item x="362"/>
        <item x="1038"/>
        <item x="136"/>
        <item x="1504"/>
        <item x="1028"/>
        <item x="55"/>
        <item x="1016"/>
        <item x="259"/>
        <item x="695"/>
        <item x="1430"/>
        <item x="990"/>
        <item x="1112"/>
        <item x="1314"/>
        <item x="668"/>
        <item x="1307"/>
        <item x="1066"/>
        <item x="265"/>
        <item x="1412"/>
        <item x="1080"/>
        <item x="307"/>
        <item x="1127"/>
        <item x="777"/>
        <item x="1349"/>
        <item x="1505"/>
        <item x="214"/>
        <item x="1323"/>
        <item x="164"/>
        <item x="346"/>
        <item x="531"/>
        <item x="344"/>
        <item x="415"/>
        <item x="813"/>
        <item x="1275"/>
        <item x="1215"/>
        <item x="375"/>
        <item x="124"/>
        <item x="869"/>
        <item x="624"/>
        <item x="807"/>
        <item x="178"/>
        <item x="885"/>
        <item x="1491"/>
        <item x="355"/>
        <item x="1176"/>
        <item x="865"/>
        <item x="1403"/>
        <item x="1219"/>
        <item x="1274"/>
        <item x="933"/>
        <item x="308"/>
        <item x="1351"/>
        <item x="866"/>
        <item x="449"/>
        <item x="232"/>
        <item x="267"/>
        <item x="1261"/>
        <item x="1406"/>
        <item x="36"/>
        <item x="38"/>
        <item x="658"/>
        <item x="1240"/>
        <item x="1371"/>
        <item x="173"/>
        <item x="405"/>
        <item x="929"/>
        <item x="101"/>
        <item x="876"/>
        <item x="1502"/>
        <item x="814"/>
        <item x="737"/>
        <item x="157"/>
        <item x="1322"/>
        <item x="244"/>
        <item x="1326"/>
        <item x="776"/>
        <item x="486"/>
        <item x="831"/>
        <item x="1298"/>
        <item x="667"/>
        <item x="1235"/>
        <item x="427"/>
        <item x="707"/>
        <item x="1051"/>
        <item x="1417"/>
        <item x="328"/>
        <item x="970"/>
        <item x="1170"/>
        <item x="950"/>
        <item x="646"/>
        <item x="945"/>
        <item x="441"/>
        <item x="1278"/>
        <item x="1104"/>
        <item x="122"/>
        <item x="1313"/>
        <item x="1255"/>
        <item x="967"/>
        <item x="125"/>
        <item x="1206"/>
        <item x="1029"/>
        <item x="1447"/>
        <item x="231"/>
        <item x="778"/>
        <item x="209"/>
        <item x="536"/>
        <item x="397"/>
        <item x="1264"/>
        <item x="468"/>
        <item x="1258"/>
        <item x="610"/>
        <item x="728"/>
        <item x="48"/>
        <item x="1098"/>
        <item x="788"/>
        <item x="795"/>
        <item x="1241"/>
        <item x="406"/>
        <item x="487"/>
        <item x="1212"/>
        <item x="438"/>
        <item x="1386"/>
        <item x="12"/>
        <item x="489"/>
        <item x="948"/>
        <item x="0"/>
        <item x="893"/>
        <item x="345"/>
        <item x="900"/>
        <item x="559"/>
        <item x="1337"/>
        <item x="115"/>
        <item x="1039"/>
        <item x="1115"/>
        <item x="500"/>
        <item x="1003"/>
        <item x="1282"/>
        <item x="270"/>
        <item x="1448"/>
        <item x="518"/>
        <item x="834"/>
        <item x="290"/>
        <item x="742"/>
        <item x="334"/>
        <item x="921"/>
        <item x="332"/>
        <item x="1117"/>
        <item x="479"/>
        <item x="1338"/>
        <item x="1059"/>
        <item x="72"/>
        <item x="1132"/>
        <item x="1320"/>
        <item x="909"/>
        <item x="471"/>
        <item x="14"/>
        <item x="1496"/>
        <item x="594"/>
        <item x="28"/>
        <item x="750"/>
        <item x="525"/>
        <item x="116"/>
        <item x="1340"/>
        <item x="329"/>
        <item x="342"/>
        <item x="466"/>
        <item x="746"/>
        <item x="796"/>
        <item x="7"/>
        <item x="1141"/>
        <item x="1267"/>
        <item x="935"/>
        <item x="984"/>
        <item x="87"/>
        <item x="1295"/>
        <item x="192"/>
        <item x="566"/>
        <item x="379"/>
        <item x="404"/>
        <item x="955"/>
        <item x="473"/>
        <item x="1277"/>
        <item x="403"/>
        <item x="354"/>
        <item x="162"/>
        <item x="855"/>
        <item x="286"/>
        <item x="282"/>
        <item x="939"/>
        <item x="675"/>
        <item x="1368"/>
        <item x="931"/>
        <item x="363"/>
        <item x="761"/>
        <item x="1216"/>
        <item x="1410"/>
        <item x="680"/>
        <item x="613"/>
        <item x="1288"/>
        <item x="1402"/>
        <item x="114"/>
        <item x="257"/>
        <item x="275"/>
        <item x="985"/>
        <item x="789"/>
        <item x="373"/>
        <item x="753"/>
        <item x="1169"/>
        <item x="971"/>
        <item x="1480"/>
        <item x="1159"/>
        <item x="1182"/>
        <item x="472"/>
        <item x="519"/>
        <item x="237"/>
        <item x="744"/>
        <item x="426"/>
        <item x="1437"/>
        <item x="1453"/>
        <item x="585"/>
        <item x="1004"/>
        <item x="592"/>
        <item x="1196"/>
        <item x="1043"/>
        <item x="475"/>
        <item x="771"/>
        <item x="983"/>
        <item x="357"/>
        <item x="989"/>
        <item x="96"/>
        <item x="951"/>
        <item x="835"/>
        <item x="1473"/>
        <item x="534"/>
        <item x="111"/>
        <item x="83"/>
        <item x="848"/>
        <item x="1352"/>
        <item x="1446"/>
        <item x="991"/>
        <item x="476"/>
        <item x="552"/>
        <item x="1231"/>
        <item x="514"/>
        <item x="889"/>
        <item x="724"/>
        <item x="41"/>
        <item x="623"/>
        <item x="326"/>
        <item x="376"/>
        <item x="804"/>
        <item x="70"/>
        <item x="862"/>
        <item x="1177"/>
        <item x="615"/>
        <item x="888"/>
        <item x="281"/>
        <item x="961"/>
        <item x="1236"/>
        <item x="283"/>
        <item x="1414"/>
        <item x="1044"/>
        <item x="408"/>
        <item x="943"/>
        <item x="1304"/>
        <item x="602"/>
        <item x="246"/>
        <item x="821"/>
        <item x="129"/>
        <item x="1247"/>
        <item x="1135"/>
        <item x="78"/>
        <item x="1129"/>
        <item x="1319"/>
        <item x="593"/>
        <item x="395"/>
        <item x="1426"/>
        <item x="574"/>
        <item x="273"/>
        <item x="703"/>
        <item x="112"/>
        <item x="845"/>
        <item x="977"/>
        <item x="190"/>
        <item x="1188"/>
        <item x="106"/>
        <item x="333"/>
        <item x="1396"/>
        <item x="1329"/>
        <item x="108"/>
        <item x="716"/>
        <item x="581"/>
        <item x="175"/>
        <item x="436"/>
        <item x="1363"/>
        <item x="522"/>
        <item x="1271"/>
        <item x="562"/>
        <item x="1042"/>
        <item x="810"/>
        <item x="792"/>
        <item x="639"/>
        <item x="1246"/>
        <item x="26"/>
        <item x="412"/>
        <item x="1444"/>
        <item x="1128"/>
        <item x="1466"/>
        <item x="567"/>
        <item x="261"/>
        <item x="60"/>
        <item x="413"/>
        <item x="820"/>
        <item x="245"/>
        <item x="230"/>
        <item x="842"/>
        <item x="1049"/>
        <item x="1210"/>
        <item x="289"/>
        <item x="561"/>
        <item x="1449"/>
        <item x="826"/>
        <item x="1234"/>
        <item x="1032"/>
        <item x="791"/>
        <item x="712"/>
        <item x="693"/>
        <item x="543"/>
        <item x="19"/>
        <item x="1397"/>
        <item x="619"/>
        <item x="853"/>
        <item x="213"/>
        <item x="483"/>
        <item x="905"/>
        <item x="673"/>
        <item x="1380"/>
        <item x="6"/>
        <item x="1373"/>
        <item x="185"/>
        <item x="938"/>
        <item x="994"/>
        <item x="1103"/>
        <item x="478"/>
        <item x="1434"/>
        <item x="205"/>
        <item x="223"/>
        <item x="109"/>
        <item x="1440"/>
        <item x="846"/>
        <item x="1452"/>
        <item x="797"/>
        <item x="973"/>
        <item x="546"/>
        <item x="880"/>
        <item x="947"/>
        <item x="1008"/>
        <item x="1476"/>
        <item x="1335"/>
        <item x="949"/>
        <item x="1422"/>
        <item x="1088"/>
        <item x="1154"/>
        <item x="662"/>
        <item x="417"/>
        <item x="727"/>
        <item x="470"/>
        <item x="651"/>
        <item x="1358"/>
        <item x="1460"/>
        <item x="780"/>
        <item x="311"/>
        <item x="150"/>
        <item x="868"/>
        <item x="227"/>
        <item x="1321"/>
        <item x="719"/>
        <item x="92"/>
        <item x="365"/>
        <item x="533"/>
        <item x="459"/>
        <item x="664"/>
        <item x="1438"/>
        <item x="1118"/>
        <item x="1089"/>
        <item x="1344"/>
        <item x="1471"/>
        <item x="1001"/>
        <item x="854"/>
        <item x="53"/>
        <item x="54"/>
        <item x="708"/>
        <item x="731"/>
        <item x="1315"/>
        <item x="735"/>
        <item x="686"/>
        <item x="1160"/>
        <item x="306"/>
        <item x="860"/>
        <item x="1052"/>
        <item x="16"/>
        <item x="625"/>
        <item x="1179"/>
        <item x="302"/>
        <item x="99"/>
        <item x="787"/>
        <item x="511"/>
        <item x="317"/>
        <item x="1005"/>
        <item x="754"/>
        <item x="874"/>
        <item x="683"/>
        <item x="923"/>
        <item x="1421"/>
        <item x="187"/>
        <item x="878"/>
        <item x="570"/>
        <item x="1381"/>
        <item x="838"/>
        <item x="611"/>
        <item x="600"/>
        <item x="241"/>
        <item x="202"/>
        <item x="1470"/>
        <item x="1404"/>
        <item x="903"/>
        <item x="105"/>
        <item x="968"/>
        <item x="380"/>
        <item x="32"/>
        <item x="606"/>
        <item x="541"/>
        <item x="1484"/>
        <item x="802"/>
        <item x="305"/>
        <item x="303"/>
        <item x="670"/>
        <item x="934"/>
        <item x="24"/>
        <item x="208"/>
        <item x="1133"/>
        <item x="353"/>
        <item x="857"/>
        <item x="941"/>
        <item x="1286"/>
        <item x="1441"/>
        <item x="725"/>
        <item x="837"/>
        <item x="681"/>
        <item x="729"/>
        <item x="1229"/>
        <item x="1425"/>
        <item x="840"/>
        <item x="276"/>
        <item x="167"/>
        <item x="1190"/>
        <item x="709"/>
        <item x="926"/>
        <item x="898"/>
        <item x="1083"/>
        <item x="832"/>
        <item x="220"/>
        <item x="31"/>
        <item x="327"/>
        <item x="49"/>
        <item x="494"/>
        <item x="71"/>
        <item x="547"/>
        <item x="579"/>
        <item x="1070"/>
        <item x="847"/>
        <item x="647"/>
        <item x="278"/>
        <item x="656"/>
        <item x="130"/>
        <item x="1105"/>
        <item x="210"/>
        <item x="477"/>
        <item x="454"/>
        <item x="394"/>
        <item x="785"/>
        <item x="1392"/>
        <item x="1262"/>
        <item x="294"/>
        <item x="577"/>
        <item x="219"/>
        <item x="321"/>
        <item x="1331"/>
        <item x="1165"/>
        <item x="915"/>
        <item x="1183"/>
        <item x="298"/>
        <item x="691"/>
        <item x="1248"/>
        <item x="215"/>
        <item x="808"/>
        <item x="920"/>
        <item x="569"/>
        <item x="389"/>
        <item x="910"/>
        <item x="74"/>
        <item x="1195"/>
        <item x="13"/>
        <item x="1280"/>
        <item x="85"/>
        <item x="1365"/>
        <item x="61"/>
        <item x="502"/>
        <item x="1483"/>
        <item x="1251"/>
        <item x="956"/>
        <item x="1378"/>
        <item x="1197"/>
        <item x="591"/>
        <item x="701"/>
        <item x="1416"/>
        <item x="464"/>
        <item x="1181"/>
        <item x="429"/>
        <item x="609"/>
        <item x="965"/>
        <item x="1297"/>
        <item x="927"/>
        <item x="418"/>
        <item x="499"/>
        <item x="79"/>
        <item x="434"/>
        <item x="1084"/>
        <item x="314"/>
        <item x="1348"/>
        <item x="704"/>
        <item x="936"/>
        <item x="748"/>
        <item x="998"/>
        <item x="1372"/>
        <item x="622"/>
        <item x="1362"/>
        <item x="527"/>
        <item x="841"/>
        <item x="1218"/>
        <item x="672"/>
        <item x="474"/>
        <item x="188"/>
        <item x="347"/>
        <item x="1158"/>
        <item x="721"/>
        <item x="582"/>
        <item x="369"/>
        <item x="811"/>
        <item x="1266"/>
        <item x="890"/>
        <item x="128"/>
        <item x="749"/>
        <item x="67"/>
        <item x="1095"/>
        <item x="503"/>
        <item x="590"/>
        <item x="132"/>
        <item x="94"/>
        <item x="908"/>
        <item x="1065"/>
        <item x="1085"/>
        <item x="1327"/>
        <item x="773"/>
        <item x="8"/>
        <item x="177"/>
        <item x="769"/>
        <item x="269"/>
        <item x="1155"/>
        <item x="954"/>
        <item x="1465"/>
        <item x="940"/>
        <item x="817"/>
        <item x="1253"/>
        <item x="1311"/>
        <item x="1387"/>
        <item x="147"/>
        <item x="877"/>
        <item x="1388"/>
        <item x="884"/>
        <item x="467"/>
        <item x="1432"/>
        <item x="1022"/>
        <item x="540"/>
        <item x="805"/>
        <item x="608"/>
        <item x="1111"/>
        <item x="424"/>
        <item x="1467"/>
        <item x="861"/>
        <item x="799"/>
        <item x="918"/>
        <item x="1184"/>
        <item x="43"/>
        <item x="542"/>
        <item x="1339"/>
        <item x="1495"/>
        <item x="823"/>
        <item x="196"/>
        <item x="1201"/>
        <item x="69"/>
        <item x="1010"/>
        <item x="3"/>
        <item x="52"/>
        <item x="1310"/>
        <item x="722"/>
        <item x="856"/>
        <item x="235"/>
        <item x="1081"/>
        <item x="1"/>
        <item x="558"/>
        <item x="1109"/>
        <item x="1317"/>
        <item x="407"/>
        <item x="1152"/>
        <item x="535"/>
        <item x="248"/>
        <item x="1377"/>
        <item x="867"/>
        <item x="1257"/>
        <item x="386"/>
        <item x="1142"/>
        <item x="1147"/>
        <item x="411"/>
        <item x="1199"/>
        <item x="200"/>
        <item x="665"/>
        <item x="315"/>
        <item x="1285"/>
        <item x="455"/>
        <item x="1290"/>
        <item x="1423"/>
        <item x="526"/>
        <item x="963"/>
        <item x="1161"/>
        <item x="640"/>
        <item x="663"/>
        <item x="1151"/>
        <item x="1187"/>
        <item x="1345"/>
        <item x="84"/>
        <item x="513"/>
        <item x="630"/>
        <item x="140"/>
        <item x="1419"/>
        <item x="66"/>
        <item x="293"/>
        <item x="576"/>
        <item x="44"/>
        <item x="1353"/>
        <item x="587"/>
        <item x="537"/>
        <item x="1461"/>
        <item x="1173"/>
        <item x="377"/>
        <item x="1308"/>
        <item x="715"/>
        <item x="131"/>
        <item x="73"/>
        <item x="1366"/>
        <item x="1015"/>
        <item x="1488"/>
        <item x="216"/>
        <item x="1050"/>
        <item x="560"/>
        <item x="160"/>
        <item x="1369"/>
        <item x="1293"/>
        <item x="133"/>
        <item x="1260"/>
        <item x="1122"/>
        <item x="633"/>
        <item x="18"/>
        <item x="183"/>
        <item x="100"/>
        <item x="896"/>
        <item x="460"/>
        <item x="588"/>
        <item x="1148"/>
        <item x="1220"/>
        <item x="391"/>
        <item x="262"/>
        <item x="1056"/>
        <item x="239"/>
        <item x="508"/>
        <item x="916"/>
        <item x="1428"/>
        <item x="987"/>
        <item x="189"/>
        <item x="233"/>
        <item x="1281"/>
        <item x="229"/>
        <item x="597"/>
        <item x="515"/>
        <item x="322"/>
        <item x="1292"/>
        <item x="279"/>
        <item x="25"/>
        <item x="1040"/>
        <item x="194"/>
        <item x="710"/>
        <item x="1174"/>
        <item x="423"/>
        <item x="539"/>
        <item x="981"/>
        <item x="864"/>
        <item x="1055"/>
        <item x="27"/>
        <item x="313"/>
        <item x="1025"/>
        <item x="705"/>
        <item x="330"/>
        <item x="398"/>
        <item x="145"/>
        <item x="993"/>
        <item x="1252"/>
        <item x="1263"/>
        <item x="913"/>
        <item x="649"/>
        <item x="568"/>
        <item x="256"/>
        <item x="697"/>
        <item x="361"/>
        <item x="544"/>
        <item x="1007"/>
        <item x="1202"/>
        <item x="1037"/>
        <item x="800"/>
        <item x="572"/>
        <item x="1222"/>
        <item x="171"/>
        <item x="1186"/>
        <item x="887"/>
        <item x="64"/>
        <item x="1228"/>
        <item x="723"/>
        <item x="1094"/>
        <item x="1291"/>
        <item x="1092"/>
        <item x="1119"/>
        <item x="300"/>
        <item x="457"/>
        <item x="77"/>
        <item x="296"/>
        <item x="736"/>
        <item x="565"/>
        <item x="335"/>
        <item x="21"/>
        <item x="1150"/>
        <item x="224"/>
        <item x="617"/>
        <item x="1394"/>
        <item x="174"/>
        <item x="803"/>
        <item x="1482"/>
        <item x="679"/>
        <item x="75"/>
        <item x="959"/>
        <item x="634"/>
        <item x="1273"/>
        <item x="325"/>
        <item x="102"/>
        <item x="907"/>
        <item x="599"/>
        <item x="1171"/>
        <item x="89"/>
        <item x="5"/>
        <item x="351"/>
        <item x="400"/>
        <item x="198"/>
        <item x="1194"/>
        <item x="601"/>
        <item x="1137"/>
        <item x="1164"/>
        <item x="964"/>
        <item x="57"/>
        <item x="1401"/>
        <item x="420"/>
        <item x="557"/>
        <item x="422"/>
        <item x="747"/>
        <item x="1123"/>
        <item x="103"/>
        <item x="801"/>
        <item x="193"/>
        <item x="1023"/>
        <item x="63"/>
        <item x="22"/>
        <item x="331"/>
        <item x="620"/>
        <item x="1462"/>
        <item x="91"/>
        <item x="1325"/>
        <item x="1287"/>
        <item x="1019"/>
        <item x="1243"/>
        <item x="1497"/>
        <item x="481"/>
        <item x="648"/>
        <item x="822"/>
        <item x="1457"/>
        <item x="819"/>
        <item x="165"/>
        <item x="242"/>
        <item x="607"/>
        <item x="1506"/>
        <item t="default"/>
      </items>
    </pivotField>
    <pivotField showAll="0" defaultSubtotal="0"/>
    <pivotField showAll="0" defaultSubtota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_ID" fld="0" subtotal="count" baseField="6" baseItem="2"/>
    <dataField name="Sum of Call_Cost" fld="4" baseField="0" baseItem="0"/>
    <dataField name="Average of Call_Cost" fld="4" subtotal="average" baseField="6" baseItem="0"/>
  </dataFields>
  <chartFormats count="1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46733-E2B3-44E8-874B-218DEEA473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Location">
  <location ref="A3:D13" firstHeaderRow="0" firstDataRow="1" firstDataCol="1"/>
  <pivotFields count="14">
    <pivotField showAll="0"/>
    <pivotField showAll="0">
      <items count="555">
        <item x="2"/>
        <item x="8"/>
        <item x="9"/>
        <item x="14"/>
        <item x="17"/>
        <item x="21"/>
        <item x="23"/>
        <item x="25"/>
        <item x="30"/>
        <item x="32"/>
        <item x="36"/>
        <item x="40"/>
        <item x="41"/>
        <item x="43"/>
        <item x="46"/>
        <item x="49"/>
        <item x="50"/>
        <item x="54"/>
        <item x="56"/>
        <item x="58"/>
        <item x="59"/>
        <item x="60"/>
        <item x="62"/>
        <item x="63"/>
        <item x="64"/>
        <item x="66"/>
        <item x="67"/>
        <item x="69"/>
        <item x="74"/>
        <item x="76"/>
        <item x="78"/>
        <item x="79"/>
        <item x="81"/>
        <item x="84"/>
        <item x="87"/>
        <item x="89"/>
        <item x="92"/>
        <item x="95"/>
        <item x="96"/>
        <item x="103"/>
        <item x="104"/>
        <item x="107"/>
        <item x="108"/>
        <item x="112"/>
        <item x="113"/>
        <item x="117"/>
        <item x="121"/>
        <item x="122"/>
        <item x="125"/>
        <item x="126"/>
        <item x="128"/>
        <item x="130"/>
        <item x="133"/>
        <item x="135"/>
        <item x="136"/>
        <item x="137"/>
        <item x="138"/>
        <item x="139"/>
        <item x="141"/>
        <item x="142"/>
        <item x="144"/>
        <item x="146"/>
        <item x="148"/>
        <item x="151"/>
        <item x="152"/>
        <item x="154"/>
        <item x="155"/>
        <item x="157"/>
        <item x="159"/>
        <item x="163"/>
        <item x="168"/>
        <item x="169"/>
        <item x="170"/>
        <item x="174"/>
        <item x="176"/>
        <item x="177"/>
        <item x="180"/>
        <item x="181"/>
        <item x="184"/>
        <item x="185"/>
        <item x="188"/>
        <item x="189"/>
        <item x="192"/>
        <item x="194"/>
        <item x="195"/>
        <item x="197"/>
        <item x="198"/>
        <item x="199"/>
        <item x="200"/>
        <item x="201"/>
        <item x="202"/>
        <item x="203"/>
        <item x="206"/>
        <item x="207"/>
        <item x="208"/>
        <item x="209"/>
        <item x="210"/>
        <item x="211"/>
        <item x="212"/>
        <item x="214"/>
        <item x="215"/>
        <item x="216"/>
        <item x="219"/>
        <item x="220"/>
        <item x="221"/>
        <item x="222"/>
        <item x="223"/>
        <item x="225"/>
        <item x="226"/>
        <item x="229"/>
        <item x="230"/>
        <item x="231"/>
        <item x="232"/>
        <item x="236"/>
        <item x="237"/>
        <item x="238"/>
        <item x="239"/>
        <item x="244"/>
        <item x="246"/>
        <item x="249"/>
        <item x="252"/>
        <item x="253"/>
        <item x="254"/>
        <item x="255"/>
        <item x="256"/>
        <item x="260"/>
        <item x="261"/>
        <item x="263"/>
        <item x="266"/>
        <item x="267"/>
        <item x="268"/>
        <item x="271"/>
        <item x="275"/>
        <item x="277"/>
        <item x="278"/>
        <item x="279"/>
        <item x="281"/>
        <item x="283"/>
        <item x="284"/>
        <item x="285"/>
        <item x="287"/>
        <item x="290"/>
        <item x="291"/>
        <item x="292"/>
        <item x="293"/>
        <item x="295"/>
        <item x="296"/>
        <item x="300"/>
        <item x="302"/>
        <item x="303"/>
        <item x="305"/>
        <item x="306"/>
        <item x="309"/>
        <item x="310"/>
        <item x="312"/>
        <item x="315"/>
        <item x="321"/>
        <item x="322"/>
        <item x="324"/>
        <item x="325"/>
        <item x="326"/>
        <item x="327"/>
        <item x="329"/>
        <item x="331"/>
        <item x="332"/>
        <item x="333"/>
        <item x="334"/>
        <item x="335"/>
        <item x="336"/>
        <item x="338"/>
        <item x="339"/>
        <item x="340"/>
        <item x="343"/>
        <item x="345"/>
        <item x="346"/>
        <item x="347"/>
        <item x="348"/>
        <item x="349"/>
        <item x="351"/>
        <item x="352"/>
        <item x="353"/>
        <item x="354"/>
        <item x="356"/>
        <item x="357"/>
        <item x="358"/>
        <item x="359"/>
        <item x="360"/>
        <item x="361"/>
        <item x="362"/>
        <item x="363"/>
        <item x="365"/>
        <item x="366"/>
        <item x="367"/>
        <item x="368"/>
        <item x="370"/>
        <item x="371"/>
        <item x="372"/>
        <item x="373"/>
        <item x="375"/>
        <item x="376"/>
        <item x="379"/>
        <item x="380"/>
        <item x="381"/>
        <item x="382"/>
        <item x="383"/>
        <item x="386"/>
        <item x="387"/>
        <item x="388"/>
        <item x="389"/>
        <item x="390"/>
        <item x="391"/>
        <item x="393"/>
        <item x="395"/>
        <item x="397"/>
        <item x="399"/>
        <item x="400"/>
        <item x="401"/>
        <item x="402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1"/>
        <item x="422"/>
        <item x="423"/>
        <item x="424"/>
        <item x="425"/>
        <item x="426"/>
        <item x="427"/>
        <item x="429"/>
        <item x="430"/>
        <item x="432"/>
        <item x="434"/>
        <item x="435"/>
        <item x="436"/>
        <item x="437"/>
        <item x="438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5"/>
        <item x="456"/>
        <item x="457"/>
        <item x="458"/>
        <item x="459"/>
        <item x="460"/>
        <item x="464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7"/>
        <item x="498"/>
        <item x="499"/>
        <item x="500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5"/>
        <item x="546"/>
        <item x="547"/>
        <item x="548"/>
        <item x="549"/>
        <item x="550"/>
        <item x="551"/>
        <item x="552"/>
        <item x="191"/>
        <item x="323"/>
        <item x="470"/>
        <item x="143"/>
        <item x="167"/>
        <item x="3"/>
        <item x="228"/>
        <item x="251"/>
        <item x="175"/>
        <item x="31"/>
        <item x="26"/>
        <item x="119"/>
        <item x="392"/>
        <item x="35"/>
        <item x="93"/>
        <item x="106"/>
        <item x="145"/>
        <item x="205"/>
        <item x="234"/>
        <item x="124"/>
        <item x="110"/>
        <item x="465"/>
        <item x="27"/>
        <item x="147"/>
        <item x="316"/>
        <item x="132"/>
        <item x="307"/>
        <item x="71"/>
        <item x="55"/>
        <item x="13"/>
        <item x="420"/>
        <item x="34"/>
        <item x="264"/>
        <item x="90"/>
        <item x="4"/>
        <item x="502"/>
        <item x="160"/>
        <item x="282"/>
        <item x="269"/>
        <item x="224"/>
        <item x="314"/>
        <item x="529"/>
        <item x="149"/>
        <item x="85"/>
        <item x="344"/>
        <item x="20"/>
        <item x="22"/>
        <item x="218"/>
        <item x="166"/>
        <item x="48"/>
        <item x="162"/>
        <item x="342"/>
        <item x="68"/>
        <item x="301"/>
        <item x="183"/>
        <item x="131"/>
        <item x="16"/>
        <item x="204"/>
        <item x="140"/>
        <item x="29"/>
        <item x="101"/>
        <item x="431"/>
        <item x="33"/>
        <item x="403"/>
        <item x="313"/>
        <item x="286"/>
        <item x="72"/>
        <item x="433"/>
        <item x="241"/>
        <item x="24"/>
        <item x="248"/>
        <item x="258"/>
        <item x="5"/>
        <item x="461"/>
        <item x="158"/>
        <item x="262"/>
        <item x="289"/>
        <item x="80"/>
        <item x="182"/>
        <item x="18"/>
        <item x="454"/>
        <item x="233"/>
        <item x="109"/>
        <item x="57"/>
        <item x="83"/>
        <item x="270"/>
        <item x="294"/>
        <item x="97"/>
        <item x="94"/>
        <item x="341"/>
        <item x="280"/>
        <item x="52"/>
        <item x="304"/>
        <item x="276"/>
        <item x="82"/>
        <item x="396"/>
        <item x="355"/>
        <item x="227"/>
        <item x="257"/>
        <item x="378"/>
        <item x="217"/>
        <item x="91"/>
        <item x="463"/>
        <item x="364"/>
        <item x="1"/>
        <item x="173"/>
        <item x="462"/>
        <item x="428"/>
        <item x="274"/>
        <item x="100"/>
        <item x="243"/>
        <item x="88"/>
        <item x="196"/>
        <item x="398"/>
        <item x="481"/>
        <item x="328"/>
        <item x="102"/>
        <item x="6"/>
        <item x="320"/>
        <item x="114"/>
        <item x="15"/>
        <item x="213"/>
        <item x="127"/>
        <item x="517"/>
        <item x="11"/>
        <item x="0"/>
        <item x="317"/>
        <item x="273"/>
        <item x="123"/>
        <item x="178"/>
        <item x="179"/>
        <item x="311"/>
        <item x="42"/>
        <item x="111"/>
        <item x="394"/>
        <item x="247"/>
        <item x="299"/>
        <item x="193"/>
        <item x="164"/>
        <item x="186"/>
        <item x="385"/>
        <item x="150"/>
        <item x="12"/>
        <item x="44"/>
        <item x="544"/>
        <item x="298"/>
        <item x="115"/>
        <item x="45"/>
        <item x="330"/>
        <item x="245"/>
        <item x="75"/>
        <item x="77"/>
        <item x="7"/>
        <item x="10"/>
        <item x="496"/>
        <item x="384"/>
        <item x="171"/>
        <item x="240"/>
        <item x="161"/>
        <item x="377"/>
        <item x="337"/>
        <item x="70"/>
        <item x="118"/>
        <item x="53"/>
        <item x="99"/>
        <item x="105"/>
        <item x="318"/>
        <item x="51"/>
        <item x="265"/>
        <item x="288"/>
        <item x="129"/>
        <item x="19"/>
        <item x="369"/>
        <item x="259"/>
        <item x="156"/>
        <item x="272"/>
        <item x="73"/>
        <item x="172"/>
        <item x="134"/>
        <item x="250"/>
        <item x="439"/>
        <item x="190"/>
        <item x="65"/>
        <item x="120"/>
        <item x="235"/>
        <item x="308"/>
        <item x="242"/>
        <item x="116"/>
        <item x="319"/>
        <item x="37"/>
        <item x="501"/>
        <item x="350"/>
        <item x="153"/>
        <item x="61"/>
        <item x="374"/>
        <item x="98"/>
        <item x="38"/>
        <item x="86"/>
        <item x="47"/>
        <item x="297"/>
        <item x="39"/>
        <item x="187"/>
        <item x="28"/>
        <item x="165"/>
        <item x="553"/>
        <item t="default"/>
      </items>
    </pivotField>
    <pivotField dataField="1" showAll="0"/>
    <pivotField showAll="0"/>
    <pivotField dataField="1" showAll="0"/>
    <pivotField axis="axisRow" showAll="0">
      <items count="10">
        <item x="7"/>
        <item x="1"/>
        <item x="5"/>
        <item x="0"/>
        <item x="3"/>
        <item x="6"/>
        <item x="4"/>
        <item x="2"/>
        <item x="8"/>
        <item t="default"/>
      </items>
    </pivotField>
    <pivotField showAll="0"/>
    <pivotField showAll="0"/>
    <pivotField showAll="0">
      <items count="1508">
        <item x="1012"/>
        <item x="1334"/>
        <item x="1100"/>
        <item x="488"/>
        <item x="33"/>
        <item x="1166"/>
        <item x="1048"/>
        <item x="628"/>
        <item x="40"/>
        <item x="444"/>
        <item x="292"/>
        <item x="1354"/>
        <item x="1114"/>
        <item x="1024"/>
        <item x="349"/>
        <item x="1172"/>
        <item x="146"/>
        <item x="1376"/>
        <item x="104"/>
        <item x="925"/>
        <item x="465"/>
        <item x="1375"/>
        <item x="211"/>
        <item x="119"/>
        <item x="892"/>
        <item x="421"/>
        <item x="911"/>
        <item x="685"/>
        <item x="1485"/>
        <item x="972"/>
        <item x="657"/>
        <item x="324"/>
        <item x="148"/>
        <item x="126"/>
        <item x="1126"/>
        <item x="1245"/>
        <item x="1364"/>
        <item x="138"/>
        <item x="571"/>
        <item x="504"/>
        <item x="1433"/>
        <item x="1249"/>
        <item x="1192"/>
        <item x="1451"/>
        <item x="978"/>
        <item x="445"/>
        <item x="1302"/>
        <item x="402"/>
        <item x="512"/>
        <item x="1324"/>
        <item x="437"/>
        <item x="626"/>
        <item x="946"/>
        <item x="179"/>
        <item x="490"/>
        <item x="396"/>
        <item x="127"/>
        <item x="82"/>
        <item x="631"/>
        <item x="247"/>
        <item x="134"/>
        <item x="1125"/>
        <item x="264"/>
        <item x="20"/>
        <item x="1408"/>
        <item x="1239"/>
        <item x="1031"/>
        <item x="603"/>
        <item x="897"/>
        <item x="1120"/>
        <item x="1030"/>
        <item x="783"/>
        <item x="1134"/>
        <item x="1020"/>
        <item x="674"/>
        <item x="1385"/>
        <item x="1418"/>
        <item x="1073"/>
        <item x="1017"/>
        <item x="824"/>
        <item x="969"/>
        <item x="953"/>
        <item x="510"/>
        <item x="121"/>
        <item x="98"/>
        <item x="930"/>
        <item x="1217"/>
        <item x="1027"/>
        <item x="960"/>
        <item x="271"/>
        <item x="320"/>
        <item x="336"/>
        <item x="718"/>
        <item x="638"/>
        <item x="1108"/>
        <item x="711"/>
        <item x="485"/>
        <item x="980"/>
        <item x="1346"/>
        <item x="1336"/>
        <item x="1472"/>
        <item x="1244"/>
        <item x="580"/>
        <item x="659"/>
        <item x="786"/>
        <item x="521"/>
        <item x="794"/>
        <item x="732"/>
        <item x="207"/>
        <item x="34"/>
        <item x="1067"/>
        <item x="1486"/>
        <item x="383"/>
        <item x="414"/>
        <item x="899"/>
        <item x="1342"/>
        <item x="1233"/>
        <item x="575"/>
        <item x="595"/>
        <item x="942"/>
        <item x="47"/>
        <item x="1079"/>
        <item x="616"/>
        <item x="1390"/>
        <item x="1213"/>
        <item x="1389"/>
        <item x="51"/>
        <item x="1110"/>
        <item x="1356"/>
        <item x="1500"/>
        <item x="191"/>
        <item x="1124"/>
        <item x="1130"/>
        <item x="858"/>
        <item x="1254"/>
        <item x="497"/>
        <item x="689"/>
        <item x="564"/>
        <item x="390"/>
        <item x="253"/>
        <item x="982"/>
        <item x="156"/>
        <item x="161"/>
        <item x="1116"/>
        <item x="830"/>
        <item x="340"/>
        <item x="1214"/>
        <item x="1006"/>
        <item x="871"/>
        <item x="767"/>
        <item x="463"/>
        <item x="815"/>
        <item x="517"/>
        <item x="629"/>
        <item x="180"/>
        <item x="272"/>
        <item x="212"/>
        <item x="339"/>
        <item x="1071"/>
        <item x="243"/>
        <item x="1382"/>
        <item x="895"/>
        <item x="1087"/>
        <item x="195"/>
        <item x="366"/>
        <item x="1054"/>
        <item x="642"/>
        <item x="621"/>
        <item x="318"/>
        <item x="80"/>
        <item x="1332"/>
        <item x="1060"/>
        <item x="1230"/>
        <item x="319"/>
        <item x="720"/>
        <item x="684"/>
        <item x="11"/>
        <item x="81"/>
        <item x="999"/>
        <item x="618"/>
        <item x="480"/>
        <item x="1474"/>
        <item x="263"/>
        <item x="86"/>
        <item x="529"/>
        <item x="409"/>
        <item x="851"/>
        <item x="979"/>
        <item x="752"/>
        <item x="757"/>
        <item x="1189"/>
        <item x="1400"/>
        <item x="316"/>
        <item x="632"/>
        <item x="399"/>
        <item x="812"/>
        <item x="774"/>
        <item x="495"/>
        <item x="1163"/>
        <item x="65"/>
        <item x="1284"/>
        <item x="873"/>
        <item x="370"/>
        <item x="337"/>
        <item x="902"/>
        <item x="1458"/>
        <item x="1145"/>
        <item x="37"/>
        <item x="288"/>
        <item x="1478"/>
        <item x="1062"/>
        <item x="1018"/>
        <item x="260"/>
        <item x="1398"/>
        <item x="997"/>
        <item x="509"/>
        <item x="1191"/>
        <item x="1099"/>
        <item x="1046"/>
        <item x="976"/>
        <item x="1045"/>
        <item x="922"/>
        <item x="1204"/>
        <item x="1256"/>
        <item x="358"/>
        <item x="368"/>
        <item x="155"/>
        <item x="666"/>
        <item x="644"/>
        <item x="554"/>
        <item x="645"/>
        <item x="238"/>
        <item x="218"/>
        <item x="843"/>
        <item x="702"/>
        <item x="1078"/>
        <item x="1454"/>
        <item x="793"/>
        <item x="203"/>
        <item x="669"/>
        <item x="1367"/>
        <item x="118"/>
        <item x="1238"/>
        <item x="29"/>
        <item x="304"/>
        <item x="149"/>
        <item x="1140"/>
        <item x="849"/>
        <item x="1411"/>
        <item x="250"/>
        <item x="690"/>
        <item x="653"/>
        <item x="1283"/>
        <item x="1047"/>
        <item x="252"/>
        <item x="1435"/>
        <item x="323"/>
        <item x="170"/>
        <item x="996"/>
        <item x="492"/>
        <item x="186"/>
        <item x="1479"/>
        <item x="937"/>
        <item x="1383"/>
        <item x="1391"/>
        <item x="1139"/>
        <item x="447"/>
        <item x="1330"/>
        <item x="584"/>
        <item x="1379"/>
        <item x="770"/>
        <item x="450"/>
        <item x="484"/>
        <item x="1002"/>
        <item x="410"/>
        <item x="1360"/>
        <item x="1359"/>
        <item x="113"/>
        <item x="1341"/>
        <item x="650"/>
        <item x="110"/>
        <item x="1175"/>
        <item x="456"/>
        <item x="1305"/>
        <item x="1357"/>
        <item x="1011"/>
        <item x="532"/>
        <item x="1146"/>
        <item x="700"/>
        <item x="627"/>
        <item x="687"/>
        <item x="469"/>
        <item x="583"/>
        <item x="1443"/>
        <item x="1057"/>
        <item x="730"/>
        <item x="589"/>
        <item x="1211"/>
        <item x="806"/>
        <item x="1209"/>
        <item x="206"/>
        <item x="1333"/>
        <item x="827"/>
        <item x="1312"/>
        <item x="556"/>
        <item x="505"/>
        <item x="419"/>
        <item x="828"/>
        <item x="4"/>
        <item x="1350"/>
        <item x="1157"/>
        <item x="1053"/>
        <item x="688"/>
        <item x="879"/>
        <item x="1493"/>
        <item x="181"/>
        <item x="1464"/>
        <item x="1064"/>
        <item x="255"/>
        <item x="287"/>
        <item x="240"/>
        <item x="46"/>
        <item x="274"/>
        <item x="894"/>
        <item x="844"/>
        <item x="1168"/>
        <item x="698"/>
        <item x="781"/>
        <item x="1162"/>
        <item x="506"/>
        <item x="378"/>
        <item x="1431"/>
        <item x="1036"/>
        <item x="1490"/>
        <item x="501"/>
        <item x="258"/>
        <item x="563"/>
        <item x="388"/>
        <item x="643"/>
        <item x="1489"/>
        <item x="1475"/>
        <item x="251"/>
        <item x="760"/>
        <item x="1138"/>
        <item x="1205"/>
        <item x="1494"/>
        <item x="268"/>
        <item x="295"/>
        <item x="1034"/>
        <item x="184"/>
        <item x="360"/>
        <item x="751"/>
        <item x="875"/>
        <item x="958"/>
        <item x="384"/>
        <item x="1014"/>
        <item x="1131"/>
        <item x="1226"/>
        <item x="39"/>
        <item x="452"/>
        <item x="614"/>
        <item x="30"/>
        <item x="284"/>
        <item x="120"/>
        <item x="364"/>
        <item x="758"/>
        <item x="1306"/>
        <item x="68"/>
        <item x="598"/>
        <item x="453"/>
        <item x="1106"/>
        <item x="1077"/>
        <item x="706"/>
        <item x="612"/>
        <item x="1208"/>
        <item x="901"/>
        <item x="88"/>
        <item x="596"/>
        <item x="1499"/>
        <item x="809"/>
        <item x="225"/>
        <item x="451"/>
        <item x="604"/>
        <item x="523"/>
        <item x="1384"/>
        <item x="1167"/>
        <item x="1436"/>
        <item x="1469"/>
        <item x="266"/>
        <item x="58"/>
        <item x="578"/>
        <item x="1487"/>
        <item x="1296"/>
        <item x="1301"/>
        <item x="914"/>
        <item x="461"/>
        <item x="1439"/>
        <item x="201"/>
        <item x="863"/>
        <item x="962"/>
        <item x="765"/>
        <item x="228"/>
        <item x="17"/>
        <item x="1459"/>
        <item x="440"/>
        <item x="430"/>
        <item x="1289"/>
        <item x="1096"/>
        <item x="1009"/>
        <item x="1068"/>
        <item x="1193"/>
        <item x="448"/>
        <item x="1318"/>
        <item x="1259"/>
        <item x="1279"/>
        <item x="1232"/>
        <item x="676"/>
        <item x="141"/>
        <item x="641"/>
        <item x="1270"/>
        <item x="671"/>
        <item x="1198"/>
        <item x="798"/>
        <item x="652"/>
        <item x="462"/>
        <item x="1427"/>
        <item x="1200"/>
        <item x="62"/>
        <item x="1156"/>
        <item x="692"/>
        <item x="23"/>
        <item x="1072"/>
        <item x="928"/>
        <item x="1445"/>
        <item x="1180"/>
        <item x="839"/>
        <item x="9"/>
        <item x="498"/>
        <item x="573"/>
        <item x="1097"/>
        <item x="416"/>
        <item x="924"/>
        <item x="385"/>
        <item x="829"/>
        <item x="204"/>
        <item x="743"/>
        <item x="1303"/>
        <item x="221"/>
        <item x="906"/>
        <item x="280"/>
        <item x="1481"/>
        <item x="779"/>
        <item x="1456"/>
        <item x="217"/>
        <item x="975"/>
        <item x="1355"/>
        <item x="97"/>
        <item x="678"/>
        <item x="1153"/>
        <item x="1409"/>
        <item x="168"/>
        <item x="1265"/>
        <item x="763"/>
        <item x="759"/>
        <item x="1090"/>
        <item x="966"/>
        <item x="1395"/>
        <item x="548"/>
        <item x="1178"/>
        <item x="790"/>
        <item x="739"/>
        <item x="768"/>
        <item x="343"/>
        <item x="762"/>
        <item x="285"/>
        <item x="636"/>
        <item x="1035"/>
        <item x="766"/>
        <item x="1000"/>
        <item x="1221"/>
        <item x="446"/>
        <item x="1058"/>
        <item x="738"/>
        <item x="435"/>
        <item x="1223"/>
        <item x="816"/>
        <item x="1074"/>
        <item x="872"/>
        <item x="432"/>
        <item x="352"/>
        <item x="443"/>
        <item x="50"/>
        <item x="1101"/>
        <item x="1203"/>
        <item x="1149"/>
        <item x="433"/>
        <item x="891"/>
        <item x="341"/>
        <item x="551"/>
        <item x="2"/>
        <item x="881"/>
        <item x="655"/>
        <item x="1463"/>
        <item x="986"/>
        <item x="442"/>
        <item x="992"/>
        <item x="1144"/>
        <item x="254"/>
        <item x="784"/>
        <item x="1477"/>
        <item x="163"/>
        <item x="528"/>
        <item x="425"/>
        <item x="713"/>
        <item x="382"/>
        <item x="1093"/>
        <item x="1455"/>
        <item x="1405"/>
        <item x="1343"/>
        <item x="1407"/>
        <item x="549"/>
        <item x="944"/>
        <item x="660"/>
        <item x="1063"/>
        <item x="350"/>
        <item x="1113"/>
        <item x="1225"/>
        <item x="1294"/>
        <item x="1107"/>
        <item x="974"/>
        <item x="338"/>
        <item x="42"/>
        <item x="1269"/>
        <item x="277"/>
        <item x="772"/>
        <item x="1450"/>
        <item x="1121"/>
        <item x="309"/>
        <item x="1399"/>
        <item x="291"/>
        <item x="107"/>
        <item x="301"/>
        <item x="1415"/>
        <item x="381"/>
        <item x="775"/>
        <item x="553"/>
        <item x="1272"/>
        <item x="995"/>
        <item x="1361"/>
        <item x="1075"/>
        <item x="310"/>
        <item x="516"/>
        <item x="1468"/>
        <item x="135"/>
        <item x="1420"/>
        <item x="714"/>
        <item x="151"/>
        <item x="1501"/>
        <item x="496"/>
        <item x="222"/>
        <item x="35"/>
        <item x="1370"/>
        <item x="154"/>
        <item x="153"/>
        <item x="95"/>
        <item x="520"/>
        <item x="605"/>
        <item x="1091"/>
        <item x="374"/>
        <item x="836"/>
        <item x="15"/>
        <item x="912"/>
        <item x="10"/>
        <item x="152"/>
        <item x="1299"/>
        <item x="59"/>
        <item x="833"/>
        <item x="741"/>
        <item x="654"/>
        <item x="234"/>
        <item x="734"/>
        <item x="359"/>
        <item x="550"/>
        <item x="367"/>
        <item x="1300"/>
        <item x="755"/>
        <item x="372"/>
        <item x="299"/>
        <item x="694"/>
        <item x="356"/>
        <item x="428"/>
        <item x="1061"/>
        <item x="45"/>
        <item x="882"/>
        <item x="249"/>
        <item x="1250"/>
        <item x="635"/>
        <item x="1393"/>
        <item x="733"/>
        <item x="1316"/>
        <item x="392"/>
        <item x="507"/>
        <item x="538"/>
        <item x="56"/>
        <item x="387"/>
        <item x="1492"/>
        <item x="1082"/>
        <item x="696"/>
        <item x="677"/>
        <item x="1021"/>
        <item x="682"/>
        <item x="1136"/>
        <item x="932"/>
        <item x="137"/>
        <item x="1237"/>
        <item x="818"/>
        <item x="348"/>
        <item x="919"/>
        <item x="1347"/>
        <item x="93"/>
        <item x="182"/>
        <item x="142"/>
        <item x="764"/>
        <item x="439"/>
        <item x="1503"/>
        <item x="482"/>
        <item x="1424"/>
        <item x="117"/>
        <item x="917"/>
        <item x="236"/>
        <item x="458"/>
        <item x="1442"/>
        <item x="176"/>
        <item x="717"/>
        <item x="852"/>
        <item x="1498"/>
        <item x="1227"/>
        <item x="586"/>
        <item x="393"/>
        <item x="431"/>
        <item x="123"/>
        <item x="545"/>
        <item x="524"/>
        <item x="312"/>
        <item x="1207"/>
        <item x="76"/>
        <item x="1268"/>
        <item x="169"/>
        <item x="1224"/>
        <item x="957"/>
        <item x="297"/>
        <item x="493"/>
        <item x="226"/>
        <item x="870"/>
        <item x="782"/>
        <item x="197"/>
        <item x="756"/>
        <item x="740"/>
        <item x="401"/>
        <item x="139"/>
        <item x="371"/>
        <item x="1413"/>
        <item x="637"/>
        <item x="1076"/>
        <item x="143"/>
        <item x="883"/>
        <item x="988"/>
        <item x="555"/>
        <item x="952"/>
        <item x="904"/>
        <item x="1102"/>
        <item x="1041"/>
        <item x="1069"/>
        <item x="172"/>
        <item x="859"/>
        <item x="1242"/>
        <item x="158"/>
        <item x="1026"/>
        <item x="159"/>
        <item x="1276"/>
        <item x="144"/>
        <item x="491"/>
        <item x="850"/>
        <item x="1309"/>
        <item x="199"/>
        <item x="1086"/>
        <item x="1143"/>
        <item x="1374"/>
        <item x="745"/>
        <item x="1185"/>
        <item x="90"/>
        <item x="699"/>
        <item x="1033"/>
        <item x="661"/>
        <item x="1429"/>
        <item x="530"/>
        <item x="726"/>
        <item x="886"/>
        <item x="1013"/>
        <item x="1328"/>
        <item x="825"/>
        <item x="166"/>
        <item x="362"/>
        <item x="1038"/>
        <item x="136"/>
        <item x="1504"/>
        <item x="1028"/>
        <item x="55"/>
        <item x="1016"/>
        <item x="259"/>
        <item x="695"/>
        <item x="1430"/>
        <item x="990"/>
        <item x="1112"/>
        <item x="1314"/>
        <item x="668"/>
        <item x="1307"/>
        <item x="1066"/>
        <item x="265"/>
        <item x="1412"/>
        <item x="1080"/>
        <item x="307"/>
        <item x="1127"/>
        <item x="777"/>
        <item x="1349"/>
        <item x="1505"/>
        <item x="214"/>
        <item x="1323"/>
        <item x="164"/>
        <item x="346"/>
        <item x="531"/>
        <item x="344"/>
        <item x="415"/>
        <item x="813"/>
        <item x="1275"/>
        <item x="1215"/>
        <item x="375"/>
        <item x="124"/>
        <item x="869"/>
        <item x="624"/>
        <item x="807"/>
        <item x="178"/>
        <item x="885"/>
        <item x="1491"/>
        <item x="355"/>
        <item x="1176"/>
        <item x="865"/>
        <item x="1403"/>
        <item x="1219"/>
        <item x="1274"/>
        <item x="933"/>
        <item x="308"/>
        <item x="1351"/>
        <item x="866"/>
        <item x="449"/>
        <item x="232"/>
        <item x="267"/>
        <item x="1261"/>
        <item x="1406"/>
        <item x="36"/>
        <item x="38"/>
        <item x="658"/>
        <item x="1240"/>
        <item x="1371"/>
        <item x="173"/>
        <item x="405"/>
        <item x="929"/>
        <item x="101"/>
        <item x="876"/>
        <item x="1502"/>
        <item x="814"/>
        <item x="737"/>
        <item x="157"/>
        <item x="1322"/>
        <item x="244"/>
        <item x="1326"/>
        <item x="776"/>
        <item x="486"/>
        <item x="831"/>
        <item x="1298"/>
        <item x="667"/>
        <item x="1235"/>
        <item x="427"/>
        <item x="707"/>
        <item x="1051"/>
        <item x="1417"/>
        <item x="328"/>
        <item x="970"/>
        <item x="1170"/>
        <item x="950"/>
        <item x="646"/>
        <item x="945"/>
        <item x="441"/>
        <item x="1278"/>
        <item x="1104"/>
        <item x="122"/>
        <item x="1313"/>
        <item x="1255"/>
        <item x="967"/>
        <item x="125"/>
        <item x="1206"/>
        <item x="1029"/>
        <item x="1447"/>
        <item x="231"/>
        <item x="778"/>
        <item x="209"/>
        <item x="536"/>
        <item x="397"/>
        <item x="1264"/>
        <item x="468"/>
        <item x="1258"/>
        <item x="610"/>
        <item x="728"/>
        <item x="48"/>
        <item x="1098"/>
        <item x="788"/>
        <item x="795"/>
        <item x="1241"/>
        <item x="406"/>
        <item x="487"/>
        <item x="1212"/>
        <item x="438"/>
        <item x="1386"/>
        <item x="12"/>
        <item x="489"/>
        <item x="948"/>
        <item x="0"/>
        <item x="893"/>
        <item x="345"/>
        <item x="900"/>
        <item x="559"/>
        <item x="1337"/>
        <item x="115"/>
        <item x="1039"/>
        <item x="1115"/>
        <item x="500"/>
        <item x="1003"/>
        <item x="1282"/>
        <item x="270"/>
        <item x="1448"/>
        <item x="518"/>
        <item x="834"/>
        <item x="290"/>
        <item x="742"/>
        <item x="334"/>
        <item x="921"/>
        <item x="332"/>
        <item x="1117"/>
        <item x="479"/>
        <item x="1338"/>
        <item x="1059"/>
        <item x="72"/>
        <item x="1132"/>
        <item x="1320"/>
        <item x="909"/>
        <item x="471"/>
        <item x="14"/>
        <item x="1496"/>
        <item x="594"/>
        <item x="28"/>
        <item x="750"/>
        <item x="525"/>
        <item x="116"/>
        <item x="1340"/>
        <item x="329"/>
        <item x="342"/>
        <item x="466"/>
        <item x="746"/>
        <item x="796"/>
        <item x="7"/>
        <item x="1141"/>
        <item x="1267"/>
        <item x="935"/>
        <item x="984"/>
        <item x="87"/>
        <item x="1295"/>
        <item x="192"/>
        <item x="566"/>
        <item x="379"/>
        <item x="404"/>
        <item x="955"/>
        <item x="473"/>
        <item x="1277"/>
        <item x="403"/>
        <item x="354"/>
        <item x="162"/>
        <item x="855"/>
        <item x="286"/>
        <item x="282"/>
        <item x="939"/>
        <item x="675"/>
        <item x="1368"/>
        <item x="931"/>
        <item x="363"/>
        <item x="761"/>
        <item x="1216"/>
        <item x="1410"/>
        <item x="680"/>
        <item x="613"/>
        <item x="1288"/>
        <item x="1402"/>
        <item x="114"/>
        <item x="257"/>
        <item x="275"/>
        <item x="985"/>
        <item x="789"/>
        <item x="373"/>
        <item x="753"/>
        <item x="1169"/>
        <item x="971"/>
        <item x="1480"/>
        <item x="1159"/>
        <item x="1182"/>
        <item x="472"/>
        <item x="519"/>
        <item x="237"/>
        <item x="744"/>
        <item x="426"/>
        <item x="1437"/>
        <item x="1453"/>
        <item x="585"/>
        <item x="1004"/>
        <item x="592"/>
        <item x="1196"/>
        <item x="1043"/>
        <item x="475"/>
        <item x="771"/>
        <item x="983"/>
        <item x="357"/>
        <item x="989"/>
        <item x="96"/>
        <item x="951"/>
        <item x="835"/>
        <item x="1473"/>
        <item x="534"/>
        <item x="111"/>
        <item x="83"/>
        <item x="848"/>
        <item x="1352"/>
        <item x="1446"/>
        <item x="991"/>
        <item x="476"/>
        <item x="552"/>
        <item x="1231"/>
        <item x="514"/>
        <item x="889"/>
        <item x="724"/>
        <item x="41"/>
        <item x="623"/>
        <item x="326"/>
        <item x="376"/>
        <item x="804"/>
        <item x="70"/>
        <item x="862"/>
        <item x="1177"/>
        <item x="615"/>
        <item x="888"/>
        <item x="281"/>
        <item x="961"/>
        <item x="1236"/>
        <item x="283"/>
        <item x="1414"/>
        <item x="1044"/>
        <item x="408"/>
        <item x="943"/>
        <item x="1304"/>
        <item x="602"/>
        <item x="246"/>
        <item x="821"/>
        <item x="129"/>
        <item x="1247"/>
        <item x="1135"/>
        <item x="78"/>
        <item x="1129"/>
        <item x="1319"/>
        <item x="593"/>
        <item x="395"/>
        <item x="1426"/>
        <item x="574"/>
        <item x="273"/>
        <item x="703"/>
        <item x="112"/>
        <item x="845"/>
        <item x="977"/>
        <item x="190"/>
        <item x="1188"/>
        <item x="106"/>
        <item x="333"/>
        <item x="1396"/>
        <item x="1329"/>
        <item x="108"/>
        <item x="716"/>
        <item x="581"/>
        <item x="175"/>
        <item x="436"/>
        <item x="1363"/>
        <item x="522"/>
        <item x="1271"/>
        <item x="562"/>
        <item x="1042"/>
        <item x="810"/>
        <item x="792"/>
        <item x="639"/>
        <item x="1246"/>
        <item x="26"/>
        <item x="412"/>
        <item x="1444"/>
        <item x="1128"/>
        <item x="1466"/>
        <item x="567"/>
        <item x="261"/>
        <item x="60"/>
        <item x="413"/>
        <item x="820"/>
        <item x="245"/>
        <item x="230"/>
        <item x="842"/>
        <item x="1049"/>
        <item x="1210"/>
        <item x="289"/>
        <item x="561"/>
        <item x="1449"/>
        <item x="826"/>
        <item x="1234"/>
        <item x="1032"/>
        <item x="791"/>
        <item x="712"/>
        <item x="693"/>
        <item x="543"/>
        <item x="19"/>
        <item x="1397"/>
        <item x="619"/>
        <item x="853"/>
        <item x="213"/>
        <item x="483"/>
        <item x="905"/>
        <item x="673"/>
        <item x="1380"/>
        <item x="6"/>
        <item x="1373"/>
        <item x="185"/>
        <item x="938"/>
        <item x="994"/>
        <item x="1103"/>
        <item x="478"/>
        <item x="1434"/>
        <item x="205"/>
        <item x="223"/>
        <item x="109"/>
        <item x="1440"/>
        <item x="846"/>
        <item x="1452"/>
        <item x="797"/>
        <item x="973"/>
        <item x="546"/>
        <item x="880"/>
        <item x="947"/>
        <item x="1008"/>
        <item x="1476"/>
        <item x="1335"/>
        <item x="949"/>
        <item x="1422"/>
        <item x="1088"/>
        <item x="1154"/>
        <item x="662"/>
        <item x="417"/>
        <item x="727"/>
        <item x="470"/>
        <item x="651"/>
        <item x="1358"/>
        <item x="1460"/>
        <item x="780"/>
        <item x="311"/>
        <item x="150"/>
        <item x="868"/>
        <item x="227"/>
        <item x="1321"/>
        <item x="719"/>
        <item x="92"/>
        <item x="365"/>
        <item x="533"/>
        <item x="459"/>
        <item x="664"/>
        <item x="1438"/>
        <item x="1118"/>
        <item x="1089"/>
        <item x="1344"/>
        <item x="1471"/>
        <item x="1001"/>
        <item x="854"/>
        <item x="53"/>
        <item x="54"/>
        <item x="708"/>
        <item x="731"/>
        <item x="1315"/>
        <item x="735"/>
        <item x="686"/>
        <item x="1160"/>
        <item x="306"/>
        <item x="860"/>
        <item x="1052"/>
        <item x="16"/>
        <item x="625"/>
        <item x="1179"/>
        <item x="302"/>
        <item x="99"/>
        <item x="787"/>
        <item x="511"/>
        <item x="317"/>
        <item x="1005"/>
        <item x="754"/>
        <item x="874"/>
        <item x="683"/>
        <item x="923"/>
        <item x="1421"/>
        <item x="187"/>
        <item x="878"/>
        <item x="570"/>
        <item x="1381"/>
        <item x="838"/>
        <item x="611"/>
        <item x="600"/>
        <item x="241"/>
        <item x="202"/>
        <item x="1470"/>
        <item x="1404"/>
        <item x="903"/>
        <item x="105"/>
        <item x="968"/>
        <item x="380"/>
        <item x="32"/>
        <item x="606"/>
        <item x="541"/>
        <item x="1484"/>
        <item x="802"/>
        <item x="305"/>
        <item x="303"/>
        <item x="670"/>
        <item x="934"/>
        <item x="24"/>
        <item x="208"/>
        <item x="1133"/>
        <item x="353"/>
        <item x="857"/>
        <item x="941"/>
        <item x="1286"/>
        <item x="1441"/>
        <item x="725"/>
        <item x="837"/>
        <item x="681"/>
        <item x="729"/>
        <item x="1229"/>
        <item x="1425"/>
        <item x="840"/>
        <item x="276"/>
        <item x="167"/>
        <item x="1190"/>
        <item x="709"/>
        <item x="926"/>
        <item x="898"/>
        <item x="1083"/>
        <item x="832"/>
        <item x="220"/>
        <item x="31"/>
        <item x="327"/>
        <item x="49"/>
        <item x="494"/>
        <item x="71"/>
        <item x="547"/>
        <item x="579"/>
        <item x="1070"/>
        <item x="847"/>
        <item x="647"/>
        <item x="278"/>
        <item x="656"/>
        <item x="130"/>
        <item x="1105"/>
        <item x="210"/>
        <item x="477"/>
        <item x="454"/>
        <item x="394"/>
        <item x="785"/>
        <item x="1392"/>
        <item x="1262"/>
        <item x="294"/>
        <item x="577"/>
        <item x="219"/>
        <item x="321"/>
        <item x="1331"/>
        <item x="1165"/>
        <item x="915"/>
        <item x="1183"/>
        <item x="298"/>
        <item x="691"/>
        <item x="1248"/>
        <item x="215"/>
        <item x="808"/>
        <item x="920"/>
        <item x="569"/>
        <item x="389"/>
        <item x="910"/>
        <item x="74"/>
        <item x="1195"/>
        <item x="13"/>
        <item x="1280"/>
        <item x="85"/>
        <item x="1365"/>
        <item x="61"/>
        <item x="502"/>
        <item x="1483"/>
        <item x="1251"/>
        <item x="956"/>
        <item x="1378"/>
        <item x="1197"/>
        <item x="591"/>
        <item x="701"/>
        <item x="1416"/>
        <item x="464"/>
        <item x="1181"/>
        <item x="429"/>
        <item x="609"/>
        <item x="965"/>
        <item x="1297"/>
        <item x="927"/>
        <item x="418"/>
        <item x="499"/>
        <item x="79"/>
        <item x="434"/>
        <item x="1084"/>
        <item x="314"/>
        <item x="1348"/>
        <item x="704"/>
        <item x="936"/>
        <item x="748"/>
        <item x="998"/>
        <item x="1372"/>
        <item x="622"/>
        <item x="1362"/>
        <item x="527"/>
        <item x="841"/>
        <item x="1218"/>
        <item x="672"/>
        <item x="474"/>
        <item x="188"/>
        <item x="347"/>
        <item x="1158"/>
        <item x="721"/>
        <item x="582"/>
        <item x="369"/>
        <item x="811"/>
        <item x="1266"/>
        <item x="890"/>
        <item x="128"/>
        <item x="749"/>
        <item x="67"/>
        <item x="1095"/>
        <item x="503"/>
        <item x="590"/>
        <item x="132"/>
        <item x="94"/>
        <item x="908"/>
        <item x="1065"/>
        <item x="1085"/>
        <item x="1327"/>
        <item x="773"/>
        <item x="8"/>
        <item x="177"/>
        <item x="769"/>
        <item x="269"/>
        <item x="1155"/>
        <item x="954"/>
        <item x="1465"/>
        <item x="940"/>
        <item x="817"/>
        <item x="1253"/>
        <item x="1311"/>
        <item x="1387"/>
        <item x="147"/>
        <item x="877"/>
        <item x="1388"/>
        <item x="884"/>
        <item x="467"/>
        <item x="1432"/>
        <item x="1022"/>
        <item x="540"/>
        <item x="805"/>
        <item x="608"/>
        <item x="1111"/>
        <item x="424"/>
        <item x="1467"/>
        <item x="861"/>
        <item x="799"/>
        <item x="918"/>
        <item x="1184"/>
        <item x="43"/>
        <item x="542"/>
        <item x="1339"/>
        <item x="1495"/>
        <item x="823"/>
        <item x="196"/>
        <item x="1201"/>
        <item x="69"/>
        <item x="1010"/>
        <item x="3"/>
        <item x="52"/>
        <item x="1310"/>
        <item x="722"/>
        <item x="856"/>
        <item x="235"/>
        <item x="1081"/>
        <item x="1"/>
        <item x="558"/>
        <item x="1109"/>
        <item x="1317"/>
        <item x="407"/>
        <item x="1152"/>
        <item x="535"/>
        <item x="248"/>
        <item x="1377"/>
        <item x="867"/>
        <item x="1257"/>
        <item x="386"/>
        <item x="1142"/>
        <item x="1147"/>
        <item x="411"/>
        <item x="1199"/>
        <item x="200"/>
        <item x="665"/>
        <item x="315"/>
        <item x="1285"/>
        <item x="455"/>
        <item x="1290"/>
        <item x="1423"/>
        <item x="526"/>
        <item x="963"/>
        <item x="1161"/>
        <item x="640"/>
        <item x="663"/>
        <item x="1151"/>
        <item x="1187"/>
        <item x="1345"/>
        <item x="84"/>
        <item x="513"/>
        <item x="630"/>
        <item x="140"/>
        <item x="1419"/>
        <item x="66"/>
        <item x="293"/>
        <item x="576"/>
        <item x="44"/>
        <item x="1353"/>
        <item x="587"/>
        <item x="537"/>
        <item x="1461"/>
        <item x="1173"/>
        <item x="377"/>
        <item x="1308"/>
        <item x="715"/>
        <item x="131"/>
        <item x="73"/>
        <item x="1366"/>
        <item x="1015"/>
        <item x="1488"/>
        <item x="216"/>
        <item x="1050"/>
        <item x="560"/>
        <item x="160"/>
        <item x="1369"/>
        <item x="1293"/>
        <item x="133"/>
        <item x="1260"/>
        <item x="1122"/>
        <item x="633"/>
        <item x="18"/>
        <item x="183"/>
        <item x="100"/>
        <item x="896"/>
        <item x="460"/>
        <item x="588"/>
        <item x="1148"/>
        <item x="1220"/>
        <item x="391"/>
        <item x="262"/>
        <item x="1056"/>
        <item x="239"/>
        <item x="508"/>
        <item x="916"/>
        <item x="1428"/>
        <item x="987"/>
        <item x="189"/>
        <item x="233"/>
        <item x="1281"/>
        <item x="229"/>
        <item x="597"/>
        <item x="515"/>
        <item x="322"/>
        <item x="1292"/>
        <item x="279"/>
        <item x="25"/>
        <item x="1040"/>
        <item x="194"/>
        <item x="710"/>
        <item x="1174"/>
        <item x="423"/>
        <item x="539"/>
        <item x="981"/>
        <item x="864"/>
        <item x="1055"/>
        <item x="27"/>
        <item x="313"/>
        <item x="1025"/>
        <item x="705"/>
        <item x="330"/>
        <item x="398"/>
        <item x="145"/>
        <item x="993"/>
        <item x="1252"/>
        <item x="1263"/>
        <item x="913"/>
        <item x="649"/>
        <item x="568"/>
        <item x="256"/>
        <item x="697"/>
        <item x="361"/>
        <item x="544"/>
        <item x="1007"/>
        <item x="1202"/>
        <item x="1037"/>
        <item x="800"/>
        <item x="572"/>
        <item x="1222"/>
        <item x="171"/>
        <item x="1186"/>
        <item x="887"/>
        <item x="64"/>
        <item x="1228"/>
        <item x="723"/>
        <item x="1094"/>
        <item x="1291"/>
        <item x="1092"/>
        <item x="1119"/>
        <item x="300"/>
        <item x="457"/>
        <item x="77"/>
        <item x="296"/>
        <item x="736"/>
        <item x="565"/>
        <item x="335"/>
        <item x="21"/>
        <item x="1150"/>
        <item x="224"/>
        <item x="617"/>
        <item x="1394"/>
        <item x="174"/>
        <item x="803"/>
        <item x="1482"/>
        <item x="679"/>
        <item x="75"/>
        <item x="959"/>
        <item x="634"/>
        <item x="1273"/>
        <item x="325"/>
        <item x="102"/>
        <item x="907"/>
        <item x="599"/>
        <item x="1171"/>
        <item x="89"/>
        <item x="5"/>
        <item x="351"/>
        <item x="400"/>
        <item x="198"/>
        <item x="1194"/>
        <item x="601"/>
        <item x="1137"/>
        <item x="1164"/>
        <item x="964"/>
        <item x="57"/>
        <item x="1401"/>
        <item x="420"/>
        <item x="557"/>
        <item x="422"/>
        <item x="747"/>
        <item x="1123"/>
        <item x="103"/>
        <item x="801"/>
        <item x="193"/>
        <item x="1023"/>
        <item x="63"/>
        <item x="22"/>
        <item x="331"/>
        <item x="620"/>
        <item x="1462"/>
        <item x="91"/>
        <item x="1325"/>
        <item x="1287"/>
        <item x="1019"/>
        <item x="1243"/>
        <item x="1497"/>
        <item x="481"/>
        <item x="648"/>
        <item x="822"/>
        <item x="1457"/>
        <item x="819"/>
        <item x="165"/>
        <item x="242"/>
        <item x="607"/>
        <item x="150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all_Duration_Mins" fld="2" subtotal="count" baseField="5" baseItem="5"/>
    <dataField name="Sum of Call_Cost" fld="4" baseField="0" baseItem="0"/>
    <dataField name="Average of Call_Cost" fld="4" subtotal="average" baseField="5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9D74B4-3393-47DD-AA4C-F9A146FB81BB}" autoFormatId="16" applyNumberFormats="0" applyBorderFormats="0" applyFontFormats="0" applyPatternFormats="0" applyAlignmentFormats="0" applyWidthHeightFormats="0">
  <queryTableRefresh nextId="10">
    <queryTableFields count="9">
      <queryTableField id="1" name="Customer_ID" tableColumnId="1"/>
      <queryTableField id="2" name="Call_Date" tableColumnId="2"/>
      <queryTableField id="3" name="Call_Duration_Mins" tableColumnId="3"/>
      <queryTableField id="4" name="Call_Type" tableColumnId="4"/>
      <queryTableField id="5" name="Call_Cost" tableColumnId="5"/>
      <queryTableField id="6" name="Location" tableColumnId="6"/>
      <queryTableField id="7" name="Plan_Type" tableColumnId="7"/>
      <queryTableField id="8" name="Data_Usage_MB" tableColumnId="8"/>
      <queryTableField id="9" name="Customer_Tenur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F2A7ED4-2A87-4099-9FC1-8517B854933E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ustomer_ID" tableColumnId="1"/>
      <queryTableField id="2" name="Call_Date" tableColumnId="2"/>
      <queryTableField id="3" name="Call_Duration_Mins" tableColumnId="3"/>
      <queryTableField id="4" name="Call_Type" tableColumnId="4"/>
      <queryTableField id="5" name="Call_Cost" tableColumnId="5"/>
      <queryTableField id="6" name="Location" tableColumnId="6"/>
      <queryTableField id="7" name="Plan_Type" tableColumnId="7"/>
      <queryTableField id="8" name="Data_Usage_MB" tableColumnId="8"/>
      <queryTableField id="9" name="Customer_Tenure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58378-D6F3-4B1B-B441-83B533C5F813}" name="Sample_Telecom_Dataset" displayName="Sample_Telecom_Dataset" ref="A1:I2001" tableType="queryTable" totalsRowShown="0">
  <autoFilter ref="A1:I2001" xr:uid="{B1E58378-D6F3-4B1B-B441-83B533C5F813}"/>
  <sortState xmlns:xlrd2="http://schemas.microsoft.com/office/spreadsheetml/2017/richdata2" ref="A4:I2001">
    <sortCondition ref="B1:B2001"/>
  </sortState>
  <tableColumns count="9">
    <tableColumn id="1" xr3:uid="{C7041606-B72B-4010-8BF5-E7039E4B04A1}" uniqueName="1" name="Customer_ID" queryTableFieldId="1" dataDxfId="8"/>
    <tableColumn id="2" xr3:uid="{03266F5E-F3E4-4FFA-AC2C-C8FFF982CB65}" uniqueName="2" name="Call_Date" queryTableFieldId="2" dataDxfId="7"/>
    <tableColumn id="3" xr3:uid="{238E555B-3C03-4BC7-8159-EDCDF9037E15}" uniqueName="3" name="Call_Duration_Mins" queryTableFieldId="3" dataDxfId="6"/>
    <tableColumn id="4" xr3:uid="{F1878989-4BF9-48AC-B978-F2CC0CC15A2A}" uniqueName="4" name="Call_Type" queryTableFieldId="4" dataDxfId="5"/>
    <tableColumn id="5" xr3:uid="{EA08AA51-5B3A-4DEB-997E-1C4B43DE454E}" uniqueName="5" name="Call_Cost" queryTableFieldId="5" dataDxfId="4"/>
    <tableColumn id="6" xr3:uid="{89A4122E-C1A8-4BDD-8F1E-3C2F673E77BA}" uniqueName="6" name="Location" queryTableFieldId="6" dataDxfId="3"/>
    <tableColumn id="7" xr3:uid="{A23D4C84-459B-417B-9B4F-B386A68DCC0F}" uniqueName="7" name="Plan_Type" queryTableFieldId="7" dataDxfId="2"/>
    <tableColumn id="8" xr3:uid="{E6E643E0-0CAD-4DEA-B363-7E6CE6E9E168}" uniqueName="8" name="Data_Usage_MB" queryTableFieldId="8" dataDxfId="1"/>
    <tableColumn id="9" xr3:uid="{818F5215-E7F2-46BE-B35B-E5A747932186}" uniqueName="9" name="Customer_Tenure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A6CCCF-76AE-4A8E-B583-9E33695A4A36}" name="Sample_Telecom_Dataset3" displayName="Sample_Telecom_Dataset3" ref="A1:J99" tableType="queryTable" totalsRowShown="0" dataDxfId="31">
  <autoFilter ref="A1:J99" xr:uid="{DBA6CCCF-76AE-4A8E-B583-9E33695A4A36}"/>
  <tableColumns count="10">
    <tableColumn id="1" xr3:uid="{BD58EA02-F94C-4776-8EC1-D9AB06890077}" uniqueName="1" name="Customer_ID" queryTableFieldId="1" dataDxfId="30"/>
    <tableColumn id="2" xr3:uid="{0B8C2E48-E11C-4F26-892D-786CF19B4194}" uniqueName="2" name="Call_Date" queryTableFieldId="2" dataDxfId="29"/>
    <tableColumn id="3" xr3:uid="{C18DA9C5-5DDA-4BEB-90F0-49359AC5AEDB}" uniqueName="3" name="Call_Duration_Mins" queryTableFieldId="3" dataDxfId="28"/>
    <tableColumn id="4" xr3:uid="{AE3AC025-E079-40BE-9885-B15ADAED5F68}" uniqueName="4" name="Call_Type" queryTableFieldId="4" dataDxfId="27"/>
    <tableColumn id="5" xr3:uid="{EA379BF6-AB1B-4369-9FAA-D62F3783E2B3}" uniqueName="5" name="Call_Cost" queryTableFieldId="5" dataDxfId="26"/>
    <tableColumn id="6" xr3:uid="{6A91A114-9F36-4B95-A0B4-9304DF5D46CE}" uniqueName="6" name="Location" queryTableFieldId="6" dataDxfId="25"/>
    <tableColumn id="7" xr3:uid="{A6D18D96-3D93-41A9-85DE-DC3CC8E3DAD0}" uniqueName="7" name="Plan_Type" queryTableFieldId="7" dataDxfId="24"/>
    <tableColumn id="8" xr3:uid="{A9B11B69-1E33-47F1-A0C7-5542900FCA14}" uniqueName="8" name="Data_Usage_MB" queryTableFieldId="8" dataDxfId="23"/>
    <tableColumn id="9" xr3:uid="{7DA482E1-A013-4D65-A5B4-6055BEA590CB}" uniqueName="9" name="Customer_Tenure" queryTableFieldId="9" dataDxfId="22"/>
    <tableColumn id="10" xr3:uid="{728755DD-B67E-4026-804C-DF20D4E504F9}" uniqueName="10" name="String Concatenation" queryTableFieldId="10" dataDxfId="21">
      <calculatedColumnFormula>_xlfn.CONCAT("C",Sample_Telecom_Dataset3[[#This Row],[Customer_ID]])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A4910-7761-4252-9C0F-EA07B082D93A}" name="Table3" displayName="Table3" ref="L1:U99" totalsRowShown="0" headerRowDxfId="20" dataDxfId="19">
  <autoFilter ref="L1:U99" xr:uid="{37CA4910-7761-4252-9C0F-EA07B082D93A}"/>
  <tableColumns count="10">
    <tableColumn id="1" xr3:uid="{6E9F8AE4-0CC8-4E73-A225-855FBB3A5E0E}" name="String Cases" dataDxfId="18">
      <calculatedColumnFormula>_xlfn.CONCAT(UPPER(Sample_Telecom_Dataset3[[#This Row],[Location]])," + ",LOWER(Sample_Telecom_Dataset3[[#This Row],[Plan_Type]]))</calculatedColumnFormula>
    </tableColumn>
    <tableColumn id="2" xr3:uid="{03BB7118-302D-4641-B086-9C1F4214E0D3}" name="Text Substitution" dataDxfId="17">
      <calculatedColumnFormula>SUBSTITUTE(Sample_Telecom_Dataset3[[#This Row],[String Concatenation]],"C","CID")</calculatedColumnFormula>
    </tableColumn>
    <tableColumn id="3" xr3:uid="{B2031A1E-3C1F-4B73-B629-22865EA928E5}" name="Extract Year ,Month,Date" dataDxfId="16">
      <calculatedColumnFormula>_xlfn.CONCAT(YEAR(Sample_Telecom_Dataset3[[#This Row],[Customer_Tenure]])," - ",MONTH(Sample_Telecom_Dataset3[[#This Row],[Customer_Tenure]])," - ",DAY((Sample_Telecom_Dataset3[[#This Row],[Customer_Tenure]])))</calculatedColumnFormula>
    </tableColumn>
    <tableColumn id="4" xr3:uid="{CF50CF0E-09C0-4FF8-8DB6-1EF91E8DC895}" name="Handle Missing Data" dataDxfId="15">
      <calculatedColumnFormula>IF(ISBLANK(Sample_Telecom_Dataset3[[#This Row],[Location]]),"Missing","Present")</calculatedColumnFormula>
    </tableColumn>
    <tableColumn id="5" xr3:uid="{72FFDECE-80E4-4836-A1CF-F94E9FE9064A}" name="Month in text " dataDxfId="14">
      <calculatedColumnFormula>TEXT(Sample_Telecom_Dataset3[[#This Row],[Customer_Tenure]],"mmm")</calculatedColumnFormula>
    </tableColumn>
    <tableColumn id="6" xr3:uid="{3C70B6BC-B448-4171-81A3-DF24A649D75E}" name="Data Categorisation" dataDxfId="13">
      <calculatedColumnFormula>IF(Sample_Telecom_Dataset3[[#This Row],[Data_Usage_MB]]&gt;1000,"High","Low")</calculatedColumnFormula>
    </tableColumn>
    <tableColumn id="7" xr3:uid="{594E94C9-C042-451F-806C-63FD495CC3E4}" name="Decimals Accuracy " dataDxfId="12">
      <calculatedColumnFormula>ROUND(Sample_Telecom_Dataset3[[#This Row],[Call_Cost]],0)</calculatedColumnFormula>
    </tableColumn>
    <tableColumn id="8" xr3:uid="{7B5B8CBA-23D0-409E-B1A9-23846C6CE534}" name="Duplicacy Validation" dataDxfId="11">
      <calculatedColumnFormula>IF(COUNTIF(L2:L99,L2)&gt;1,"Duplicate","Unique")</calculatedColumnFormula>
    </tableColumn>
    <tableColumn id="9" xr3:uid="{AF617369-14BF-41A2-918B-8C12F3995542}" name="Data Splitting" dataDxfId="10">
      <calculatedColumnFormula>MID(Sample_Telecom_Dataset3[[#This Row],[String Concatenation]],2,4)</calculatedColumnFormula>
    </tableColumn>
    <tableColumn id="10" xr3:uid="{7FC827D5-B748-486A-87B4-E5659365D20A}" name="Finding the Data" dataDxfId="9">
      <calculatedColumnFormula>FIND("+",L2)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1BFD-F988-4875-93A6-7587F10DE6FD}">
  <dimension ref="A1:I2001"/>
  <sheetViews>
    <sheetView workbookViewId="0">
      <pane ySplit="1" topLeftCell="A2" activePane="bottomLeft" state="frozen"/>
      <selection pane="bottomLeft" activeCell="J8" sqref="J8"/>
    </sheetView>
  </sheetViews>
  <sheetFormatPr defaultRowHeight="14.4" x14ac:dyDescent="0.3"/>
  <cols>
    <col min="1" max="1" width="13.88671875" style="1" bestFit="1" customWidth="1"/>
    <col min="2" max="2" width="11.21875" style="1" bestFit="1" customWidth="1"/>
    <col min="3" max="3" width="19.21875" style="1" bestFit="1" customWidth="1"/>
    <col min="4" max="4" width="11.21875" style="1" bestFit="1" customWidth="1"/>
    <col min="5" max="5" width="11.109375" style="1" bestFit="1" customWidth="1"/>
    <col min="6" max="6" width="10.6640625" style="1" bestFit="1" customWidth="1"/>
    <col min="7" max="7" width="11.5546875" style="1" bestFit="1" customWidth="1"/>
    <col min="8" max="8" width="16.33203125" style="1" bestFit="1" customWidth="1"/>
    <col min="9" max="9" width="17.77734375" style="1" bestFit="1" customWidth="1"/>
    <col min="10" max="10" width="8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2126</v>
      </c>
      <c r="B2" s="10">
        <v>45789</v>
      </c>
      <c r="C2" s="1">
        <v>10</v>
      </c>
      <c r="D2" s="1" t="s">
        <v>9</v>
      </c>
      <c r="E2" s="1">
        <v>3</v>
      </c>
      <c r="F2" s="1" t="s">
        <v>10</v>
      </c>
      <c r="G2" s="1" t="s">
        <v>11</v>
      </c>
      <c r="H2" s="1">
        <v>1595</v>
      </c>
      <c r="I2" s="10">
        <v>43433</v>
      </c>
    </row>
    <row r="3" spans="1:9" x14ac:dyDescent="0.3">
      <c r="A3" s="1">
        <v>2459</v>
      </c>
      <c r="B3" s="10">
        <v>45768</v>
      </c>
      <c r="C3" s="1">
        <v>36</v>
      </c>
      <c r="D3" s="1" t="s">
        <v>12</v>
      </c>
      <c r="E3" s="1">
        <v>3.6</v>
      </c>
      <c r="F3" s="1" t="s">
        <v>13</v>
      </c>
      <c r="G3" s="1" t="s">
        <v>14</v>
      </c>
      <c r="H3" s="1">
        <v>1291</v>
      </c>
      <c r="I3" s="10">
        <v>44465</v>
      </c>
    </row>
    <row r="4" spans="1:9" x14ac:dyDescent="0.3">
      <c r="A4" s="1">
        <v>1749</v>
      </c>
      <c r="B4" s="10">
        <v>45292</v>
      </c>
      <c r="C4" s="1">
        <v>34</v>
      </c>
      <c r="D4" s="1" t="s">
        <v>21</v>
      </c>
      <c r="E4" s="1">
        <v>17</v>
      </c>
      <c r="F4" s="1" t="s">
        <v>19</v>
      </c>
      <c r="G4" s="1" t="s">
        <v>11</v>
      </c>
      <c r="H4" s="1">
        <v>317</v>
      </c>
      <c r="I4" s="10">
        <v>42741</v>
      </c>
    </row>
    <row r="5" spans="1:9" x14ac:dyDescent="0.3">
      <c r="A5" s="1">
        <v>2294</v>
      </c>
      <c r="B5" s="10">
        <v>45663</v>
      </c>
      <c r="C5" s="1">
        <v>54</v>
      </c>
      <c r="D5" s="1" t="s">
        <v>9</v>
      </c>
      <c r="E5" s="1">
        <v>16.2</v>
      </c>
      <c r="F5" s="1" t="s">
        <v>16</v>
      </c>
      <c r="G5" s="1" t="s">
        <v>11</v>
      </c>
      <c r="H5" s="1">
        <v>1393</v>
      </c>
      <c r="I5" s="10">
        <v>44455</v>
      </c>
    </row>
    <row r="6" spans="1:9" x14ac:dyDescent="0.3">
      <c r="A6" s="1">
        <v>2130</v>
      </c>
      <c r="B6" s="10">
        <v>45693</v>
      </c>
      <c r="C6" s="1">
        <v>56</v>
      </c>
      <c r="D6" s="1" t="s">
        <v>12</v>
      </c>
      <c r="E6" s="1">
        <v>5.6</v>
      </c>
      <c r="F6" s="1" t="s">
        <v>13</v>
      </c>
      <c r="G6" s="1" t="s">
        <v>11</v>
      </c>
      <c r="H6" s="1">
        <v>449</v>
      </c>
      <c r="I6" s="10">
        <v>42323</v>
      </c>
    </row>
    <row r="7" spans="1:9" x14ac:dyDescent="0.3">
      <c r="A7" s="1">
        <v>2095</v>
      </c>
      <c r="B7" s="10">
        <v>45734</v>
      </c>
      <c r="C7" s="1">
        <v>55</v>
      </c>
      <c r="D7" s="1" t="s">
        <v>12</v>
      </c>
      <c r="E7" s="1">
        <v>5.5</v>
      </c>
      <c r="F7" s="1" t="s">
        <v>17</v>
      </c>
      <c r="G7" s="1" t="s">
        <v>14</v>
      </c>
      <c r="H7" s="1">
        <v>279</v>
      </c>
      <c r="I7" s="10">
        <v>44848</v>
      </c>
    </row>
    <row r="8" spans="1:9" x14ac:dyDescent="0.3">
      <c r="A8" s="1">
        <v>2724</v>
      </c>
      <c r="B8" s="10">
        <v>45781</v>
      </c>
      <c r="C8" s="1">
        <v>27</v>
      </c>
      <c r="D8" s="1" t="s">
        <v>12</v>
      </c>
      <c r="E8" s="1">
        <v>2.7</v>
      </c>
      <c r="F8" s="1" t="s">
        <v>13</v>
      </c>
      <c r="G8" s="1" t="s">
        <v>11</v>
      </c>
      <c r="H8" s="1">
        <v>1167</v>
      </c>
      <c r="I8" s="10">
        <v>43865</v>
      </c>
    </row>
    <row r="9" spans="1:9" x14ac:dyDescent="0.3">
      <c r="A9" s="1">
        <v>1252</v>
      </c>
      <c r="B9" s="10">
        <v>45292</v>
      </c>
      <c r="C9" s="1">
        <v>10</v>
      </c>
      <c r="D9" s="1" t="s">
        <v>9</v>
      </c>
      <c r="E9" s="1">
        <v>3</v>
      </c>
      <c r="F9" s="1" t="s">
        <v>17</v>
      </c>
      <c r="G9" s="1" t="s">
        <v>14</v>
      </c>
      <c r="H9" s="1">
        <v>210</v>
      </c>
      <c r="I9" s="10">
        <v>43513</v>
      </c>
    </row>
    <row r="10" spans="1:9" x14ac:dyDescent="0.3">
      <c r="A10" s="1">
        <v>2638</v>
      </c>
      <c r="B10" s="10">
        <v>45817</v>
      </c>
      <c r="C10" s="1">
        <v>51</v>
      </c>
      <c r="D10" s="1" t="s">
        <v>9</v>
      </c>
      <c r="E10" s="1">
        <v>15.3</v>
      </c>
      <c r="F10" s="1" t="s">
        <v>17</v>
      </c>
      <c r="G10" s="1" t="s">
        <v>14</v>
      </c>
      <c r="H10" s="1">
        <v>1673</v>
      </c>
      <c r="I10" s="10">
        <v>44371</v>
      </c>
    </row>
    <row r="11" spans="1:9" x14ac:dyDescent="0.3">
      <c r="A11" s="1">
        <v>1024</v>
      </c>
      <c r="B11" s="10">
        <v>45292</v>
      </c>
      <c r="C11" s="1">
        <v>12</v>
      </c>
      <c r="D11" s="1" t="s">
        <v>12</v>
      </c>
      <c r="E11" s="1">
        <v>1.2</v>
      </c>
      <c r="F11" s="1" t="s">
        <v>16</v>
      </c>
      <c r="G11" s="1" t="s">
        <v>11</v>
      </c>
      <c r="H11" s="1">
        <v>1501</v>
      </c>
      <c r="I11" s="10">
        <v>42590</v>
      </c>
    </row>
    <row r="12" spans="1:9" x14ac:dyDescent="0.3">
      <c r="A12" s="1">
        <v>2343</v>
      </c>
      <c r="B12" s="10">
        <v>45292</v>
      </c>
      <c r="C12" s="1">
        <v>26</v>
      </c>
      <c r="D12" s="1" t="s">
        <v>9</v>
      </c>
      <c r="E12" s="1">
        <v>7.8</v>
      </c>
      <c r="F12" s="1" t="s">
        <v>16</v>
      </c>
      <c r="G12" s="1" t="s">
        <v>14</v>
      </c>
      <c r="H12" s="1">
        <v>1876</v>
      </c>
      <c r="I12" s="10">
        <v>42910</v>
      </c>
    </row>
    <row r="13" spans="1:9" x14ac:dyDescent="0.3">
      <c r="A13" s="1">
        <v>2653</v>
      </c>
      <c r="B13" s="10">
        <v>45292</v>
      </c>
      <c r="C13" s="1">
        <v>16</v>
      </c>
      <c r="D13" s="1" t="s">
        <v>12</v>
      </c>
      <c r="E13" s="1">
        <v>1.6</v>
      </c>
      <c r="F13" s="1" t="s">
        <v>17</v>
      </c>
      <c r="G13" s="1" t="s">
        <v>14</v>
      </c>
      <c r="H13" s="1">
        <v>18</v>
      </c>
      <c r="I13" s="10">
        <v>42031</v>
      </c>
    </row>
    <row r="14" spans="1:9" x14ac:dyDescent="0.3">
      <c r="A14" s="1">
        <v>2661</v>
      </c>
      <c r="B14" s="10">
        <v>45293</v>
      </c>
      <c r="C14" s="1">
        <v>35</v>
      </c>
      <c r="D14" s="1" t="s">
        <v>12</v>
      </c>
      <c r="E14" s="1">
        <v>3.5</v>
      </c>
      <c r="F14" s="1" t="s">
        <v>18</v>
      </c>
      <c r="G14" s="1" t="s">
        <v>14</v>
      </c>
      <c r="H14" s="1">
        <v>1944</v>
      </c>
      <c r="I14" s="10">
        <v>43428</v>
      </c>
    </row>
    <row r="15" spans="1:9" x14ac:dyDescent="0.3">
      <c r="A15" s="1">
        <v>2696</v>
      </c>
      <c r="B15" s="10">
        <v>45293</v>
      </c>
      <c r="C15" s="1">
        <v>2</v>
      </c>
      <c r="D15" s="1" t="s">
        <v>12</v>
      </c>
      <c r="E15" s="1">
        <v>0.2</v>
      </c>
      <c r="F15" s="1" t="s">
        <v>13</v>
      </c>
      <c r="G15" s="1" t="s">
        <v>11</v>
      </c>
      <c r="H15" s="1">
        <v>590</v>
      </c>
      <c r="I15" s="10">
        <v>44238</v>
      </c>
    </row>
    <row r="16" spans="1:9" x14ac:dyDescent="0.3">
      <c r="A16" s="1">
        <v>1569</v>
      </c>
      <c r="B16" s="10">
        <v>45293</v>
      </c>
      <c r="C16" s="1">
        <v>36</v>
      </c>
      <c r="D16" s="1" t="s">
        <v>12</v>
      </c>
      <c r="E16" s="1">
        <v>3.6</v>
      </c>
      <c r="F16" s="1" t="s">
        <v>18</v>
      </c>
      <c r="G16" s="1" t="s">
        <v>14</v>
      </c>
      <c r="H16" s="1">
        <v>1209</v>
      </c>
      <c r="I16" s="10">
        <v>43489</v>
      </c>
    </row>
    <row r="17" spans="1:9" x14ac:dyDescent="0.3">
      <c r="A17" s="1">
        <v>1562</v>
      </c>
      <c r="B17" s="10">
        <v>45294</v>
      </c>
      <c r="C17" s="1">
        <v>5</v>
      </c>
      <c r="D17" s="1" t="s">
        <v>12</v>
      </c>
      <c r="E17" s="1">
        <v>0.5</v>
      </c>
      <c r="F17" s="1" t="s">
        <v>10</v>
      </c>
      <c r="G17" s="1" t="s">
        <v>14</v>
      </c>
      <c r="H17" s="1">
        <v>1213</v>
      </c>
      <c r="I17" s="10">
        <v>42905</v>
      </c>
    </row>
    <row r="18" spans="1:9" x14ac:dyDescent="0.3">
      <c r="A18" s="1">
        <v>1702</v>
      </c>
      <c r="B18" s="10">
        <v>45294</v>
      </c>
      <c r="C18" s="1">
        <v>46</v>
      </c>
      <c r="D18" s="1" t="s">
        <v>12</v>
      </c>
      <c r="E18" s="1">
        <v>4.5999999999999996</v>
      </c>
      <c r="F18" s="1" t="s">
        <v>16</v>
      </c>
      <c r="G18" s="1" t="s">
        <v>14</v>
      </c>
      <c r="H18" s="1">
        <v>864</v>
      </c>
      <c r="I18" s="10">
        <v>44008</v>
      </c>
    </row>
    <row r="19" spans="1:9" x14ac:dyDescent="0.3">
      <c r="A19" s="1">
        <v>1758</v>
      </c>
      <c r="B19" s="10">
        <v>45294</v>
      </c>
      <c r="C19" s="1">
        <v>57</v>
      </c>
      <c r="D19" s="1" t="s">
        <v>12</v>
      </c>
      <c r="E19" s="1">
        <v>5.7</v>
      </c>
      <c r="F19" s="1" t="s">
        <v>15</v>
      </c>
      <c r="G19" s="1" t="s">
        <v>14</v>
      </c>
      <c r="H19" s="1">
        <v>1942</v>
      </c>
      <c r="I19" s="10">
        <v>42525</v>
      </c>
    </row>
    <row r="20" spans="1:9" x14ac:dyDescent="0.3">
      <c r="A20" s="1">
        <v>2687</v>
      </c>
      <c r="B20" s="10">
        <v>45818</v>
      </c>
      <c r="C20" s="1">
        <v>53</v>
      </c>
      <c r="D20" s="1" t="s">
        <v>12</v>
      </c>
      <c r="E20" s="1">
        <v>5.3</v>
      </c>
      <c r="F20" s="1" t="s">
        <v>20</v>
      </c>
      <c r="G20" s="1" t="s">
        <v>14</v>
      </c>
      <c r="H20" s="1">
        <v>22</v>
      </c>
      <c r="I20" s="10">
        <v>44616</v>
      </c>
    </row>
    <row r="21" spans="1:9" x14ac:dyDescent="0.3">
      <c r="A21" s="1">
        <v>1130</v>
      </c>
      <c r="B21" s="10">
        <v>45788</v>
      </c>
      <c r="C21" s="1">
        <v>30</v>
      </c>
      <c r="D21" s="1" t="s">
        <v>12</v>
      </c>
      <c r="E21" s="1">
        <v>3</v>
      </c>
      <c r="F21" s="1" t="s">
        <v>15</v>
      </c>
      <c r="G21" s="1" t="s">
        <v>11</v>
      </c>
      <c r="H21" s="1">
        <v>1180</v>
      </c>
      <c r="I21" s="10">
        <v>43851</v>
      </c>
    </row>
    <row r="22" spans="1:9" x14ac:dyDescent="0.3">
      <c r="A22" s="1">
        <v>2685</v>
      </c>
      <c r="B22" s="10">
        <v>45807</v>
      </c>
      <c r="C22" s="1">
        <v>35</v>
      </c>
      <c r="D22" s="1" t="s">
        <v>12</v>
      </c>
      <c r="E22" s="1">
        <v>3.5</v>
      </c>
      <c r="F22" s="1" t="s">
        <v>17</v>
      </c>
      <c r="G22" s="1" t="s">
        <v>11</v>
      </c>
      <c r="H22" s="1">
        <v>1973</v>
      </c>
      <c r="I22" s="10">
        <v>41788</v>
      </c>
    </row>
    <row r="23" spans="1:9" x14ac:dyDescent="0.3">
      <c r="A23" s="1">
        <v>1631</v>
      </c>
      <c r="B23" s="10">
        <v>45294</v>
      </c>
      <c r="C23" s="1">
        <v>30</v>
      </c>
      <c r="D23" s="1" t="s">
        <v>12</v>
      </c>
      <c r="E23" s="1">
        <v>3</v>
      </c>
      <c r="F23" s="1" t="s">
        <v>18</v>
      </c>
      <c r="G23" s="1" t="s">
        <v>11</v>
      </c>
      <c r="H23" s="1">
        <v>627</v>
      </c>
      <c r="I23" s="10">
        <v>44803</v>
      </c>
    </row>
    <row r="24" spans="1:9" x14ac:dyDescent="0.3">
      <c r="A24" s="1">
        <v>1769</v>
      </c>
      <c r="B24" s="10">
        <v>45688</v>
      </c>
      <c r="C24" s="1">
        <v>49</v>
      </c>
      <c r="D24" s="1" t="s">
        <v>12</v>
      </c>
      <c r="E24" s="1">
        <v>4.9000000000000004</v>
      </c>
      <c r="F24" s="1" t="s">
        <v>13</v>
      </c>
      <c r="G24" s="1" t="s">
        <v>14</v>
      </c>
      <c r="H24" s="1">
        <v>610</v>
      </c>
      <c r="I24" s="10">
        <v>44894</v>
      </c>
    </row>
    <row r="25" spans="1:9" x14ac:dyDescent="0.3">
      <c r="A25" s="1">
        <v>2252</v>
      </c>
      <c r="B25" s="10">
        <v>45294</v>
      </c>
      <c r="C25" s="1">
        <v>32</v>
      </c>
      <c r="D25" s="1" t="s">
        <v>12</v>
      </c>
      <c r="E25" s="1">
        <v>3.2</v>
      </c>
      <c r="F25" s="1" t="s">
        <v>20</v>
      </c>
      <c r="G25" s="1" t="s">
        <v>14</v>
      </c>
      <c r="H25" s="1">
        <v>1340</v>
      </c>
      <c r="I25" s="10">
        <v>42581</v>
      </c>
    </row>
    <row r="26" spans="1:9" x14ac:dyDescent="0.3">
      <c r="A26" s="1">
        <v>1200</v>
      </c>
      <c r="B26" s="10">
        <v>45296</v>
      </c>
      <c r="C26" s="1">
        <v>36</v>
      </c>
      <c r="D26" s="1" t="s">
        <v>12</v>
      </c>
      <c r="E26" s="1">
        <v>3.6</v>
      </c>
      <c r="F26" s="1" t="s">
        <v>15</v>
      </c>
      <c r="G26" s="1" t="s">
        <v>14</v>
      </c>
      <c r="H26" s="1">
        <v>420</v>
      </c>
      <c r="I26" s="10">
        <v>44090</v>
      </c>
    </row>
    <row r="27" spans="1:9" x14ac:dyDescent="0.3">
      <c r="A27" s="1">
        <v>2437</v>
      </c>
      <c r="B27" s="10">
        <v>45784</v>
      </c>
      <c r="C27" s="1">
        <v>26</v>
      </c>
      <c r="D27" s="1" t="s">
        <v>12</v>
      </c>
      <c r="E27" s="1">
        <v>2.6</v>
      </c>
      <c r="F27" s="1" t="s">
        <v>10</v>
      </c>
      <c r="G27" s="1" t="s">
        <v>14</v>
      </c>
      <c r="H27" s="1">
        <v>302</v>
      </c>
      <c r="I27" s="10">
        <v>44679</v>
      </c>
    </row>
    <row r="28" spans="1:9" x14ac:dyDescent="0.3">
      <c r="A28" s="1">
        <v>1805</v>
      </c>
      <c r="B28" s="10">
        <v>45717</v>
      </c>
      <c r="C28" s="1">
        <v>14</v>
      </c>
      <c r="D28" s="1" t="s">
        <v>21</v>
      </c>
      <c r="E28" s="1">
        <v>7</v>
      </c>
      <c r="F28" s="1" t="s">
        <v>10</v>
      </c>
      <c r="G28" s="1" t="s">
        <v>14</v>
      </c>
      <c r="H28" s="1">
        <v>34</v>
      </c>
      <c r="I28" s="10">
        <v>43793</v>
      </c>
    </row>
    <row r="29" spans="1:9" x14ac:dyDescent="0.3">
      <c r="A29" s="1">
        <v>1230</v>
      </c>
      <c r="B29" s="10">
        <v>45298</v>
      </c>
      <c r="C29" s="1">
        <v>4</v>
      </c>
      <c r="D29" s="1" t="s">
        <v>9</v>
      </c>
      <c r="E29" s="1">
        <v>1.2</v>
      </c>
      <c r="F29" s="1" t="s">
        <v>15</v>
      </c>
      <c r="G29" s="1" t="s">
        <v>14</v>
      </c>
      <c r="H29" s="1">
        <v>1641</v>
      </c>
      <c r="I29" s="10">
        <v>44709</v>
      </c>
    </row>
    <row r="30" spans="1:9" x14ac:dyDescent="0.3">
      <c r="A30" s="1">
        <v>2215</v>
      </c>
      <c r="B30" s="10">
        <v>45741</v>
      </c>
      <c r="C30" s="1">
        <v>18</v>
      </c>
      <c r="D30" s="1" t="s">
        <v>12</v>
      </c>
      <c r="E30" s="1">
        <v>1.8</v>
      </c>
      <c r="F30" s="1" t="s">
        <v>17</v>
      </c>
      <c r="G30" s="1" t="s">
        <v>14</v>
      </c>
      <c r="H30" s="1">
        <v>1538</v>
      </c>
      <c r="I30" s="10">
        <v>43494</v>
      </c>
    </row>
    <row r="31" spans="1:9" x14ac:dyDescent="0.3">
      <c r="A31" s="1">
        <v>1748</v>
      </c>
      <c r="B31" s="10">
        <v>45298</v>
      </c>
      <c r="C31" s="1">
        <v>47</v>
      </c>
      <c r="D31" s="1" t="s">
        <v>12</v>
      </c>
      <c r="E31" s="1">
        <v>4.7</v>
      </c>
      <c r="F31" s="1" t="s">
        <v>16</v>
      </c>
      <c r="G31" s="1" t="s">
        <v>14</v>
      </c>
      <c r="H31" s="1">
        <v>708</v>
      </c>
      <c r="I31" s="10">
        <v>42161</v>
      </c>
    </row>
    <row r="32" spans="1:9" x14ac:dyDescent="0.3">
      <c r="A32" s="1">
        <v>1608</v>
      </c>
      <c r="B32" s="10">
        <v>45298</v>
      </c>
      <c r="C32" s="1">
        <v>55</v>
      </c>
      <c r="D32" s="1" t="s">
        <v>12</v>
      </c>
      <c r="E32" s="1">
        <v>5.5</v>
      </c>
      <c r="F32" s="1" t="s">
        <v>20</v>
      </c>
      <c r="G32" s="1" t="s">
        <v>11</v>
      </c>
      <c r="H32" s="1">
        <v>1865</v>
      </c>
      <c r="I32" s="10">
        <v>42439</v>
      </c>
    </row>
    <row r="33" spans="1:9" x14ac:dyDescent="0.3">
      <c r="A33" s="1">
        <v>2184</v>
      </c>
      <c r="B33" s="10">
        <v>45837</v>
      </c>
      <c r="C33" s="1">
        <v>29</v>
      </c>
      <c r="D33" s="1" t="s">
        <v>9</v>
      </c>
      <c r="E33" s="1">
        <v>8.6999999999999993</v>
      </c>
      <c r="F33" s="1" t="s">
        <v>18</v>
      </c>
      <c r="G33" s="1" t="s">
        <v>14</v>
      </c>
      <c r="H33" s="1">
        <v>771</v>
      </c>
      <c r="I33" s="10">
        <v>44134</v>
      </c>
    </row>
    <row r="34" spans="1:9" x14ac:dyDescent="0.3">
      <c r="A34" s="1">
        <v>1459</v>
      </c>
      <c r="B34" s="10">
        <v>45705</v>
      </c>
      <c r="C34" s="1">
        <v>20</v>
      </c>
      <c r="D34" s="1" t="s">
        <v>9</v>
      </c>
      <c r="E34" s="1">
        <v>6</v>
      </c>
      <c r="F34" s="1" t="s">
        <v>10</v>
      </c>
      <c r="G34" s="1" t="s">
        <v>14</v>
      </c>
      <c r="H34" s="1">
        <v>1120</v>
      </c>
      <c r="I34" s="10">
        <v>44076</v>
      </c>
    </row>
    <row r="35" spans="1:9" x14ac:dyDescent="0.3">
      <c r="A35" s="1">
        <v>1011</v>
      </c>
      <c r="B35" s="10">
        <v>45298</v>
      </c>
      <c r="C35" s="1">
        <v>45</v>
      </c>
      <c r="D35" s="1" t="s">
        <v>12</v>
      </c>
      <c r="E35" s="1">
        <v>4.5</v>
      </c>
      <c r="F35" s="1" t="s">
        <v>18</v>
      </c>
      <c r="G35" s="1" t="s">
        <v>14</v>
      </c>
      <c r="H35" s="1">
        <v>282</v>
      </c>
      <c r="I35" s="10">
        <v>41655</v>
      </c>
    </row>
    <row r="36" spans="1:9" x14ac:dyDescent="0.3">
      <c r="A36" s="1">
        <v>2857</v>
      </c>
      <c r="B36" s="10">
        <v>45298</v>
      </c>
      <c r="C36" s="1">
        <v>47</v>
      </c>
      <c r="D36" s="1" t="s">
        <v>9</v>
      </c>
      <c r="E36" s="1">
        <v>14.1</v>
      </c>
      <c r="F36" s="1" t="s">
        <v>16</v>
      </c>
      <c r="G36" s="1" t="s">
        <v>14</v>
      </c>
      <c r="H36" s="1">
        <v>1720</v>
      </c>
      <c r="I36" s="10">
        <v>41886</v>
      </c>
    </row>
    <row r="37" spans="1:9" x14ac:dyDescent="0.3">
      <c r="A37" s="1">
        <v>1157</v>
      </c>
      <c r="B37" s="10">
        <v>45299</v>
      </c>
      <c r="C37" s="1">
        <v>21</v>
      </c>
      <c r="D37" s="1" t="s">
        <v>12</v>
      </c>
      <c r="E37" s="1">
        <v>2.1</v>
      </c>
      <c r="F37" s="1" t="s">
        <v>13</v>
      </c>
      <c r="G37" s="1" t="s">
        <v>11</v>
      </c>
      <c r="H37" s="1">
        <v>1008</v>
      </c>
      <c r="I37" s="10">
        <v>42878</v>
      </c>
    </row>
    <row r="38" spans="1:9" x14ac:dyDescent="0.3">
      <c r="A38" s="1">
        <v>1747</v>
      </c>
      <c r="B38" s="10">
        <v>45707</v>
      </c>
      <c r="C38" s="1">
        <v>4</v>
      </c>
      <c r="D38" s="1" t="s">
        <v>12</v>
      </c>
      <c r="E38" s="1">
        <v>0.4</v>
      </c>
      <c r="F38" s="1" t="s">
        <v>10</v>
      </c>
      <c r="G38" s="1" t="s">
        <v>11</v>
      </c>
      <c r="H38" s="1">
        <v>1824</v>
      </c>
      <c r="I38" s="10">
        <v>43317</v>
      </c>
    </row>
    <row r="39" spans="1:9" x14ac:dyDescent="0.3">
      <c r="A39" s="1">
        <v>1794</v>
      </c>
      <c r="B39" s="10">
        <v>45299</v>
      </c>
      <c r="C39" s="1">
        <v>18</v>
      </c>
      <c r="D39" s="1" t="s">
        <v>9</v>
      </c>
      <c r="E39" s="1">
        <v>5.4</v>
      </c>
      <c r="F39" s="1" t="s">
        <v>20</v>
      </c>
      <c r="G39" s="1" t="s">
        <v>11</v>
      </c>
      <c r="H39" s="1">
        <v>1508</v>
      </c>
      <c r="I39" s="10">
        <v>42093</v>
      </c>
    </row>
    <row r="40" spans="1:9" x14ac:dyDescent="0.3">
      <c r="A40" s="1">
        <v>1681</v>
      </c>
      <c r="B40" s="10">
        <v>45299</v>
      </c>
      <c r="C40" s="1">
        <v>47</v>
      </c>
      <c r="D40" s="1" t="s">
        <v>12</v>
      </c>
      <c r="E40" s="1">
        <v>4.7</v>
      </c>
      <c r="F40" s="1" t="s">
        <v>15</v>
      </c>
      <c r="G40" s="1" t="s">
        <v>14</v>
      </c>
      <c r="H40" s="1">
        <v>1081</v>
      </c>
      <c r="I40" s="10">
        <v>43319</v>
      </c>
    </row>
    <row r="41" spans="1:9" x14ac:dyDescent="0.3">
      <c r="A41" s="1">
        <v>1474</v>
      </c>
      <c r="B41" s="10">
        <v>45768</v>
      </c>
      <c r="C41" s="1">
        <v>1</v>
      </c>
      <c r="D41" s="1" t="s">
        <v>12</v>
      </c>
      <c r="E41" s="1">
        <v>0.1</v>
      </c>
      <c r="F41" s="1" t="s">
        <v>13</v>
      </c>
      <c r="G41" s="1" t="s">
        <v>11</v>
      </c>
      <c r="H41" s="1">
        <v>500</v>
      </c>
      <c r="I41" s="10">
        <v>42435</v>
      </c>
    </row>
    <row r="42" spans="1:9" x14ac:dyDescent="0.3">
      <c r="A42" s="1">
        <v>2458</v>
      </c>
      <c r="B42" s="10">
        <v>45299</v>
      </c>
      <c r="C42" s="1">
        <v>17</v>
      </c>
      <c r="D42" s="1" t="s">
        <v>12</v>
      </c>
      <c r="E42" s="1">
        <v>1.7</v>
      </c>
      <c r="F42" s="1" t="s">
        <v>18</v>
      </c>
      <c r="G42" s="1" t="s">
        <v>14</v>
      </c>
      <c r="H42" s="1">
        <v>915</v>
      </c>
      <c r="I42" s="10">
        <v>41667</v>
      </c>
    </row>
    <row r="43" spans="1:9" x14ac:dyDescent="0.3">
      <c r="A43" s="1">
        <v>2291</v>
      </c>
      <c r="B43" s="10">
        <v>45299</v>
      </c>
      <c r="C43" s="1">
        <v>45</v>
      </c>
      <c r="D43" s="1" t="s">
        <v>12</v>
      </c>
      <c r="E43" s="1">
        <v>4.5</v>
      </c>
      <c r="F43" s="1" t="s">
        <v>20</v>
      </c>
      <c r="G43" s="1" t="s">
        <v>14</v>
      </c>
      <c r="H43" s="1">
        <v>1146</v>
      </c>
      <c r="I43" s="10">
        <v>43670</v>
      </c>
    </row>
    <row r="44" spans="1:9" x14ac:dyDescent="0.3">
      <c r="A44" s="1">
        <v>1122</v>
      </c>
      <c r="B44" s="10">
        <v>45300</v>
      </c>
      <c r="C44" s="1">
        <v>2</v>
      </c>
      <c r="D44" s="1" t="s">
        <v>12</v>
      </c>
      <c r="E44" s="1">
        <v>0.2</v>
      </c>
      <c r="F44" s="1" t="s">
        <v>18</v>
      </c>
      <c r="G44" s="1" t="s">
        <v>14</v>
      </c>
      <c r="H44" s="1">
        <v>1174</v>
      </c>
      <c r="I44" s="10">
        <v>42824</v>
      </c>
    </row>
    <row r="45" spans="1:9" x14ac:dyDescent="0.3">
      <c r="A45" s="1">
        <v>2499</v>
      </c>
      <c r="B45" s="10">
        <v>45731</v>
      </c>
      <c r="C45" s="1">
        <v>20</v>
      </c>
      <c r="D45" s="1" t="s">
        <v>12</v>
      </c>
      <c r="E45" s="1">
        <v>2</v>
      </c>
      <c r="F45" s="1" t="s">
        <v>13</v>
      </c>
      <c r="G45" s="1" t="s">
        <v>14</v>
      </c>
      <c r="H45" s="1">
        <v>1136</v>
      </c>
      <c r="I45" s="10">
        <v>44435</v>
      </c>
    </row>
    <row r="46" spans="1:9" x14ac:dyDescent="0.3">
      <c r="A46" s="1">
        <v>2743</v>
      </c>
      <c r="B46" s="10">
        <v>45301</v>
      </c>
      <c r="C46" s="1">
        <v>24</v>
      </c>
      <c r="D46" s="1" t="s">
        <v>12</v>
      </c>
      <c r="E46" s="1">
        <v>2.4</v>
      </c>
      <c r="F46" s="1" t="s">
        <v>17</v>
      </c>
      <c r="G46" s="1" t="s">
        <v>14</v>
      </c>
      <c r="H46" s="1">
        <v>262</v>
      </c>
      <c r="I46" s="10">
        <v>44560</v>
      </c>
    </row>
    <row r="47" spans="1:9" x14ac:dyDescent="0.3">
      <c r="A47" s="1">
        <v>1975</v>
      </c>
      <c r="B47" s="10">
        <v>45668</v>
      </c>
      <c r="C47" s="1">
        <v>23</v>
      </c>
      <c r="D47" s="1" t="s">
        <v>12</v>
      </c>
      <c r="E47" s="1">
        <v>2.2999999999999998</v>
      </c>
      <c r="F47" s="1" t="s">
        <v>16</v>
      </c>
      <c r="G47" s="1" t="s">
        <v>11</v>
      </c>
      <c r="H47" s="1">
        <v>1935</v>
      </c>
      <c r="I47" s="10">
        <v>42959</v>
      </c>
    </row>
    <row r="48" spans="1:9" x14ac:dyDescent="0.3">
      <c r="A48" s="1">
        <v>1935</v>
      </c>
      <c r="B48" s="10">
        <v>45301</v>
      </c>
      <c r="C48" s="1">
        <v>37</v>
      </c>
      <c r="D48" s="1" t="s">
        <v>12</v>
      </c>
      <c r="E48" s="1">
        <v>3.7</v>
      </c>
      <c r="F48" s="1" t="s">
        <v>13</v>
      </c>
      <c r="G48" s="1" t="s">
        <v>11</v>
      </c>
      <c r="H48" s="1">
        <v>905</v>
      </c>
      <c r="I48" s="10">
        <v>42355</v>
      </c>
    </row>
    <row r="49" spans="1:9" x14ac:dyDescent="0.3">
      <c r="A49" s="1">
        <v>1953</v>
      </c>
      <c r="B49" s="10">
        <v>45301</v>
      </c>
      <c r="C49" s="1">
        <v>19</v>
      </c>
      <c r="D49" s="1" t="s">
        <v>9</v>
      </c>
      <c r="E49" s="1">
        <v>5.7</v>
      </c>
      <c r="F49" s="1" t="s">
        <v>17</v>
      </c>
      <c r="G49" s="1" t="s">
        <v>11</v>
      </c>
      <c r="H49" s="1">
        <v>631</v>
      </c>
      <c r="I49" s="10">
        <v>41906</v>
      </c>
    </row>
    <row r="50" spans="1:9" x14ac:dyDescent="0.3">
      <c r="A50" s="1">
        <v>1739</v>
      </c>
      <c r="B50" s="10">
        <v>45301</v>
      </c>
      <c r="C50" s="1">
        <v>17</v>
      </c>
      <c r="D50" s="1" t="s">
        <v>12</v>
      </c>
      <c r="E50" s="1">
        <v>1.7</v>
      </c>
      <c r="F50" s="1" t="s">
        <v>19</v>
      </c>
      <c r="G50" s="1" t="s">
        <v>14</v>
      </c>
      <c r="H50" s="1">
        <v>1342</v>
      </c>
      <c r="I50" s="10">
        <v>43411</v>
      </c>
    </row>
    <row r="51" spans="1:9" x14ac:dyDescent="0.3">
      <c r="A51" s="1">
        <v>1686</v>
      </c>
      <c r="B51" s="10">
        <v>45680</v>
      </c>
      <c r="C51" s="1">
        <v>41</v>
      </c>
      <c r="D51" s="1" t="s">
        <v>12</v>
      </c>
      <c r="E51" s="1">
        <v>4.0999999999999996</v>
      </c>
      <c r="F51" s="1" t="s">
        <v>17</v>
      </c>
      <c r="G51" s="1" t="s">
        <v>14</v>
      </c>
      <c r="H51" s="1">
        <v>1339</v>
      </c>
      <c r="I51" s="10">
        <v>44136</v>
      </c>
    </row>
    <row r="52" spans="1:9" x14ac:dyDescent="0.3">
      <c r="A52" s="1">
        <v>1957</v>
      </c>
      <c r="B52" s="10">
        <v>45868</v>
      </c>
      <c r="C52" s="1">
        <v>41</v>
      </c>
      <c r="D52" s="1" t="s">
        <v>12</v>
      </c>
      <c r="E52" s="1">
        <v>4.0999999999999996</v>
      </c>
      <c r="F52" s="1" t="s">
        <v>18</v>
      </c>
      <c r="G52" s="1" t="s">
        <v>14</v>
      </c>
      <c r="H52" s="1">
        <v>1287</v>
      </c>
      <c r="I52" s="10">
        <v>43411</v>
      </c>
    </row>
    <row r="53" spans="1:9" x14ac:dyDescent="0.3">
      <c r="A53" s="1">
        <v>2031</v>
      </c>
      <c r="B53" s="10">
        <v>45301</v>
      </c>
      <c r="C53" s="1">
        <v>58</v>
      </c>
      <c r="D53" s="1" t="s">
        <v>12</v>
      </c>
      <c r="E53" s="1">
        <v>5.8</v>
      </c>
      <c r="F53" s="1" t="s">
        <v>10</v>
      </c>
      <c r="G53" s="1" t="s">
        <v>14</v>
      </c>
      <c r="H53" s="1">
        <v>658</v>
      </c>
      <c r="I53" s="10">
        <v>42727</v>
      </c>
    </row>
    <row r="54" spans="1:9" x14ac:dyDescent="0.3">
      <c r="A54" s="1">
        <v>2899</v>
      </c>
      <c r="B54" s="10">
        <v>45720</v>
      </c>
      <c r="C54" s="1">
        <v>58</v>
      </c>
      <c r="D54" s="1" t="s">
        <v>9</v>
      </c>
      <c r="E54" s="1">
        <v>17.399999999999999</v>
      </c>
      <c r="F54" s="1" t="s">
        <v>17</v>
      </c>
      <c r="G54" s="1" t="s">
        <v>11</v>
      </c>
      <c r="H54" s="1">
        <v>49</v>
      </c>
      <c r="I54" s="10">
        <v>41918</v>
      </c>
    </row>
    <row r="55" spans="1:9" x14ac:dyDescent="0.3">
      <c r="A55" s="1">
        <v>1241</v>
      </c>
      <c r="B55" s="10">
        <v>45302</v>
      </c>
      <c r="C55" s="1">
        <v>26</v>
      </c>
      <c r="D55" s="1" t="s">
        <v>12</v>
      </c>
      <c r="E55" s="1">
        <v>2.6</v>
      </c>
      <c r="F55" s="1" t="s">
        <v>20</v>
      </c>
      <c r="G55" s="1" t="s">
        <v>14</v>
      </c>
      <c r="H55" s="1">
        <v>1206</v>
      </c>
      <c r="I55" s="10">
        <v>44457</v>
      </c>
    </row>
    <row r="56" spans="1:9" x14ac:dyDescent="0.3">
      <c r="A56" s="1">
        <v>2267</v>
      </c>
      <c r="B56" s="10">
        <v>45667</v>
      </c>
      <c r="C56" s="1">
        <v>17</v>
      </c>
      <c r="D56" s="1" t="s">
        <v>21</v>
      </c>
      <c r="E56" s="1">
        <v>8.5</v>
      </c>
      <c r="F56" s="1" t="s">
        <v>13</v>
      </c>
      <c r="G56" s="1" t="s">
        <v>11</v>
      </c>
      <c r="H56" s="1">
        <v>1734</v>
      </c>
      <c r="I56" s="10">
        <v>43986</v>
      </c>
    </row>
    <row r="57" spans="1:9" x14ac:dyDescent="0.3">
      <c r="A57" s="1">
        <v>2636</v>
      </c>
      <c r="B57" s="10">
        <v>45302</v>
      </c>
      <c r="C57" s="1">
        <v>6</v>
      </c>
      <c r="D57" s="1" t="s">
        <v>12</v>
      </c>
      <c r="E57" s="1">
        <v>0.6</v>
      </c>
      <c r="F57" s="1" t="s">
        <v>17</v>
      </c>
      <c r="G57" s="1" t="s">
        <v>11</v>
      </c>
      <c r="H57" s="1">
        <v>471</v>
      </c>
      <c r="I57" s="10">
        <v>43987</v>
      </c>
    </row>
    <row r="58" spans="1:9" x14ac:dyDescent="0.3">
      <c r="A58" s="1">
        <v>2955</v>
      </c>
      <c r="B58" s="10">
        <v>45303</v>
      </c>
      <c r="C58" s="1">
        <v>53</v>
      </c>
      <c r="D58" s="1" t="s">
        <v>12</v>
      </c>
      <c r="E58" s="1">
        <v>5.3</v>
      </c>
      <c r="F58" s="1" t="s">
        <v>13</v>
      </c>
      <c r="G58" s="1" t="s">
        <v>11</v>
      </c>
      <c r="H58" s="1">
        <v>864</v>
      </c>
      <c r="I58" s="10">
        <v>43195</v>
      </c>
    </row>
    <row r="59" spans="1:9" x14ac:dyDescent="0.3">
      <c r="A59" s="1">
        <v>2306</v>
      </c>
      <c r="B59" s="10">
        <v>45303</v>
      </c>
      <c r="C59" s="1">
        <v>33</v>
      </c>
      <c r="D59" s="1" t="s">
        <v>12</v>
      </c>
      <c r="E59" s="1">
        <v>3.3</v>
      </c>
      <c r="F59" s="1" t="s">
        <v>13</v>
      </c>
      <c r="G59" s="1" t="s">
        <v>14</v>
      </c>
      <c r="H59" s="1">
        <v>1275</v>
      </c>
      <c r="I59" s="10">
        <v>42985</v>
      </c>
    </row>
    <row r="60" spans="1:9" x14ac:dyDescent="0.3">
      <c r="A60" s="1">
        <v>2508</v>
      </c>
      <c r="B60" s="10">
        <v>45723</v>
      </c>
      <c r="C60" s="1">
        <v>45</v>
      </c>
      <c r="D60" s="1" t="s">
        <v>12</v>
      </c>
      <c r="E60" s="1">
        <v>4.5</v>
      </c>
      <c r="F60" s="1" t="s">
        <v>20</v>
      </c>
      <c r="G60" s="1" t="s">
        <v>11</v>
      </c>
      <c r="H60" s="1">
        <v>555</v>
      </c>
      <c r="I60" s="10">
        <v>44869</v>
      </c>
    </row>
    <row r="61" spans="1:9" x14ac:dyDescent="0.3">
      <c r="A61" s="1">
        <v>2842</v>
      </c>
      <c r="B61" s="10">
        <v>45690</v>
      </c>
      <c r="C61" s="1">
        <v>41</v>
      </c>
      <c r="D61" s="1" t="s">
        <v>12</v>
      </c>
      <c r="E61" s="1">
        <v>4.0999999999999996</v>
      </c>
      <c r="F61" s="1" t="s">
        <v>18</v>
      </c>
      <c r="G61" s="1" t="s">
        <v>14</v>
      </c>
      <c r="H61" s="1">
        <v>245</v>
      </c>
      <c r="I61" s="10">
        <v>42494</v>
      </c>
    </row>
    <row r="62" spans="1:9" x14ac:dyDescent="0.3">
      <c r="A62" s="1">
        <v>1827</v>
      </c>
      <c r="B62" s="10">
        <v>45303</v>
      </c>
      <c r="C62" s="1">
        <v>39</v>
      </c>
      <c r="D62" s="1" t="s">
        <v>12</v>
      </c>
      <c r="E62" s="1">
        <v>3.9</v>
      </c>
      <c r="F62" s="1" t="s">
        <v>17</v>
      </c>
      <c r="G62" s="1" t="s">
        <v>11</v>
      </c>
      <c r="H62" s="1">
        <v>1151</v>
      </c>
      <c r="I62" s="10">
        <v>42917</v>
      </c>
    </row>
    <row r="63" spans="1:9" x14ac:dyDescent="0.3">
      <c r="A63" s="1">
        <v>2277</v>
      </c>
      <c r="B63" s="10">
        <v>45303</v>
      </c>
      <c r="C63" s="1">
        <v>24</v>
      </c>
      <c r="D63" s="1" t="s">
        <v>9</v>
      </c>
      <c r="E63" s="1">
        <v>7.2</v>
      </c>
      <c r="F63" s="1" t="s">
        <v>20</v>
      </c>
      <c r="G63" s="1" t="s">
        <v>11</v>
      </c>
      <c r="H63" s="1">
        <v>1669</v>
      </c>
      <c r="I63" s="10">
        <v>43802</v>
      </c>
    </row>
    <row r="64" spans="1:9" x14ac:dyDescent="0.3">
      <c r="A64" s="1">
        <v>2291</v>
      </c>
      <c r="B64" s="10">
        <v>45303</v>
      </c>
      <c r="C64" s="1">
        <v>47</v>
      </c>
      <c r="D64" s="1" t="s">
        <v>9</v>
      </c>
      <c r="E64" s="1">
        <v>14.1</v>
      </c>
      <c r="F64" s="1" t="s">
        <v>13</v>
      </c>
      <c r="G64" s="1" t="s">
        <v>11</v>
      </c>
      <c r="H64" s="1">
        <v>392</v>
      </c>
      <c r="I64" s="10">
        <v>44245</v>
      </c>
    </row>
    <row r="65" spans="1:9" x14ac:dyDescent="0.3">
      <c r="A65" s="1">
        <v>2399</v>
      </c>
      <c r="B65" s="10">
        <v>45303</v>
      </c>
      <c r="C65" s="1">
        <v>9</v>
      </c>
      <c r="D65" s="1" t="s">
        <v>12</v>
      </c>
      <c r="E65" s="1">
        <v>0.9</v>
      </c>
      <c r="F65" s="1" t="s">
        <v>15</v>
      </c>
      <c r="G65" s="1" t="s">
        <v>14</v>
      </c>
      <c r="H65" s="1">
        <v>1288</v>
      </c>
      <c r="I65" s="10">
        <v>42577</v>
      </c>
    </row>
    <row r="66" spans="1:9" x14ac:dyDescent="0.3">
      <c r="A66" s="1">
        <v>2297</v>
      </c>
      <c r="B66" s="10">
        <v>45671</v>
      </c>
      <c r="C66" s="1">
        <v>56</v>
      </c>
      <c r="D66" s="1" t="s">
        <v>12</v>
      </c>
      <c r="E66" s="1">
        <v>5.6</v>
      </c>
      <c r="F66" s="1" t="s">
        <v>15</v>
      </c>
      <c r="G66" s="1" t="s">
        <v>11</v>
      </c>
      <c r="H66" s="1">
        <v>492</v>
      </c>
      <c r="I66" s="10">
        <v>44893</v>
      </c>
    </row>
    <row r="67" spans="1:9" x14ac:dyDescent="0.3">
      <c r="A67" s="1">
        <v>1387</v>
      </c>
      <c r="B67" s="10">
        <v>45731</v>
      </c>
      <c r="C67" s="1">
        <v>51</v>
      </c>
      <c r="D67" s="1" t="s">
        <v>9</v>
      </c>
      <c r="E67" s="1">
        <v>15.3</v>
      </c>
      <c r="F67" s="1" t="s">
        <v>17</v>
      </c>
      <c r="G67" s="1" t="s">
        <v>14</v>
      </c>
      <c r="H67" s="1">
        <v>439</v>
      </c>
      <c r="I67" s="10">
        <v>44766</v>
      </c>
    </row>
    <row r="68" spans="1:9" x14ac:dyDescent="0.3">
      <c r="A68" s="1">
        <v>1924</v>
      </c>
      <c r="B68" s="10">
        <v>45303</v>
      </c>
      <c r="C68" s="1">
        <v>57</v>
      </c>
      <c r="D68" s="1" t="s">
        <v>12</v>
      </c>
      <c r="E68" s="1">
        <v>5.7</v>
      </c>
      <c r="F68" s="1" t="s">
        <v>15</v>
      </c>
      <c r="G68" s="1" t="s">
        <v>14</v>
      </c>
      <c r="H68" s="1">
        <v>1574</v>
      </c>
      <c r="I68" s="10">
        <v>42078</v>
      </c>
    </row>
    <row r="69" spans="1:9" x14ac:dyDescent="0.3">
      <c r="A69" s="1">
        <v>2441</v>
      </c>
      <c r="B69" s="10">
        <v>45303</v>
      </c>
      <c r="C69" s="1">
        <v>25</v>
      </c>
      <c r="D69" s="1" t="s">
        <v>12</v>
      </c>
      <c r="E69" s="1">
        <v>2.5</v>
      </c>
      <c r="F69" s="1" t="s">
        <v>13</v>
      </c>
      <c r="G69" s="1" t="s">
        <v>14</v>
      </c>
      <c r="H69" s="1">
        <v>1709</v>
      </c>
      <c r="I69" s="10">
        <v>44556</v>
      </c>
    </row>
    <row r="70" spans="1:9" x14ac:dyDescent="0.3">
      <c r="A70" s="1">
        <v>2848</v>
      </c>
      <c r="B70" s="10">
        <v>45303</v>
      </c>
      <c r="C70" s="1">
        <v>14</v>
      </c>
      <c r="D70" s="1" t="s">
        <v>21</v>
      </c>
      <c r="E70" s="1">
        <v>7</v>
      </c>
      <c r="F70" s="1" t="s">
        <v>19</v>
      </c>
      <c r="G70" s="1" t="s">
        <v>14</v>
      </c>
      <c r="H70" s="1">
        <v>1664</v>
      </c>
      <c r="I70" s="10">
        <v>44353</v>
      </c>
    </row>
    <row r="71" spans="1:9" x14ac:dyDescent="0.3">
      <c r="A71" s="1">
        <v>2390</v>
      </c>
      <c r="B71" s="10">
        <v>45304</v>
      </c>
      <c r="C71" s="1">
        <v>49</v>
      </c>
      <c r="D71" s="1" t="s">
        <v>9</v>
      </c>
      <c r="E71" s="1">
        <v>14.7</v>
      </c>
      <c r="F71" s="1" t="s">
        <v>16</v>
      </c>
      <c r="G71" s="1" t="s">
        <v>14</v>
      </c>
      <c r="H71" s="1">
        <v>1887</v>
      </c>
      <c r="I71" s="10">
        <v>42450</v>
      </c>
    </row>
    <row r="72" spans="1:9" x14ac:dyDescent="0.3">
      <c r="A72" s="1">
        <v>2224</v>
      </c>
      <c r="B72" s="10">
        <v>45304</v>
      </c>
      <c r="C72" s="1">
        <v>26</v>
      </c>
      <c r="D72" s="1" t="s">
        <v>12</v>
      </c>
      <c r="E72" s="1">
        <v>2.6</v>
      </c>
      <c r="F72" s="1" t="s">
        <v>17</v>
      </c>
      <c r="G72" s="1" t="s">
        <v>14</v>
      </c>
      <c r="H72" s="1">
        <v>1986</v>
      </c>
      <c r="I72" s="10">
        <v>44453</v>
      </c>
    </row>
    <row r="73" spans="1:9" x14ac:dyDescent="0.3">
      <c r="A73" s="1">
        <v>1954</v>
      </c>
      <c r="B73" s="10">
        <v>45304</v>
      </c>
      <c r="C73" s="1">
        <v>58</v>
      </c>
      <c r="D73" s="1" t="s">
        <v>12</v>
      </c>
      <c r="E73" s="1">
        <v>5.8</v>
      </c>
      <c r="F73" s="1" t="s">
        <v>16</v>
      </c>
      <c r="G73" s="1" t="s">
        <v>11</v>
      </c>
      <c r="H73" s="1">
        <v>1278</v>
      </c>
      <c r="I73" s="10">
        <v>43680</v>
      </c>
    </row>
    <row r="74" spans="1:9" x14ac:dyDescent="0.3">
      <c r="A74" s="1">
        <v>1987</v>
      </c>
      <c r="B74" s="10">
        <v>45304</v>
      </c>
      <c r="C74" s="1">
        <v>49</v>
      </c>
      <c r="D74" s="1" t="s">
        <v>12</v>
      </c>
      <c r="E74" s="1">
        <v>4.9000000000000004</v>
      </c>
      <c r="F74" s="1" t="s">
        <v>15</v>
      </c>
      <c r="G74" s="1" t="s">
        <v>11</v>
      </c>
      <c r="H74" s="1">
        <v>1431</v>
      </c>
      <c r="I74" s="10">
        <v>44145</v>
      </c>
    </row>
    <row r="75" spans="1:9" x14ac:dyDescent="0.3">
      <c r="A75" s="1">
        <v>1897</v>
      </c>
      <c r="B75" s="10">
        <v>45855</v>
      </c>
      <c r="C75" s="1">
        <v>60</v>
      </c>
      <c r="D75" s="1" t="s">
        <v>12</v>
      </c>
      <c r="E75" s="1">
        <v>6</v>
      </c>
      <c r="F75" s="1" t="s">
        <v>13</v>
      </c>
      <c r="G75" s="1" t="s">
        <v>14</v>
      </c>
      <c r="H75" s="1">
        <v>142</v>
      </c>
      <c r="I75" s="10">
        <v>43481</v>
      </c>
    </row>
    <row r="76" spans="1:9" x14ac:dyDescent="0.3">
      <c r="A76" s="1">
        <v>2363</v>
      </c>
      <c r="B76" s="10">
        <v>45862</v>
      </c>
      <c r="C76" s="1">
        <v>7</v>
      </c>
      <c r="D76" s="1" t="s">
        <v>12</v>
      </c>
      <c r="E76" s="1">
        <v>0.7</v>
      </c>
      <c r="F76" s="1" t="s">
        <v>20</v>
      </c>
      <c r="G76" s="1" t="s">
        <v>14</v>
      </c>
      <c r="H76" s="1">
        <v>360</v>
      </c>
      <c r="I76" s="10">
        <v>44580</v>
      </c>
    </row>
    <row r="77" spans="1:9" x14ac:dyDescent="0.3">
      <c r="A77" s="1">
        <v>1091</v>
      </c>
      <c r="B77" s="10">
        <v>45866</v>
      </c>
      <c r="C77" s="1">
        <v>47</v>
      </c>
      <c r="D77" s="1" t="s">
        <v>12</v>
      </c>
      <c r="E77" s="1">
        <v>4.7</v>
      </c>
      <c r="F77" s="1" t="s">
        <v>19</v>
      </c>
      <c r="G77" s="1" t="s">
        <v>14</v>
      </c>
      <c r="H77" s="1">
        <v>1558</v>
      </c>
      <c r="I77" s="10">
        <v>44234</v>
      </c>
    </row>
    <row r="78" spans="1:9" x14ac:dyDescent="0.3">
      <c r="A78" s="1">
        <v>1081</v>
      </c>
      <c r="B78" s="10">
        <v>45304</v>
      </c>
      <c r="C78" s="1">
        <v>5</v>
      </c>
      <c r="D78" s="1" t="s">
        <v>12</v>
      </c>
      <c r="E78" s="1">
        <v>0.5</v>
      </c>
      <c r="F78" s="1" t="s">
        <v>19</v>
      </c>
      <c r="G78" s="1" t="s">
        <v>11</v>
      </c>
      <c r="H78" s="1">
        <v>224</v>
      </c>
      <c r="I78" s="10">
        <v>44823</v>
      </c>
    </row>
    <row r="79" spans="1:9" x14ac:dyDescent="0.3">
      <c r="A79" s="1">
        <v>2757</v>
      </c>
      <c r="B79" s="10">
        <v>45304</v>
      </c>
      <c r="C79" s="1">
        <v>51</v>
      </c>
      <c r="D79" s="1" t="s">
        <v>12</v>
      </c>
      <c r="E79" s="1">
        <v>5.0999999999999996</v>
      </c>
      <c r="F79" s="1" t="s">
        <v>17</v>
      </c>
      <c r="G79" s="1" t="s">
        <v>14</v>
      </c>
      <c r="H79" s="1">
        <v>1468</v>
      </c>
      <c r="I79" s="10">
        <v>43062</v>
      </c>
    </row>
    <row r="80" spans="1:9" x14ac:dyDescent="0.3">
      <c r="A80" s="1">
        <v>2478</v>
      </c>
      <c r="B80" s="10">
        <v>45784</v>
      </c>
      <c r="C80" s="1">
        <v>26</v>
      </c>
      <c r="D80" s="1" t="s">
        <v>12</v>
      </c>
      <c r="E80" s="1">
        <v>2.6</v>
      </c>
      <c r="F80" s="1" t="s">
        <v>19</v>
      </c>
      <c r="G80" s="1" t="s">
        <v>11</v>
      </c>
      <c r="H80" s="1">
        <v>93</v>
      </c>
      <c r="I80" s="10">
        <v>44781</v>
      </c>
    </row>
    <row r="81" spans="1:9" x14ac:dyDescent="0.3">
      <c r="A81" s="1">
        <v>1954</v>
      </c>
      <c r="B81" s="10">
        <v>45305</v>
      </c>
      <c r="C81" s="1">
        <v>12</v>
      </c>
      <c r="D81" s="1" t="s">
        <v>12</v>
      </c>
      <c r="E81" s="1">
        <v>1.2</v>
      </c>
      <c r="F81" s="1" t="s">
        <v>17</v>
      </c>
      <c r="G81" s="1" t="s">
        <v>11</v>
      </c>
      <c r="H81" s="1">
        <v>1686</v>
      </c>
      <c r="I81" s="10">
        <v>43721</v>
      </c>
    </row>
    <row r="82" spans="1:9" x14ac:dyDescent="0.3">
      <c r="A82" s="1">
        <v>2445</v>
      </c>
      <c r="B82" s="10">
        <v>45305</v>
      </c>
      <c r="C82" s="1">
        <v>18</v>
      </c>
      <c r="D82" s="1" t="s">
        <v>12</v>
      </c>
      <c r="E82" s="1">
        <v>1.8</v>
      </c>
      <c r="F82" s="1" t="s">
        <v>13</v>
      </c>
      <c r="G82" s="1" t="s">
        <v>14</v>
      </c>
      <c r="H82" s="1">
        <v>1301</v>
      </c>
      <c r="I82" s="10">
        <v>44301</v>
      </c>
    </row>
    <row r="83" spans="1:9" x14ac:dyDescent="0.3">
      <c r="A83" s="1">
        <v>2581</v>
      </c>
      <c r="B83" s="10">
        <v>45305</v>
      </c>
      <c r="C83" s="1">
        <v>3</v>
      </c>
      <c r="D83" s="1" t="s">
        <v>12</v>
      </c>
      <c r="E83" s="1">
        <v>0.3</v>
      </c>
      <c r="F83" s="1" t="s">
        <v>17</v>
      </c>
      <c r="G83" s="1" t="s">
        <v>14</v>
      </c>
      <c r="H83" s="1">
        <v>1510</v>
      </c>
      <c r="I83" s="10">
        <v>42020</v>
      </c>
    </row>
    <row r="84" spans="1:9" x14ac:dyDescent="0.3">
      <c r="A84" s="1">
        <v>2790</v>
      </c>
      <c r="B84" s="10">
        <v>45305</v>
      </c>
      <c r="C84" s="1">
        <v>22</v>
      </c>
      <c r="D84" s="1" t="s">
        <v>21</v>
      </c>
      <c r="E84" s="1">
        <v>11</v>
      </c>
      <c r="F84" s="1" t="s">
        <v>20</v>
      </c>
      <c r="G84" s="1" t="s">
        <v>14</v>
      </c>
      <c r="H84" s="1">
        <v>1590</v>
      </c>
      <c r="I84" s="10">
        <v>42033</v>
      </c>
    </row>
    <row r="85" spans="1:9" x14ac:dyDescent="0.3">
      <c r="A85" s="1">
        <v>1295</v>
      </c>
      <c r="B85" s="10">
        <v>45306</v>
      </c>
      <c r="C85" s="1">
        <v>48</v>
      </c>
      <c r="D85" s="1" t="s">
        <v>12</v>
      </c>
      <c r="E85" s="1">
        <v>4.8</v>
      </c>
      <c r="F85" s="1" t="s">
        <v>19</v>
      </c>
      <c r="G85" s="1" t="s">
        <v>11</v>
      </c>
      <c r="H85" s="1">
        <v>1110</v>
      </c>
      <c r="I85" s="10">
        <v>41778</v>
      </c>
    </row>
    <row r="86" spans="1:9" x14ac:dyDescent="0.3">
      <c r="A86" s="1">
        <v>1205</v>
      </c>
      <c r="B86" s="10">
        <v>45797</v>
      </c>
      <c r="C86" s="1">
        <v>23</v>
      </c>
      <c r="D86" s="1" t="s">
        <v>9</v>
      </c>
      <c r="E86" s="1">
        <v>6.9</v>
      </c>
      <c r="F86" s="1" t="s">
        <v>13</v>
      </c>
      <c r="G86" s="1" t="s">
        <v>14</v>
      </c>
      <c r="H86" s="1">
        <v>1313</v>
      </c>
      <c r="I86" s="10">
        <v>43648</v>
      </c>
    </row>
    <row r="87" spans="1:9" x14ac:dyDescent="0.3">
      <c r="A87" s="1">
        <v>2515</v>
      </c>
      <c r="B87" s="10">
        <v>45307</v>
      </c>
      <c r="C87" s="1">
        <v>27</v>
      </c>
      <c r="D87" s="1" t="s">
        <v>12</v>
      </c>
      <c r="E87" s="1">
        <v>2.7</v>
      </c>
      <c r="F87" s="1" t="s">
        <v>15</v>
      </c>
      <c r="G87" s="1" t="s">
        <v>14</v>
      </c>
      <c r="H87" s="1">
        <v>1860</v>
      </c>
      <c r="I87" s="10">
        <v>44542</v>
      </c>
    </row>
    <row r="88" spans="1:9" x14ac:dyDescent="0.3">
      <c r="A88" s="1">
        <v>2955</v>
      </c>
      <c r="B88" s="10">
        <v>45808</v>
      </c>
      <c r="C88" s="1">
        <v>20</v>
      </c>
      <c r="D88" s="1" t="s">
        <v>9</v>
      </c>
      <c r="E88" s="1">
        <v>6</v>
      </c>
      <c r="F88" s="1" t="s">
        <v>20</v>
      </c>
      <c r="G88" s="1" t="s">
        <v>14</v>
      </c>
      <c r="H88" s="1">
        <v>1296</v>
      </c>
      <c r="I88" s="10">
        <v>44242</v>
      </c>
    </row>
    <row r="89" spans="1:9" x14ac:dyDescent="0.3">
      <c r="A89" s="1">
        <v>2596</v>
      </c>
      <c r="B89" s="10">
        <v>45307</v>
      </c>
      <c r="C89" s="1">
        <v>49</v>
      </c>
      <c r="D89" s="1" t="s">
        <v>12</v>
      </c>
      <c r="E89" s="1">
        <v>4.9000000000000004</v>
      </c>
      <c r="F89" s="1" t="s">
        <v>17</v>
      </c>
      <c r="G89" s="1" t="s">
        <v>11</v>
      </c>
      <c r="H89" s="1">
        <v>165</v>
      </c>
      <c r="I89" s="10">
        <v>42052</v>
      </c>
    </row>
    <row r="90" spans="1:9" x14ac:dyDescent="0.3">
      <c r="A90" s="1">
        <v>1005</v>
      </c>
      <c r="B90" s="10">
        <v>45307</v>
      </c>
      <c r="C90" s="1">
        <v>23</v>
      </c>
      <c r="D90" s="1" t="s">
        <v>21</v>
      </c>
      <c r="E90" s="1">
        <v>11.5</v>
      </c>
      <c r="F90" s="1" t="s">
        <v>20</v>
      </c>
      <c r="G90" s="1" t="s">
        <v>14</v>
      </c>
      <c r="H90" s="1">
        <v>1101</v>
      </c>
      <c r="I90" s="10">
        <v>43524</v>
      </c>
    </row>
    <row r="91" spans="1:9" x14ac:dyDescent="0.3">
      <c r="A91" s="1">
        <v>2411</v>
      </c>
      <c r="B91" s="10">
        <v>45812</v>
      </c>
      <c r="C91" s="1">
        <v>52</v>
      </c>
      <c r="D91" s="1" t="s">
        <v>12</v>
      </c>
      <c r="E91" s="1">
        <v>5.2</v>
      </c>
      <c r="F91" s="1" t="s">
        <v>15</v>
      </c>
      <c r="G91" s="1" t="s">
        <v>11</v>
      </c>
      <c r="H91" s="1">
        <v>1542</v>
      </c>
      <c r="I91" s="10">
        <v>42461</v>
      </c>
    </row>
    <row r="92" spans="1:9" x14ac:dyDescent="0.3">
      <c r="A92" s="1">
        <v>2570</v>
      </c>
      <c r="B92" s="10">
        <v>45308</v>
      </c>
      <c r="C92" s="1">
        <v>57</v>
      </c>
      <c r="D92" s="1" t="s">
        <v>12</v>
      </c>
      <c r="E92" s="1">
        <v>5.7</v>
      </c>
      <c r="F92" s="1" t="s">
        <v>13</v>
      </c>
      <c r="G92" s="1" t="s">
        <v>14</v>
      </c>
      <c r="H92" s="1">
        <v>1201</v>
      </c>
      <c r="I92" s="10">
        <v>44847</v>
      </c>
    </row>
    <row r="93" spans="1:9" x14ac:dyDescent="0.3">
      <c r="A93" s="1">
        <v>2714</v>
      </c>
      <c r="B93" s="10">
        <v>45308</v>
      </c>
      <c r="C93" s="1">
        <v>59</v>
      </c>
      <c r="D93" s="1" t="s">
        <v>12</v>
      </c>
      <c r="E93" s="1">
        <v>5.9</v>
      </c>
      <c r="F93" s="1" t="s">
        <v>16</v>
      </c>
      <c r="G93" s="1" t="s">
        <v>14</v>
      </c>
      <c r="H93" s="1">
        <v>1760</v>
      </c>
      <c r="I93" s="10">
        <v>43163</v>
      </c>
    </row>
    <row r="94" spans="1:9" x14ac:dyDescent="0.3">
      <c r="A94" s="1">
        <v>2413</v>
      </c>
      <c r="B94" s="10">
        <v>45864</v>
      </c>
      <c r="C94" s="1">
        <v>8</v>
      </c>
      <c r="D94" s="1" t="s">
        <v>12</v>
      </c>
      <c r="E94" s="1">
        <v>0.8</v>
      </c>
      <c r="F94" s="1" t="s">
        <v>18</v>
      </c>
      <c r="G94" s="1" t="s">
        <v>14</v>
      </c>
      <c r="H94" s="1">
        <v>1203</v>
      </c>
      <c r="I94" s="10">
        <v>44899</v>
      </c>
    </row>
    <row r="95" spans="1:9" x14ac:dyDescent="0.3">
      <c r="A95" s="1">
        <v>1565</v>
      </c>
      <c r="B95" s="10">
        <v>45781</v>
      </c>
      <c r="C95" s="1">
        <v>41</v>
      </c>
      <c r="D95" s="1" t="s">
        <v>21</v>
      </c>
      <c r="E95" s="1">
        <v>20.5</v>
      </c>
      <c r="F95" s="1" t="s">
        <v>13</v>
      </c>
      <c r="G95" s="1" t="s">
        <v>14</v>
      </c>
      <c r="H95" s="1">
        <v>607</v>
      </c>
      <c r="I95" s="10">
        <v>43962</v>
      </c>
    </row>
    <row r="96" spans="1:9" x14ac:dyDescent="0.3">
      <c r="A96" s="1">
        <v>2129</v>
      </c>
      <c r="B96" s="10">
        <v>45710</v>
      </c>
      <c r="C96" s="1">
        <v>48</v>
      </c>
      <c r="D96" s="1" t="s">
        <v>12</v>
      </c>
      <c r="E96" s="1">
        <v>4.8</v>
      </c>
      <c r="F96" s="1" t="s">
        <v>13</v>
      </c>
      <c r="G96" s="1" t="s">
        <v>11</v>
      </c>
      <c r="H96" s="1">
        <v>654</v>
      </c>
      <c r="I96" s="10">
        <v>43012</v>
      </c>
    </row>
    <row r="97" spans="1:9" x14ac:dyDescent="0.3">
      <c r="A97" s="1">
        <v>2186</v>
      </c>
      <c r="B97" s="10">
        <v>45308</v>
      </c>
      <c r="C97" s="1">
        <v>41</v>
      </c>
      <c r="D97" s="1" t="s">
        <v>21</v>
      </c>
      <c r="E97" s="1">
        <v>20.5</v>
      </c>
      <c r="F97" s="1" t="s">
        <v>15</v>
      </c>
      <c r="G97" s="1" t="s">
        <v>11</v>
      </c>
      <c r="H97" s="1">
        <v>194</v>
      </c>
      <c r="I97" s="10">
        <v>44362</v>
      </c>
    </row>
    <row r="98" spans="1:9" x14ac:dyDescent="0.3">
      <c r="A98" s="1">
        <v>2519</v>
      </c>
      <c r="B98" s="10">
        <v>45308</v>
      </c>
      <c r="C98" s="1">
        <v>47</v>
      </c>
      <c r="D98" s="1" t="s">
        <v>12</v>
      </c>
      <c r="E98" s="1">
        <v>4.7</v>
      </c>
      <c r="F98" s="1" t="s">
        <v>10</v>
      </c>
      <c r="G98" s="1" t="s">
        <v>11</v>
      </c>
      <c r="H98" s="1">
        <v>377</v>
      </c>
      <c r="I98" s="10">
        <v>42889</v>
      </c>
    </row>
    <row r="99" spans="1:9" x14ac:dyDescent="0.3">
      <c r="A99" s="1">
        <v>1804</v>
      </c>
      <c r="B99" s="10">
        <v>45308</v>
      </c>
      <c r="C99" s="1">
        <v>17</v>
      </c>
      <c r="D99" s="1" t="s">
        <v>12</v>
      </c>
      <c r="E99" s="1">
        <v>1.7</v>
      </c>
      <c r="F99" s="1" t="s">
        <v>13</v>
      </c>
      <c r="G99" s="1" t="s">
        <v>14</v>
      </c>
      <c r="H99" s="1">
        <v>1728</v>
      </c>
      <c r="I99" s="10">
        <v>43639</v>
      </c>
    </row>
    <row r="100" spans="1:9" x14ac:dyDescent="0.3">
      <c r="A100" s="1">
        <v>2311</v>
      </c>
      <c r="B100" s="10">
        <v>45310</v>
      </c>
      <c r="C100" s="1">
        <v>35</v>
      </c>
      <c r="D100" s="1" t="s">
        <v>12</v>
      </c>
      <c r="E100" s="1">
        <v>3.5</v>
      </c>
      <c r="F100" s="1" t="s">
        <v>16</v>
      </c>
      <c r="G100" s="1" t="s">
        <v>14</v>
      </c>
      <c r="H100" s="1">
        <v>374</v>
      </c>
      <c r="I100" s="10">
        <v>42635</v>
      </c>
    </row>
    <row r="101" spans="1:9" x14ac:dyDescent="0.3">
      <c r="A101" s="1">
        <v>2353</v>
      </c>
      <c r="B101" s="10">
        <v>45310</v>
      </c>
      <c r="C101" s="1">
        <v>12</v>
      </c>
      <c r="D101" s="1" t="s">
        <v>12</v>
      </c>
      <c r="E101" s="1">
        <v>1.2</v>
      </c>
      <c r="F101" s="1" t="s">
        <v>16</v>
      </c>
      <c r="G101" s="1" t="s">
        <v>14</v>
      </c>
      <c r="H101" s="1">
        <v>1914</v>
      </c>
      <c r="I101" s="10">
        <v>41835</v>
      </c>
    </row>
    <row r="102" spans="1:9" x14ac:dyDescent="0.3">
      <c r="A102" s="1">
        <v>1822</v>
      </c>
      <c r="B102" s="10">
        <v>45310</v>
      </c>
      <c r="C102" s="1">
        <v>5</v>
      </c>
      <c r="D102" s="1" t="s">
        <v>9</v>
      </c>
      <c r="E102" s="1">
        <v>1.5</v>
      </c>
      <c r="F102" s="1" t="s">
        <v>20</v>
      </c>
      <c r="G102" s="1" t="s">
        <v>11</v>
      </c>
      <c r="H102" s="1">
        <v>1407</v>
      </c>
      <c r="I102" s="10">
        <v>44015</v>
      </c>
    </row>
    <row r="103" spans="1:9" x14ac:dyDescent="0.3">
      <c r="A103" s="1">
        <v>2595</v>
      </c>
      <c r="B103" s="10">
        <v>45310</v>
      </c>
      <c r="C103" s="1">
        <v>31</v>
      </c>
      <c r="D103" s="1" t="s">
        <v>12</v>
      </c>
      <c r="E103" s="1">
        <v>3.1</v>
      </c>
      <c r="F103" s="1" t="s">
        <v>13</v>
      </c>
      <c r="G103" s="1" t="s">
        <v>11</v>
      </c>
      <c r="H103" s="1">
        <v>1632</v>
      </c>
      <c r="I103" s="10">
        <v>44621</v>
      </c>
    </row>
    <row r="104" spans="1:9" x14ac:dyDescent="0.3">
      <c r="A104" s="1">
        <v>1665</v>
      </c>
      <c r="B104" s="10">
        <v>45310</v>
      </c>
      <c r="C104" s="1">
        <v>59</v>
      </c>
      <c r="D104" s="1" t="s">
        <v>12</v>
      </c>
      <c r="E104" s="1">
        <v>5.9</v>
      </c>
      <c r="F104" s="1" t="s">
        <v>13</v>
      </c>
      <c r="G104" s="1" t="s">
        <v>14</v>
      </c>
      <c r="H104" s="1">
        <v>643</v>
      </c>
      <c r="I104" s="10">
        <v>43330</v>
      </c>
    </row>
    <row r="105" spans="1:9" x14ac:dyDescent="0.3">
      <c r="A105" s="1">
        <v>2615</v>
      </c>
      <c r="B105" s="10">
        <v>45310</v>
      </c>
      <c r="C105" s="1">
        <v>57</v>
      </c>
      <c r="D105" s="1" t="s">
        <v>12</v>
      </c>
      <c r="E105" s="1">
        <v>5.7</v>
      </c>
      <c r="F105" s="1" t="s">
        <v>13</v>
      </c>
      <c r="G105" s="1" t="s">
        <v>11</v>
      </c>
      <c r="H105" s="1">
        <v>988</v>
      </c>
      <c r="I105" s="10">
        <v>44842</v>
      </c>
    </row>
    <row r="106" spans="1:9" x14ac:dyDescent="0.3">
      <c r="A106" s="1">
        <v>2021</v>
      </c>
      <c r="B106" s="10">
        <v>45311</v>
      </c>
      <c r="C106" s="1">
        <v>29</v>
      </c>
      <c r="D106" s="1" t="s">
        <v>12</v>
      </c>
      <c r="E106" s="1">
        <v>2.9</v>
      </c>
      <c r="F106" s="1" t="s">
        <v>17</v>
      </c>
      <c r="G106" s="1" t="s">
        <v>11</v>
      </c>
      <c r="H106" s="1">
        <v>1259</v>
      </c>
      <c r="I106" s="10">
        <v>44886</v>
      </c>
    </row>
    <row r="107" spans="1:9" x14ac:dyDescent="0.3">
      <c r="A107" s="1">
        <v>2398</v>
      </c>
      <c r="B107" s="10">
        <v>45311</v>
      </c>
      <c r="C107" s="1">
        <v>30</v>
      </c>
      <c r="D107" s="1" t="s">
        <v>12</v>
      </c>
      <c r="E107" s="1">
        <v>3</v>
      </c>
      <c r="F107" s="1" t="s">
        <v>10</v>
      </c>
      <c r="G107" s="1" t="s">
        <v>11</v>
      </c>
      <c r="H107" s="1">
        <v>928</v>
      </c>
      <c r="I107" s="10">
        <v>41687</v>
      </c>
    </row>
    <row r="108" spans="1:9" x14ac:dyDescent="0.3">
      <c r="A108" s="1">
        <v>1269</v>
      </c>
      <c r="B108" s="10">
        <v>45832</v>
      </c>
      <c r="C108" s="1">
        <v>35</v>
      </c>
      <c r="D108" s="1" t="s">
        <v>12</v>
      </c>
      <c r="E108" s="1">
        <v>3.5</v>
      </c>
      <c r="F108" s="1" t="s">
        <v>19</v>
      </c>
      <c r="G108" s="1" t="s">
        <v>14</v>
      </c>
      <c r="H108" s="1">
        <v>259</v>
      </c>
      <c r="I108" s="10">
        <v>44064</v>
      </c>
    </row>
    <row r="109" spans="1:9" x14ac:dyDescent="0.3">
      <c r="A109" s="1">
        <v>2617</v>
      </c>
      <c r="B109" s="10">
        <v>45311</v>
      </c>
      <c r="C109" s="1">
        <v>1</v>
      </c>
      <c r="D109" s="1" t="s">
        <v>12</v>
      </c>
      <c r="E109" s="1">
        <v>0.1</v>
      </c>
      <c r="F109" s="1" t="s">
        <v>18</v>
      </c>
      <c r="G109" s="1" t="s">
        <v>14</v>
      </c>
      <c r="H109" s="1">
        <v>25</v>
      </c>
      <c r="I109" s="10">
        <v>43756</v>
      </c>
    </row>
    <row r="110" spans="1:9" x14ac:dyDescent="0.3">
      <c r="A110" s="1">
        <v>1009</v>
      </c>
      <c r="B110" s="10">
        <v>45311</v>
      </c>
      <c r="C110" s="1">
        <v>46</v>
      </c>
      <c r="D110" s="1" t="s">
        <v>12</v>
      </c>
      <c r="E110" s="1">
        <v>4.5999999999999996</v>
      </c>
      <c r="F110" s="1" t="s">
        <v>19</v>
      </c>
      <c r="G110" s="1" t="s">
        <v>11</v>
      </c>
      <c r="H110" s="1">
        <v>1345</v>
      </c>
      <c r="I110" s="10">
        <v>42839</v>
      </c>
    </row>
    <row r="111" spans="1:9" x14ac:dyDescent="0.3">
      <c r="A111" s="1">
        <v>1373</v>
      </c>
      <c r="B111" s="10">
        <v>45311</v>
      </c>
      <c r="C111" s="1">
        <v>15</v>
      </c>
      <c r="D111" s="1" t="s">
        <v>12</v>
      </c>
      <c r="E111" s="1">
        <v>1.5</v>
      </c>
      <c r="F111" s="1" t="s">
        <v>20</v>
      </c>
      <c r="G111" s="1" t="s">
        <v>11</v>
      </c>
      <c r="H111" s="1">
        <v>734</v>
      </c>
      <c r="I111" s="10">
        <v>43762</v>
      </c>
    </row>
    <row r="112" spans="1:9" x14ac:dyDescent="0.3">
      <c r="A112" s="1">
        <v>1455</v>
      </c>
      <c r="B112" s="10">
        <v>45812</v>
      </c>
      <c r="C112" s="1">
        <v>47</v>
      </c>
      <c r="D112" s="1" t="s">
        <v>12</v>
      </c>
      <c r="E112" s="1">
        <v>4.7</v>
      </c>
      <c r="F112" s="1" t="s">
        <v>10</v>
      </c>
      <c r="G112" s="1" t="s">
        <v>14</v>
      </c>
      <c r="H112" s="1">
        <v>134</v>
      </c>
      <c r="I112" s="10">
        <v>43890</v>
      </c>
    </row>
    <row r="113" spans="1:9" x14ac:dyDescent="0.3">
      <c r="A113" s="1">
        <v>2485</v>
      </c>
      <c r="B113" s="10">
        <v>45754</v>
      </c>
      <c r="C113" s="1">
        <v>24</v>
      </c>
      <c r="D113" s="1" t="s">
        <v>12</v>
      </c>
      <c r="E113" s="1">
        <v>2.4</v>
      </c>
      <c r="F113" s="1" t="s">
        <v>16</v>
      </c>
      <c r="G113" s="1" t="s">
        <v>11</v>
      </c>
      <c r="H113" s="1">
        <v>122</v>
      </c>
      <c r="I113" s="10">
        <v>42245</v>
      </c>
    </row>
    <row r="114" spans="1:9" x14ac:dyDescent="0.3">
      <c r="A114" s="1">
        <v>2454</v>
      </c>
      <c r="B114" s="10">
        <v>45311</v>
      </c>
      <c r="C114" s="1">
        <v>21</v>
      </c>
      <c r="D114" s="1" t="s">
        <v>12</v>
      </c>
      <c r="E114" s="1">
        <v>2.1</v>
      </c>
      <c r="F114" s="1" t="s">
        <v>15</v>
      </c>
      <c r="G114" s="1" t="s">
        <v>14</v>
      </c>
      <c r="H114" s="1">
        <v>1108</v>
      </c>
      <c r="I114" s="10">
        <v>43646</v>
      </c>
    </row>
    <row r="115" spans="1:9" x14ac:dyDescent="0.3">
      <c r="A115" s="1">
        <v>2275</v>
      </c>
      <c r="B115" s="10">
        <v>45828</v>
      </c>
      <c r="C115" s="1">
        <v>40</v>
      </c>
      <c r="D115" s="1" t="s">
        <v>9</v>
      </c>
      <c r="E115" s="1">
        <v>12</v>
      </c>
      <c r="F115" s="1" t="s">
        <v>19</v>
      </c>
      <c r="G115" s="1" t="s">
        <v>11</v>
      </c>
      <c r="H115" s="1">
        <v>1170</v>
      </c>
      <c r="I115" s="10">
        <v>43745</v>
      </c>
    </row>
    <row r="116" spans="1:9" x14ac:dyDescent="0.3">
      <c r="A116" s="1">
        <v>2981</v>
      </c>
      <c r="B116" s="10">
        <v>45312</v>
      </c>
      <c r="C116" s="1">
        <v>39</v>
      </c>
      <c r="D116" s="1" t="s">
        <v>21</v>
      </c>
      <c r="E116" s="1">
        <v>19.5</v>
      </c>
      <c r="F116" s="1" t="s">
        <v>19</v>
      </c>
      <c r="G116" s="1" t="s">
        <v>14</v>
      </c>
      <c r="H116" s="1">
        <v>121</v>
      </c>
      <c r="I116" s="10">
        <v>42237</v>
      </c>
    </row>
    <row r="117" spans="1:9" x14ac:dyDescent="0.3">
      <c r="A117" s="1">
        <v>2725</v>
      </c>
      <c r="B117" s="10">
        <v>45686</v>
      </c>
      <c r="C117" s="1">
        <v>34</v>
      </c>
      <c r="D117" s="1" t="s">
        <v>12</v>
      </c>
      <c r="E117" s="1">
        <v>3.4</v>
      </c>
      <c r="F117" s="1" t="s">
        <v>20</v>
      </c>
      <c r="G117" s="1" t="s">
        <v>14</v>
      </c>
      <c r="H117" s="1">
        <v>1529</v>
      </c>
      <c r="I117" s="10">
        <v>43575</v>
      </c>
    </row>
    <row r="118" spans="1:9" x14ac:dyDescent="0.3">
      <c r="A118" s="1">
        <v>1815</v>
      </c>
      <c r="B118" s="10">
        <v>45312</v>
      </c>
      <c r="C118" s="1">
        <v>41</v>
      </c>
      <c r="D118" s="1" t="s">
        <v>12</v>
      </c>
      <c r="E118" s="1">
        <v>4.0999999999999996</v>
      </c>
      <c r="F118" s="1" t="s">
        <v>19</v>
      </c>
      <c r="G118" s="1" t="s">
        <v>14</v>
      </c>
      <c r="H118" s="1">
        <v>1871</v>
      </c>
      <c r="I118" s="10">
        <v>43443</v>
      </c>
    </row>
    <row r="119" spans="1:9" x14ac:dyDescent="0.3">
      <c r="A119" s="1">
        <v>1653</v>
      </c>
      <c r="B119" s="10">
        <v>45312</v>
      </c>
      <c r="C119" s="1">
        <v>5</v>
      </c>
      <c r="D119" s="1" t="s">
        <v>12</v>
      </c>
      <c r="E119" s="1">
        <v>0.5</v>
      </c>
      <c r="F119" s="1" t="s">
        <v>20</v>
      </c>
      <c r="G119" s="1" t="s">
        <v>14</v>
      </c>
      <c r="H119" s="1">
        <v>1970</v>
      </c>
      <c r="I119" s="10">
        <v>43499</v>
      </c>
    </row>
    <row r="120" spans="1:9" x14ac:dyDescent="0.3">
      <c r="A120" s="1">
        <v>1934</v>
      </c>
      <c r="B120" s="10">
        <v>45312</v>
      </c>
      <c r="C120" s="1">
        <v>1</v>
      </c>
      <c r="D120" s="1" t="s">
        <v>12</v>
      </c>
      <c r="E120" s="1">
        <v>0.1</v>
      </c>
      <c r="F120" s="1" t="s">
        <v>19</v>
      </c>
      <c r="G120" s="1" t="s">
        <v>11</v>
      </c>
      <c r="H120" s="1">
        <v>1450</v>
      </c>
      <c r="I120" s="10">
        <v>43035</v>
      </c>
    </row>
    <row r="121" spans="1:9" x14ac:dyDescent="0.3">
      <c r="A121" s="1">
        <v>1434</v>
      </c>
      <c r="B121" s="10">
        <v>45312</v>
      </c>
      <c r="C121" s="1">
        <v>25</v>
      </c>
      <c r="D121" s="1" t="s">
        <v>12</v>
      </c>
      <c r="E121" s="1">
        <v>2.5</v>
      </c>
      <c r="F121" s="1" t="s">
        <v>16</v>
      </c>
      <c r="G121" s="1" t="s">
        <v>14</v>
      </c>
      <c r="H121" s="1">
        <v>1098</v>
      </c>
      <c r="I121" s="10">
        <v>42158</v>
      </c>
    </row>
    <row r="122" spans="1:9" x14ac:dyDescent="0.3">
      <c r="A122" s="1">
        <v>1742</v>
      </c>
      <c r="B122" s="10">
        <v>45313</v>
      </c>
      <c r="C122" s="1">
        <v>17</v>
      </c>
      <c r="D122" s="1" t="s">
        <v>9</v>
      </c>
      <c r="E122" s="1">
        <v>5.0999999999999996</v>
      </c>
      <c r="F122" s="1" t="s">
        <v>19</v>
      </c>
      <c r="G122" s="1" t="s">
        <v>14</v>
      </c>
      <c r="H122" s="1">
        <v>1921</v>
      </c>
      <c r="I122" s="10">
        <v>41692</v>
      </c>
    </row>
    <row r="123" spans="1:9" x14ac:dyDescent="0.3">
      <c r="A123" s="1">
        <v>2051</v>
      </c>
      <c r="B123" s="10">
        <v>45313</v>
      </c>
      <c r="C123" s="1">
        <v>6</v>
      </c>
      <c r="D123" s="1" t="s">
        <v>21</v>
      </c>
      <c r="E123" s="1">
        <v>3</v>
      </c>
      <c r="F123" s="1" t="s">
        <v>20</v>
      </c>
      <c r="G123" s="1" t="s">
        <v>11</v>
      </c>
      <c r="H123" s="1">
        <v>205</v>
      </c>
      <c r="I123" s="10">
        <v>42441</v>
      </c>
    </row>
    <row r="124" spans="1:9" x14ac:dyDescent="0.3">
      <c r="A124" s="1">
        <v>2076</v>
      </c>
      <c r="B124" s="10">
        <v>45745</v>
      </c>
      <c r="C124" s="1">
        <v>34</v>
      </c>
      <c r="D124" s="1" t="s">
        <v>21</v>
      </c>
      <c r="E124" s="1">
        <v>17</v>
      </c>
      <c r="F124" s="1" t="s">
        <v>13</v>
      </c>
      <c r="G124" s="1" t="s">
        <v>14</v>
      </c>
      <c r="H124" s="1">
        <v>1766</v>
      </c>
      <c r="I124" s="10">
        <v>41834</v>
      </c>
    </row>
    <row r="125" spans="1:9" x14ac:dyDescent="0.3">
      <c r="A125" s="1">
        <v>2372</v>
      </c>
      <c r="B125" s="10">
        <v>45313</v>
      </c>
      <c r="C125" s="1">
        <v>8</v>
      </c>
      <c r="D125" s="1" t="s">
        <v>21</v>
      </c>
      <c r="E125" s="1">
        <v>4</v>
      </c>
      <c r="F125" s="1" t="s">
        <v>15</v>
      </c>
      <c r="G125" s="1" t="s">
        <v>11</v>
      </c>
      <c r="H125" s="1">
        <v>1752</v>
      </c>
      <c r="I125" s="10">
        <v>43385</v>
      </c>
    </row>
    <row r="126" spans="1:9" x14ac:dyDescent="0.3">
      <c r="A126" s="1">
        <v>1545</v>
      </c>
      <c r="B126" s="10">
        <v>45313</v>
      </c>
      <c r="C126" s="1">
        <v>4</v>
      </c>
      <c r="D126" s="1" t="s">
        <v>12</v>
      </c>
      <c r="E126" s="1">
        <v>0.4</v>
      </c>
      <c r="F126" s="1" t="s">
        <v>10</v>
      </c>
      <c r="G126" s="1" t="s">
        <v>14</v>
      </c>
      <c r="H126" s="1">
        <v>993</v>
      </c>
      <c r="I126" s="10">
        <v>43054</v>
      </c>
    </row>
    <row r="127" spans="1:9" x14ac:dyDescent="0.3">
      <c r="A127" s="1">
        <v>1663</v>
      </c>
      <c r="B127" s="10">
        <v>45313</v>
      </c>
      <c r="C127" s="1">
        <v>17</v>
      </c>
      <c r="D127" s="1" t="s">
        <v>12</v>
      </c>
      <c r="E127" s="1">
        <v>1.7</v>
      </c>
      <c r="F127" s="1" t="s">
        <v>18</v>
      </c>
      <c r="G127" s="1" t="s">
        <v>11</v>
      </c>
      <c r="H127" s="1">
        <v>191</v>
      </c>
      <c r="I127" s="10">
        <v>43263</v>
      </c>
    </row>
    <row r="128" spans="1:9" x14ac:dyDescent="0.3">
      <c r="A128" s="1">
        <v>2252</v>
      </c>
      <c r="B128" s="10">
        <v>45313</v>
      </c>
      <c r="C128" s="1">
        <v>15</v>
      </c>
      <c r="D128" s="1" t="s">
        <v>12</v>
      </c>
      <c r="E128" s="1">
        <v>1.5</v>
      </c>
      <c r="F128" s="1" t="s">
        <v>20</v>
      </c>
      <c r="G128" s="1" t="s">
        <v>14</v>
      </c>
      <c r="H128" s="1">
        <v>325</v>
      </c>
      <c r="I128" s="10">
        <v>43392</v>
      </c>
    </row>
    <row r="129" spans="1:9" x14ac:dyDescent="0.3">
      <c r="A129" s="1">
        <v>1735</v>
      </c>
      <c r="B129" s="10">
        <v>45314</v>
      </c>
      <c r="C129" s="1">
        <v>42</v>
      </c>
      <c r="D129" s="1" t="s">
        <v>21</v>
      </c>
      <c r="E129" s="1">
        <v>21</v>
      </c>
      <c r="F129" s="1" t="s">
        <v>19</v>
      </c>
      <c r="G129" s="1" t="s">
        <v>14</v>
      </c>
      <c r="H129" s="1">
        <v>1549</v>
      </c>
      <c r="I129" s="10">
        <v>41711</v>
      </c>
    </row>
    <row r="130" spans="1:9" x14ac:dyDescent="0.3">
      <c r="A130" s="1">
        <v>2020</v>
      </c>
      <c r="B130" s="10">
        <v>45314</v>
      </c>
      <c r="C130" s="1">
        <v>27</v>
      </c>
      <c r="D130" s="1" t="s">
        <v>9</v>
      </c>
      <c r="E130" s="1">
        <v>8.1</v>
      </c>
      <c r="F130" s="1" t="s">
        <v>10</v>
      </c>
      <c r="G130" s="1" t="s">
        <v>14</v>
      </c>
      <c r="H130" s="1">
        <v>1366</v>
      </c>
      <c r="I130" s="10">
        <v>41776</v>
      </c>
    </row>
    <row r="131" spans="1:9" x14ac:dyDescent="0.3">
      <c r="A131" s="1">
        <v>2823</v>
      </c>
      <c r="B131" s="10">
        <v>45314</v>
      </c>
      <c r="C131" s="1">
        <v>25</v>
      </c>
      <c r="D131" s="1" t="s">
        <v>12</v>
      </c>
      <c r="E131" s="1">
        <v>2.5</v>
      </c>
      <c r="F131" s="1" t="s">
        <v>16</v>
      </c>
      <c r="G131" s="1" t="s">
        <v>11</v>
      </c>
      <c r="H131" s="1">
        <v>809</v>
      </c>
      <c r="I131" s="10">
        <v>44349</v>
      </c>
    </row>
    <row r="132" spans="1:9" x14ac:dyDescent="0.3">
      <c r="A132" s="1">
        <v>2308</v>
      </c>
      <c r="B132" s="10">
        <v>45314</v>
      </c>
      <c r="C132" s="1">
        <v>55</v>
      </c>
      <c r="D132" s="1" t="s">
        <v>9</v>
      </c>
      <c r="E132" s="1">
        <v>16.5</v>
      </c>
      <c r="F132" s="1" t="s">
        <v>16</v>
      </c>
      <c r="G132" s="1" t="s">
        <v>14</v>
      </c>
      <c r="H132" s="1">
        <v>115</v>
      </c>
      <c r="I132" s="10">
        <v>43715</v>
      </c>
    </row>
    <row r="133" spans="1:9" x14ac:dyDescent="0.3">
      <c r="A133" s="1">
        <v>2321</v>
      </c>
      <c r="B133" s="10">
        <v>45315</v>
      </c>
      <c r="C133" s="1">
        <v>2</v>
      </c>
      <c r="D133" s="1" t="s">
        <v>12</v>
      </c>
      <c r="E133" s="1">
        <v>0.2</v>
      </c>
      <c r="F133" s="1" t="s">
        <v>16</v>
      </c>
      <c r="G133" s="1" t="s">
        <v>14</v>
      </c>
      <c r="H133" s="1">
        <v>831</v>
      </c>
      <c r="I133" s="10">
        <v>44164</v>
      </c>
    </row>
    <row r="134" spans="1:9" x14ac:dyDescent="0.3">
      <c r="A134" s="1">
        <v>2219</v>
      </c>
      <c r="B134" s="10">
        <v>45316</v>
      </c>
      <c r="C134" s="1">
        <v>58</v>
      </c>
      <c r="D134" s="1" t="s">
        <v>21</v>
      </c>
      <c r="E134" s="1">
        <v>29</v>
      </c>
      <c r="F134" s="1" t="s">
        <v>16</v>
      </c>
      <c r="G134" s="1" t="s">
        <v>11</v>
      </c>
      <c r="H134" s="1">
        <v>1587</v>
      </c>
      <c r="I134" s="10">
        <v>44577</v>
      </c>
    </row>
    <row r="135" spans="1:9" x14ac:dyDescent="0.3">
      <c r="A135" s="1">
        <v>2836</v>
      </c>
      <c r="B135" s="10">
        <v>45859</v>
      </c>
      <c r="C135" s="1">
        <v>53</v>
      </c>
      <c r="D135" s="1" t="s">
        <v>9</v>
      </c>
      <c r="E135" s="1">
        <v>15.9</v>
      </c>
      <c r="F135" s="1" t="s">
        <v>17</v>
      </c>
      <c r="G135" s="1" t="s">
        <v>14</v>
      </c>
      <c r="H135" s="1">
        <v>261</v>
      </c>
      <c r="I135" s="10">
        <v>44360</v>
      </c>
    </row>
    <row r="136" spans="1:9" x14ac:dyDescent="0.3">
      <c r="A136" s="1">
        <v>1688</v>
      </c>
      <c r="B136" s="10">
        <v>45316</v>
      </c>
      <c r="C136" s="1">
        <v>8</v>
      </c>
      <c r="D136" s="1" t="s">
        <v>12</v>
      </c>
      <c r="E136" s="1">
        <v>0.8</v>
      </c>
      <c r="F136" s="1" t="s">
        <v>13</v>
      </c>
      <c r="G136" s="1" t="s">
        <v>14</v>
      </c>
      <c r="H136" s="1">
        <v>1562</v>
      </c>
      <c r="I136" s="10">
        <v>44598</v>
      </c>
    </row>
    <row r="137" spans="1:9" x14ac:dyDescent="0.3">
      <c r="A137" s="1">
        <v>1097</v>
      </c>
      <c r="B137" s="10">
        <v>45316</v>
      </c>
      <c r="C137" s="1">
        <v>47</v>
      </c>
      <c r="D137" s="1" t="s">
        <v>12</v>
      </c>
      <c r="E137" s="1">
        <v>4.7</v>
      </c>
      <c r="F137" s="1" t="s">
        <v>15</v>
      </c>
      <c r="G137" s="1" t="s">
        <v>14</v>
      </c>
      <c r="H137" s="1">
        <v>1135</v>
      </c>
      <c r="I137" s="10">
        <v>41783</v>
      </c>
    </row>
    <row r="138" spans="1:9" x14ac:dyDescent="0.3">
      <c r="A138" s="1">
        <v>1866</v>
      </c>
      <c r="B138" s="10">
        <v>45317</v>
      </c>
      <c r="C138" s="1">
        <v>33</v>
      </c>
      <c r="D138" s="1" t="s">
        <v>12</v>
      </c>
      <c r="E138" s="1">
        <v>3.3</v>
      </c>
      <c r="F138" s="1" t="s">
        <v>10</v>
      </c>
      <c r="G138" s="1" t="s">
        <v>14</v>
      </c>
      <c r="H138" s="1">
        <v>1962</v>
      </c>
      <c r="I138" s="10">
        <v>44577</v>
      </c>
    </row>
    <row r="139" spans="1:9" x14ac:dyDescent="0.3">
      <c r="A139" s="1">
        <v>2218</v>
      </c>
      <c r="B139" s="10">
        <v>45317</v>
      </c>
      <c r="C139" s="1">
        <v>41</v>
      </c>
      <c r="D139" s="1" t="s">
        <v>12</v>
      </c>
      <c r="E139" s="1">
        <v>4.0999999999999996</v>
      </c>
      <c r="F139" s="1" t="s">
        <v>19</v>
      </c>
      <c r="G139" s="1" t="s">
        <v>14</v>
      </c>
      <c r="H139" s="1">
        <v>174</v>
      </c>
      <c r="I139" s="10">
        <v>42863</v>
      </c>
    </row>
    <row r="140" spans="1:9" x14ac:dyDescent="0.3">
      <c r="A140" s="1">
        <v>1224</v>
      </c>
      <c r="B140" s="10">
        <v>45317</v>
      </c>
      <c r="C140" s="1">
        <v>56</v>
      </c>
      <c r="D140" s="1" t="s">
        <v>12</v>
      </c>
      <c r="E140" s="1">
        <v>5.6</v>
      </c>
      <c r="F140" s="1" t="s">
        <v>16</v>
      </c>
      <c r="G140" s="1" t="s">
        <v>14</v>
      </c>
      <c r="H140" s="1">
        <v>1663</v>
      </c>
      <c r="I140" s="10">
        <v>43189</v>
      </c>
    </row>
    <row r="141" spans="1:9" x14ac:dyDescent="0.3">
      <c r="A141" s="1">
        <v>2333</v>
      </c>
      <c r="B141" s="10">
        <v>45317</v>
      </c>
      <c r="C141" s="1">
        <v>43</v>
      </c>
      <c r="D141" s="1" t="s">
        <v>12</v>
      </c>
      <c r="E141" s="1">
        <v>4.3</v>
      </c>
      <c r="F141" s="1" t="s">
        <v>18</v>
      </c>
      <c r="G141" s="1" t="s">
        <v>11</v>
      </c>
      <c r="H141" s="1">
        <v>43</v>
      </c>
      <c r="I141" s="10">
        <v>43002</v>
      </c>
    </row>
    <row r="142" spans="1:9" x14ac:dyDescent="0.3">
      <c r="A142" s="1">
        <v>2479</v>
      </c>
      <c r="B142" s="10">
        <v>45318</v>
      </c>
      <c r="C142" s="1">
        <v>45</v>
      </c>
      <c r="D142" s="1" t="s">
        <v>12</v>
      </c>
      <c r="E142" s="1">
        <v>4.5</v>
      </c>
      <c r="F142" s="1" t="s">
        <v>15</v>
      </c>
      <c r="G142" s="1" t="s">
        <v>14</v>
      </c>
      <c r="H142" s="1">
        <v>405</v>
      </c>
      <c r="I142" s="10">
        <v>41732</v>
      </c>
    </row>
    <row r="143" spans="1:9" x14ac:dyDescent="0.3">
      <c r="A143" s="1">
        <v>2287</v>
      </c>
      <c r="B143" s="10">
        <v>45318</v>
      </c>
      <c r="C143" s="1">
        <v>34</v>
      </c>
      <c r="D143" s="1" t="s">
        <v>9</v>
      </c>
      <c r="E143" s="1">
        <v>10.199999999999999</v>
      </c>
      <c r="F143" s="1" t="s">
        <v>15</v>
      </c>
      <c r="G143" s="1" t="s">
        <v>14</v>
      </c>
      <c r="H143" s="1">
        <v>437</v>
      </c>
      <c r="I143" s="10">
        <v>43097</v>
      </c>
    </row>
    <row r="144" spans="1:9" x14ac:dyDescent="0.3">
      <c r="A144" s="1">
        <v>1509</v>
      </c>
      <c r="B144" s="10">
        <v>45319</v>
      </c>
      <c r="C144" s="1">
        <v>49</v>
      </c>
      <c r="D144" s="1" t="s">
        <v>12</v>
      </c>
      <c r="E144" s="1">
        <v>4.9000000000000004</v>
      </c>
      <c r="F144" s="1" t="s">
        <v>17</v>
      </c>
      <c r="G144" s="1" t="s">
        <v>11</v>
      </c>
      <c r="H144" s="1">
        <v>1956</v>
      </c>
      <c r="I144" s="10">
        <v>44554</v>
      </c>
    </row>
    <row r="145" spans="1:9" x14ac:dyDescent="0.3">
      <c r="A145" s="1">
        <v>1899</v>
      </c>
      <c r="B145" s="10">
        <v>45319</v>
      </c>
      <c r="C145" s="1">
        <v>34</v>
      </c>
      <c r="D145" s="1" t="s">
        <v>12</v>
      </c>
      <c r="E145" s="1">
        <v>3.4</v>
      </c>
      <c r="F145" s="1" t="s">
        <v>15</v>
      </c>
      <c r="G145" s="1" t="s">
        <v>11</v>
      </c>
      <c r="H145" s="1">
        <v>1498</v>
      </c>
      <c r="I145" s="10">
        <v>41687</v>
      </c>
    </row>
    <row r="146" spans="1:9" x14ac:dyDescent="0.3">
      <c r="A146" s="1">
        <v>2522</v>
      </c>
      <c r="B146" s="10">
        <v>45862</v>
      </c>
      <c r="C146" s="1">
        <v>7</v>
      </c>
      <c r="D146" s="1" t="s">
        <v>12</v>
      </c>
      <c r="E146" s="1">
        <v>0.7</v>
      </c>
      <c r="F146" s="1" t="s">
        <v>17</v>
      </c>
      <c r="G146" s="1" t="s">
        <v>14</v>
      </c>
      <c r="H146" s="1">
        <v>1619</v>
      </c>
      <c r="I146" s="10">
        <v>42552</v>
      </c>
    </row>
    <row r="147" spans="1:9" x14ac:dyDescent="0.3">
      <c r="A147" s="1">
        <v>1592</v>
      </c>
      <c r="B147" s="10">
        <v>45862</v>
      </c>
      <c r="C147" s="1">
        <v>39</v>
      </c>
      <c r="D147" s="1" t="s">
        <v>12</v>
      </c>
      <c r="E147" s="1">
        <v>3.9</v>
      </c>
      <c r="F147" s="1" t="s">
        <v>10</v>
      </c>
      <c r="G147" s="1" t="s">
        <v>14</v>
      </c>
      <c r="H147" s="1">
        <v>20</v>
      </c>
      <c r="I147" s="10">
        <v>43017</v>
      </c>
    </row>
    <row r="148" spans="1:9" x14ac:dyDescent="0.3">
      <c r="A148" s="1">
        <v>1058</v>
      </c>
      <c r="B148" s="10">
        <v>45319</v>
      </c>
      <c r="C148" s="1">
        <v>9</v>
      </c>
      <c r="D148" s="1" t="s">
        <v>12</v>
      </c>
      <c r="E148" s="1">
        <v>0.9</v>
      </c>
      <c r="F148" s="1" t="s">
        <v>19</v>
      </c>
      <c r="G148" s="1" t="s">
        <v>11</v>
      </c>
      <c r="H148" s="1">
        <v>1311</v>
      </c>
      <c r="I148" s="10">
        <v>43114</v>
      </c>
    </row>
    <row r="149" spans="1:9" x14ac:dyDescent="0.3">
      <c r="A149" s="1">
        <v>2698</v>
      </c>
      <c r="B149" s="10">
        <v>45848</v>
      </c>
      <c r="C149" s="1">
        <v>21</v>
      </c>
      <c r="D149" s="1" t="s">
        <v>12</v>
      </c>
      <c r="E149" s="1">
        <v>2.1</v>
      </c>
      <c r="F149" s="1" t="s">
        <v>19</v>
      </c>
      <c r="G149" s="1" t="s">
        <v>14</v>
      </c>
      <c r="H149" s="1">
        <v>1801</v>
      </c>
      <c r="I149" s="10">
        <v>43141</v>
      </c>
    </row>
    <row r="150" spans="1:9" x14ac:dyDescent="0.3">
      <c r="A150" s="1">
        <v>2584</v>
      </c>
      <c r="B150" s="10">
        <v>45320</v>
      </c>
      <c r="C150" s="1">
        <v>50</v>
      </c>
      <c r="D150" s="1" t="s">
        <v>12</v>
      </c>
      <c r="E150" s="1">
        <v>5</v>
      </c>
      <c r="F150" s="1" t="s">
        <v>16</v>
      </c>
      <c r="G150" s="1" t="s">
        <v>11</v>
      </c>
      <c r="H150" s="1">
        <v>1861</v>
      </c>
      <c r="I150" s="10">
        <v>44726</v>
      </c>
    </row>
    <row r="151" spans="1:9" x14ac:dyDescent="0.3">
      <c r="A151" s="1">
        <v>2678</v>
      </c>
      <c r="B151" s="10">
        <v>45320</v>
      </c>
      <c r="C151" s="1">
        <v>25</v>
      </c>
      <c r="D151" s="1" t="s">
        <v>9</v>
      </c>
      <c r="E151" s="1">
        <v>7.5</v>
      </c>
      <c r="F151" s="1" t="s">
        <v>20</v>
      </c>
      <c r="G151" s="1" t="s">
        <v>11</v>
      </c>
      <c r="H151" s="1">
        <v>1551</v>
      </c>
      <c r="I151" s="10">
        <v>41683</v>
      </c>
    </row>
    <row r="152" spans="1:9" x14ac:dyDescent="0.3">
      <c r="A152" s="1">
        <v>2032</v>
      </c>
      <c r="B152" s="10">
        <v>45320</v>
      </c>
      <c r="C152" s="1">
        <v>29</v>
      </c>
      <c r="D152" s="1" t="s">
        <v>9</v>
      </c>
      <c r="E152" s="1">
        <v>8.6999999999999993</v>
      </c>
      <c r="F152" s="1" t="s">
        <v>15</v>
      </c>
      <c r="G152" s="1" t="s">
        <v>14</v>
      </c>
      <c r="H152" s="1">
        <v>907</v>
      </c>
      <c r="I152" s="10">
        <v>44397</v>
      </c>
    </row>
    <row r="153" spans="1:9" x14ac:dyDescent="0.3">
      <c r="A153" s="1">
        <v>1967</v>
      </c>
      <c r="B153" s="10">
        <v>45321</v>
      </c>
      <c r="C153" s="1">
        <v>11</v>
      </c>
      <c r="D153" s="1" t="s">
        <v>9</v>
      </c>
      <c r="E153" s="1">
        <v>3.3</v>
      </c>
      <c r="F153" s="1" t="s">
        <v>19</v>
      </c>
      <c r="G153" s="1" t="s">
        <v>11</v>
      </c>
      <c r="H153" s="1">
        <v>672</v>
      </c>
      <c r="I153" s="10">
        <v>41710</v>
      </c>
    </row>
    <row r="154" spans="1:9" x14ac:dyDescent="0.3">
      <c r="A154" s="1">
        <v>2513</v>
      </c>
      <c r="B154" s="10">
        <v>45713</v>
      </c>
      <c r="C154" s="1">
        <v>47</v>
      </c>
      <c r="D154" s="1" t="s">
        <v>9</v>
      </c>
      <c r="E154" s="1">
        <v>14.1</v>
      </c>
      <c r="F154" s="1" t="s">
        <v>20</v>
      </c>
      <c r="G154" s="1" t="s">
        <v>14</v>
      </c>
      <c r="H154" s="1">
        <v>1717</v>
      </c>
      <c r="I154" s="10">
        <v>42164</v>
      </c>
    </row>
    <row r="155" spans="1:9" x14ac:dyDescent="0.3">
      <c r="A155" s="1">
        <v>2312</v>
      </c>
      <c r="B155" s="10">
        <v>45321</v>
      </c>
      <c r="C155" s="1">
        <v>33</v>
      </c>
      <c r="D155" s="1" t="s">
        <v>9</v>
      </c>
      <c r="E155" s="1">
        <v>9.9</v>
      </c>
      <c r="F155" s="1" t="s">
        <v>19</v>
      </c>
      <c r="G155" s="1" t="s">
        <v>11</v>
      </c>
      <c r="H155" s="1">
        <v>1124</v>
      </c>
      <c r="I155" s="10">
        <v>43943</v>
      </c>
    </row>
    <row r="156" spans="1:9" x14ac:dyDescent="0.3">
      <c r="A156" s="1">
        <v>1578</v>
      </c>
      <c r="B156" s="10">
        <v>45321</v>
      </c>
      <c r="C156" s="1">
        <v>58</v>
      </c>
      <c r="D156" s="1" t="s">
        <v>21</v>
      </c>
      <c r="E156" s="1">
        <v>29</v>
      </c>
      <c r="F156" s="1" t="s">
        <v>18</v>
      </c>
      <c r="G156" s="1" t="s">
        <v>14</v>
      </c>
      <c r="H156" s="1">
        <v>10</v>
      </c>
      <c r="I156" s="10">
        <v>42867</v>
      </c>
    </row>
    <row r="157" spans="1:9" x14ac:dyDescent="0.3">
      <c r="A157" s="1">
        <v>1040</v>
      </c>
      <c r="B157" s="10">
        <v>45848</v>
      </c>
      <c r="C157" s="1">
        <v>12</v>
      </c>
      <c r="D157" s="1" t="s">
        <v>12</v>
      </c>
      <c r="E157" s="1">
        <v>1.2</v>
      </c>
      <c r="F157" s="1" t="s">
        <v>17</v>
      </c>
      <c r="G157" s="1" t="s">
        <v>14</v>
      </c>
      <c r="H157" s="1">
        <v>1406</v>
      </c>
      <c r="I157" s="10">
        <v>42912</v>
      </c>
    </row>
    <row r="158" spans="1:9" x14ac:dyDescent="0.3">
      <c r="A158" s="1">
        <v>2051</v>
      </c>
      <c r="B158" s="10">
        <v>45322</v>
      </c>
      <c r="C158" s="1">
        <v>38</v>
      </c>
      <c r="D158" s="1" t="s">
        <v>12</v>
      </c>
      <c r="E158" s="1">
        <v>3.8</v>
      </c>
      <c r="F158" s="1" t="s">
        <v>13</v>
      </c>
      <c r="G158" s="1" t="s">
        <v>14</v>
      </c>
      <c r="H158" s="1">
        <v>1306</v>
      </c>
      <c r="I158" s="10">
        <v>42887</v>
      </c>
    </row>
    <row r="159" spans="1:9" x14ac:dyDescent="0.3">
      <c r="A159" s="1">
        <v>1134</v>
      </c>
      <c r="B159" s="10">
        <v>45826</v>
      </c>
      <c r="C159" s="1">
        <v>51</v>
      </c>
      <c r="D159" s="1" t="s">
        <v>12</v>
      </c>
      <c r="E159" s="1">
        <v>5.0999999999999996</v>
      </c>
      <c r="F159" s="1" t="s">
        <v>19</v>
      </c>
      <c r="G159" s="1" t="s">
        <v>14</v>
      </c>
      <c r="H159" s="1">
        <v>940</v>
      </c>
      <c r="I159" s="10">
        <v>42883</v>
      </c>
    </row>
    <row r="160" spans="1:9" x14ac:dyDescent="0.3">
      <c r="A160" s="1">
        <v>1200</v>
      </c>
      <c r="B160" s="10">
        <v>45717</v>
      </c>
      <c r="C160" s="1">
        <v>36</v>
      </c>
      <c r="D160" s="1" t="s">
        <v>12</v>
      </c>
      <c r="E160" s="1">
        <v>3.6</v>
      </c>
      <c r="F160" s="1" t="s">
        <v>16</v>
      </c>
      <c r="G160" s="1" t="s">
        <v>14</v>
      </c>
      <c r="H160" s="1">
        <v>1930</v>
      </c>
      <c r="I160" s="10">
        <v>42127</v>
      </c>
    </row>
    <row r="161" spans="1:9" x14ac:dyDescent="0.3">
      <c r="A161" s="1">
        <v>2863</v>
      </c>
      <c r="B161" s="10">
        <v>45685</v>
      </c>
      <c r="C161" s="1">
        <v>47</v>
      </c>
      <c r="D161" s="1" t="s">
        <v>21</v>
      </c>
      <c r="E161" s="1">
        <v>23.5</v>
      </c>
      <c r="F161" s="1" t="s">
        <v>16</v>
      </c>
      <c r="G161" s="1" t="s">
        <v>11</v>
      </c>
      <c r="H161" s="1">
        <v>1958</v>
      </c>
      <c r="I161" s="10">
        <v>41957</v>
      </c>
    </row>
    <row r="162" spans="1:9" x14ac:dyDescent="0.3">
      <c r="A162" s="1">
        <v>1046</v>
      </c>
      <c r="B162" s="10">
        <v>45322</v>
      </c>
      <c r="C162" s="1">
        <v>30</v>
      </c>
      <c r="D162" s="1" t="s">
        <v>12</v>
      </c>
      <c r="E162" s="1">
        <v>3</v>
      </c>
      <c r="F162" s="1" t="s">
        <v>18</v>
      </c>
      <c r="G162" s="1" t="s">
        <v>11</v>
      </c>
      <c r="H162" s="1">
        <v>184</v>
      </c>
      <c r="I162" s="10">
        <v>43341</v>
      </c>
    </row>
    <row r="163" spans="1:9" x14ac:dyDescent="0.3">
      <c r="A163" s="1">
        <v>1929</v>
      </c>
      <c r="B163" s="10">
        <v>45728</v>
      </c>
      <c r="C163" s="1">
        <v>5</v>
      </c>
      <c r="D163" s="1" t="s">
        <v>12</v>
      </c>
      <c r="E163" s="1">
        <v>0.5</v>
      </c>
      <c r="F163" s="1" t="s">
        <v>16</v>
      </c>
      <c r="G163" s="1" t="s">
        <v>14</v>
      </c>
      <c r="H163" s="1">
        <v>1609</v>
      </c>
      <c r="I163" s="10">
        <v>43134</v>
      </c>
    </row>
    <row r="164" spans="1:9" x14ac:dyDescent="0.3">
      <c r="A164" s="1">
        <v>2056</v>
      </c>
      <c r="B164" s="10">
        <v>45842</v>
      </c>
      <c r="C164" s="1">
        <v>13</v>
      </c>
      <c r="D164" s="1" t="s">
        <v>9</v>
      </c>
      <c r="E164" s="1">
        <v>3.9</v>
      </c>
      <c r="F164" s="1" t="s">
        <v>10</v>
      </c>
      <c r="G164" s="1" t="s">
        <v>14</v>
      </c>
      <c r="H164" s="1">
        <v>1542</v>
      </c>
      <c r="I164" s="10">
        <v>43136</v>
      </c>
    </row>
    <row r="165" spans="1:9" x14ac:dyDescent="0.3">
      <c r="A165" s="1">
        <v>1086</v>
      </c>
      <c r="B165" s="10">
        <v>45322</v>
      </c>
      <c r="C165" s="1">
        <v>48</v>
      </c>
      <c r="D165" s="1" t="s">
        <v>12</v>
      </c>
      <c r="E165" s="1">
        <v>4.8</v>
      </c>
      <c r="F165" s="1" t="s">
        <v>18</v>
      </c>
      <c r="G165" s="1" t="s">
        <v>11</v>
      </c>
      <c r="H165" s="1">
        <v>1406</v>
      </c>
      <c r="I165" s="10">
        <v>44593</v>
      </c>
    </row>
    <row r="166" spans="1:9" x14ac:dyDescent="0.3">
      <c r="A166" s="1">
        <v>1939</v>
      </c>
      <c r="B166" s="10">
        <v>45322</v>
      </c>
      <c r="C166" s="1">
        <v>44</v>
      </c>
      <c r="D166" s="1" t="s">
        <v>9</v>
      </c>
      <c r="E166" s="1">
        <v>13.2</v>
      </c>
      <c r="F166" s="1" t="s">
        <v>19</v>
      </c>
      <c r="G166" s="1" t="s">
        <v>11</v>
      </c>
      <c r="H166" s="1">
        <v>1049</v>
      </c>
      <c r="I166" s="10">
        <v>41961</v>
      </c>
    </row>
    <row r="167" spans="1:9" x14ac:dyDescent="0.3">
      <c r="A167" s="1">
        <v>2686</v>
      </c>
      <c r="B167" s="10">
        <v>45323</v>
      </c>
      <c r="C167" s="1">
        <v>55</v>
      </c>
      <c r="D167" s="1" t="s">
        <v>9</v>
      </c>
      <c r="E167" s="1">
        <v>16.5</v>
      </c>
      <c r="F167" s="1" t="s">
        <v>20</v>
      </c>
      <c r="G167" s="1" t="s">
        <v>14</v>
      </c>
      <c r="H167" s="1">
        <v>628</v>
      </c>
      <c r="I167" s="10">
        <v>43547</v>
      </c>
    </row>
    <row r="168" spans="1:9" x14ac:dyDescent="0.3">
      <c r="A168" s="1">
        <v>2597</v>
      </c>
      <c r="B168" s="10">
        <v>45815</v>
      </c>
      <c r="C168" s="1">
        <v>30</v>
      </c>
      <c r="D168" s="1" t="s">
        <v>12</v>
      </c>
      <c r="E168" s="1">
        <v>3</v>
      </c>
      <c r="F168" s="1" t="s">
        <v>10</v>
      </c>
      <c r="G168" s="1" t="s">
        <v>14</v>
      </c>
      <c r="H168" s="1">
        <v>793</v>
      </c>
      <c r="I168" s="10">
        <v>42773</v>
      </c>
    </row>
    <row r="169" spans="1:9" x14ac:dyDescent="0.3">
      <c r="A169" s="1">
        <v>2194</v>
      </c>
      <c r="B169" s="10">
        <v>45324</v>
      </c>
      <c r="C169" s="1">
        <v>59</v>
      </c>
      <c r="D169" s="1" t="s">
        <v>21</v>
      </c>
      <c r="E169" s="1">
        <v>29.5</v>
      </c>
      <c r="F169" s="1" t="s">
        <v>20</v>
      </c>
      <c r="G169" s="1" t="s">
        <v>14</v>
      </c>
      <c r="H169" s="1">
        <v>874</v>
      </c>
      <c r="I169" s="10">
        <v>43251</v>
      </c>
    </row>
    <row r="170" spans="1:9" x14ac:dyDescent="0.3">
      <c r="A170" s="1">
        <v>2897</v>
      </c>
      <c r="B170" s="10">
        <v>45324</v>
      </c>
      <c r="C170" s="1">
        <v>6</v>
      </c>
      <c r="D170" s="1" t="s">
        <v>12</v>
      </c>
      <c r="E170" s="1">
        <v>0.6</v>
      </c>
      <c r="F170" s="1" t="s">
        <v>16</v>
      </c>
      <c r="G170" s="1" t="s">
        <v>11</v>
      </c>
      <c r="H170" s="1">
        <v>465</v>
      </c>
      <c r="I170" s="10">
        <v>44920</v>
      </c>
    </row>
    <row r="171" spans="1:9" x14ac:dyDescent="0.3">
      <c r="A171" s="1">
        <v>1098</v>
      </c>
      <c r="B171" s="10">
        <v>45816</v>
      </c>
      <c r="C171" s="1">
        <v>48</v>
      </c>
      <c r="D171" s="1" t="s">
        <v>12</v>
      </c>
      <c r="E171" s="1">
        <v>4.8</v>
      </c>
      <c r="F171" s="1" t="s">
        <v>18</v>
      </c>
      <c r="G171" s="1" t="s">
        <v>14</v>
      </c>
      <c r="H171" s="1">
        <v>1982</v>
      </c>
      <c r="I171" s="10">
        <v>43180</v>
      </c>
    </row>
    <row r="172" spans="1:9" x14ac:dyDescent="0.3">
      <c r="A172" s="1">
        <v>1640</v>
      </c>
      <c r="B172" s="10">
        <v>45326</v>
      </c>
      <c r="C172" s="1">
        <v>50</v>
      </c>
      <c r="D172" s="1" t="s">
        <v>21</v>
      </c>
      <c r="E172" s="1">
        <v>25</v>
      </c>
      <c r="F172" s="1" t="s">
        <v>17</v>
      </c>
      <c r="G172" s="1" t="s">
        <v>11</v>
      </c>
      <c r="H172" s="1">
        <v>764</v>
      </c>
      <c r="I172" s="10">
        <v>44122</v>
      </c>
    </row>
    <row r="173" spans="1:9" x14ac:dyDescent="0.3">
      <c r="A173" s="1">
        <v>1037</v>
      </c>
      <c r="B173" s="10">
        <v>45326</v>
      </c>
      <c r="C173" s="1">
        <v>3</v>
      </c>
      <c r="D173" s="1" t="s">
        <v>12</v>
      </c>
      <c r="E173" s="1">
        <v>0.3</v>
      </c>
      <c r="F173" s="1" t="s">
        <v>16</v>
      </c>
      <c r="G173" s="1" t="s">
        <v>11</v>
      </c>
      <c r="H173" s="1">
        <v>1207</v>
      </c>
      <c r="I173" s="10">
        <v>42649</v>
      </c>
    </row>
    <row r="174" spans="1:9" x14ac:dyDescent="0.3">
      <c r="A174" s="1">
        <v>1003</v>
      </c>
      <c r="B174" s="10">
        <v>45326</v>
      </c>
      <c r="C174" s="1">
        <v>11</v>
      </c>
      <c r="D174" s="1" t="s">
        <v>12</v>
      </c>
      <c r="E174" s="1">
        <v>1.1000000000000001</v>
      </c>
      <c r="F174" s="1" t="s">
        <v>20</v>
      </c>
      <c r="G174" s="1" t="s">
        <v>14</v>
      </c>
      <c r="H174" s="1">
        <v>83</v>
      </c>
      <c r="I174" s="10">
        <v>43066</v>
      </c>
    </row>
    <row r="175" spans="1:9" x14ac:dyDescent="0.3">
      <c r="A175" s="1">
        <v>1846</v>
      </c>
      <c r="B175" s="10">
        <v>45326</v>
      </c>
      <c r="C175" s="1">
        <v>44</v>
      </c>
      <c r="D175" s="1" t="s">
        <v>9</v>
      </c>
      <c r="E175" s="1">
        <v>13.2</v>
      </c>
      <c r="F175" s="1" t="s">
        <v>17</v>
      </c>
      <c r="G175" s="1" t="s">
        <v>11</v>
      </c>
      <c r="H175" s="1">
        <v>1319</v>
      </c>
      <c r="I175" s="10">
        <v>42192</v>
      </c>
    </row>
    <row r="176" spans="1:9" x14ac:dyDescent="0.3">
      <c r="A176" s="1">
        <v>1814</v>
      </c>
      <c r="B176" s="10">
        <v>45326</v>
      </c>
      <c r="C176" s="1">
        <v>57</v>
      </c>
      <c r="D176" s="1" t="s">
        <v>9</v>
      </c>
      <c r="E176" s="1">
        <v>17.100000000000001</v>
      </c>
      <c r="F176" s="1" t="s">
        <v>15</v>
      </c>
      <c r="G176" s="1" t="s">
        <v>11</v>
      </c>
      <c r="H176" s="1">
        <v>504</v>
      </c>
      <c r="I176" s="10">
        <v>44759</v>
      </c>
    </row>
    <row r="177" spans="1:9" x14ac:dyDescent="0.3">
      <c r="A177" s="1">
        <v>2595</v>
      </c>
      <c r="B177" s="10">
        <v>45327</v>
      </c>
      <c r="C177" s="1">
        <v>51</v>
      </c>
      <c r="D177" s="1" t="s">
        <v>12</v>
      </c>
      <c r="E177" s="1">
        <v>5.0999999999999996</v>
      </c>
      <c r="F177" s="1" t="s">
        <v>17</v>
      </c>
      <c r="G177" s="1" t="s">
        <v>11</v>
      </c>
      <c r="H177" s="1">
        <v>1655</v>
      </c>
      <c r="I177" s="10">
        <v>43129</v>
      </c>
    </row>
    <row r="178" spans="1:9" x14ac:dyDescent="0.3">
      <c r="A178" s="1">
        <v>1612</v>
      </c>
      <c r="B178" s="10">
        <v>45739</v>
      </c>
      <c r="C178" s="1">
        <v>47</v>
      </c>
      <c r="D178" s="1" t="s">
        <v>12</v>
      </c>
      <c r="E178" s="1">
        <v>4.7</v>
      </c>
      <c r="F178" s="1" t="s">
        <v>13</v>
      </c>
      <c r="G178" s="1" t="s">
        <v>14</v>
      </c>
      <c r="H178" s="1">
        <v>1091</v>
      </c>
      <c r="I178" s="10">
        <v>43325</v>
      </c>
    </row>
    <row r="179" spans="1:9" x14ac:dyDescent="0.3">
      <c r="A179" s="1">
        <v>2295</v>
      </c>
      <c r="B179" s="10">
        <v>45327</v>
      </c>
      <c r="C179" s="1">
        <v>38</v>
      </c>
      <c r="D179" s="1" t="s">
        <v>12</v>
      </c>
      <c r="E179" s="1">
        <v>3.8</v>
      </c>
      <c r="F179" s="1" t="s">
        <v>13</v>
      </c>
      <c r="G179" s="1" t="s">
        <v>14</v>
      </c>
      <c r="H179" s="1">
        <v>1209</v>
      </c>
      <c r="I179" s="10">
        <v>44817</v>
      </c>
    </row>
    <row r="180" spans="1:9" x14ac:dyDescent="0.3">
      <c r="A180" s="1">
        <v>1791</v>
      </c>
      <c r="B180" s="10">
        <v>45328</v>
      </c>
      <c r="C180" s="1">
        <v>57</v>
      </c>
      <c r="D180" s="1" t="s">
        <v>12</v>
      </c>
      <c r="E180" s="1">
        <v>5.7</v>
      </c>
      <c r="F180" s="1" t="s">
        <v>20</v>
      </c>
      <c r="G180" s="1" t="s">
        <v>11</v>
      </c>
      <c r="H180" s="1">
        <v>792</v>
      </c>
      <c r="I180" s="10">
        <v>43772</v>
      </c>
    </row>
    <row r="181" spans="1:9" x14ac:dyDescent="0.3">
      <c r="A181" s="1">
        <v>1642</v>
      </c>
      <c r="B181" s="10">
        <v>45758</v>
      </c>
      <c r="C181" s="1">
        <v>39</v>
      </c>
      <c r="D181" s="1" t="s">
        <v>9</v>
      </c>
      <c r="E181" s="1">
        <v>11.7</v>
      </c>
      <c r="F181" s="1" t="s">
        <v>15</v>
      </c>
      <c r="G181" s="1" t="s">
        <v>14</v>
      </c>
      <c r="H181" s="1">
        <v>1624</v>
      </c>
      <c r="I181" s="10">
        <v>43041</v>
      </c>
    </row>
    <row r="182" spans="1:9" x14ac:dyDescent="0.3">
      <c r="A182" s="1">
        <v>2792</v>
      </c>
      <c r="B182" s="10">
        <v>45705</v>
      </c>
      <c r="C182" s="1">
        <v>16</v>
      </c>
      <c r="D182" s="1" t="s">
        <v>12</v>
      </c>
      <c r="E182" s="1">
        <v>1.6</v>
      </c>
      <c r="F182" s="1" t="s">
        <v>17</v>
      </c>
      <c r="G182" s="1" t="s">
        <v>11</v>
      </c>
      <c r="H182" s="1">
        <v>469</v>
      </c>
      <c r="I182" s="10">
        <v>42552</v>
      </c>
    </row>
    <row r="183" spans="1:9" x14ac:dyDescent="0.3">
      <c r="A183" s="1">
        <v>2028</v>
      </c>
      <c r="B183" s="10">
        <v>45746</v>
      </c>
      <c r="C183" s="1">
        <v>56</v>
      </c>
      <c r="D183" s="1" t="s">
        <v>21</v>
      </c>
      <c r="E183" s="1">
        <v>28</v>
      </c>
      <c r="F183" s="1" t="s">
        <v>15</v>
      </c>
      <c r="G183" s="1" t="s">
        <v>14</v>
      </c>
      <c r="H183" s="1">
        <v>70</v>
      </c>
      <c r="I183" s="10">
        <v>44373</v>
      </c>
    </row>
    <row r="184" spans="1:9" x14ac:dyDescent="0.3">
      <c r="A184" s="1">
        <v>1392</v>
      </c>
      <c r="B184" s="10">
        <v>45328</v>
      </c>
      <c r="C184" s="1">
        <v>16</v>
      </c>
      <c r="D184" s="1" t="s">
        <v>9</v>
      </c>
      <c r="E184" s="1">
        <v>4.8</v>
      </c>
      <c r="F184" s="1" t="s">
        <v>20</v>
      </c>
      <c r="G184" s="1" t="s">
        <v>11</v>
      </c>
      <c r="H184" s="1">
        <v>505</v>
      </c>
      <c r="I184" s="10">
        <v>43271</v>
      </c>
    </row>
    <row r="185" spans="1:9" x14ac:dyDescent="0.3">
      <c r="A185" s="1">
        <v>1719</v>
      </c>
      <c r="B185" s="10">
        <v>45329</v>
      </c>
      <c r="C185" s="1">
        <v>24</v>
      </c>
      <c r="D185" s="1" t="s">
        <v>12</v>
      </c>
      <c r="E185" s="1">
        <v>2.4</v>
      </c>
      <c r="F185" s="1" t="s">
        <v>17</v>
      </c>
      <c r="G185" s="1" t="s">
        <v>11</v>
      </c>
      <c r="H185" s="1">
        <v>884</v>
      </c>
      <c r="I185" s="10">
        <v>41773</v>
      </c>
    </row>
    <row r="186" spans="1:9" x14ac:dyDescent="0.3">
      <c r="A186" s="1">
        <v>1766</v>
      </c>
      <c r="B186" s="10">
        <v>45703</v>
      </c>
      <c r="C186" s="1">
        <v>54</v>
      </c>
      <c r="D186" s="1" t="s">
        <v>12</v>
      </c>
      <c r="E186" s="1">
        <v>5.4</v>
      </c>
      <c r="F186" s="1" t="s">
        <v>16</v>
      </c>
      <c r="G186" s="1" t="s">
        <v>14</v>
      </c>
      <c r="H186" s="1">
        <v>728</v>
      </c>
      <c r="I186" s="10">
        <v>41987</v>
      </c>
    </row>
    <row r="187" spans="1:9" x14ac:dyDescent="0.3">
      <c r="A187" s="1">
        <v>1397</v>
      </c>
      <c r="B187" s="10">
        <v>45863</v>
      </c>
      <c r="C187" s="1">
        <v>21</v>
      </c>
      <c r="D187" s="1" t="s">
        <v>12</v>
      </c>
      <c r="E187" s="1">
        <v>2.1</v>
      </c>
      <c r="F187" s="1" t="s">
        <v>16</v>
      </c>
      <c r="G187" s="1" t="s">
        <v>14</v>
      </c>
      <c r="H187" s="1">
        <v>555</v>
      </c>
      <c r="I187" s="10">
        <v>43865</v>
      </c>
    </row>
    <row r="188" spans="1:9" x14ac:dyDescent="0.3">
      <c r="A188" s="1">
        <v>2142</v>
      </c>
      <c r="B188" s="10">
        <v>45329</v>
      </c>
      <c r="C188" s="1">
        <v>39</v>
      </c>
      <c r="D188" s="1" t="s">
        <v>12</v>
      </c>
      <c r="E188" s="1">
        <v>3.9</v>
      </c>
      <c r="F188" s="1" t="s">
        <v>15</v>
      </c>
      <c r="G188" s="1" t="s">
        <v>11</v>
      </c>
      <c r="H188" s="1">
        <v>34</v>
      </c>
      <c r="I188" s="10">
        <v>42336</v>
      </c>
    </row>
    <row r="189" spans="1:9" x14ac:dyDescent="0.3">
      <c r="A189" s="1">
        <v>1871</v>
      </c>
      <c r="B189" s="10">
        <v>45330</v>
      </c>
      <c r="C189" s="1">
        <v>20</v>
      </c>
      <c r="D189" s="1" t="s">
        <v>12</v>
      </c>
      <c r="E189" s="1">
        <v>2</v>
      </c>
      <c r="F189" s="1" t="s">
        <v>20</v>
      </c>
      <c r="G189" s="1" t="s">
        <v>14</v>
      </c>
      <c r="H189" s="1">
        <v>1274</v>
      </c>
      <c r="I189" s="10">
        <v>44593</v>
      </c>
    </row>
    <row r="190" spans="1:9" x14ac:dyDescent="0.3">
      <c r="A190" s="1">
        <v>1856</v>
      </c>
      <c r="B190" s="10">
        <v>45330</v>
      </c>
      <c r="C190" s="1">
        <v>1</v>
      </c>
      <c r="D190" s="1" t="s">
        <v>12</v>
      </c>
      <c r="E190" s="1">
        <v>0.1</v>
      </c>
      <c r="F190" s="1" t="s">
        <v>19</v>
      </c>
      <c r="G190" s="1" t="s">
        <v>14</v>
      </c>
      <c r="H190" s="1">
        <v>647</v>
      </c>
      <c r="I190" s="10">
        <v>43014</v>
      </c>
    </row>
    <row r="191" spans="1:9" x14ac:dyDescent="0.3">
      <c r="A191" s="1">
        <v>1556</v>
      </c>
      <c r="B191" s="10">
        <v>45330</v>
      </c>
      <c r="C191" s="1">
        <v>2</v>
      </c>
      <c r="D191" s="1" t="s">
        <v>21</v>
      </c>
      <c r="E191" s="1">
        <v>1</v>
      </c>
      <c r="F191" s="1" t="s">
        <v>16</v>
      </c>
      <c r="G191" s="1" t="s">
        <v>14</v>
      </c>
      <c r="H191" s="1">
        <v>605</v>
      </c>
      <c r="I191" s="10">
        <v>44618</v>
      </c>
    </row>
    <row r="192" spans="1:9" x14ac:dyDescent="0.3">
      <c r="A192" s="1">
        <v>1452</v>
      </c>
      <c r="B192" s="10">
        <v>45330</v>
      </c>
      <c r="C192" s="1">
        <v>29</v>
      </c>
      <c r="D192" s="1" t="s">
        <v>12</v>
      </c>
      <c r="E192" s="1">
        <v>2.9</v>
      </c>
      <c r="F192" s="1" t="s">
        <v>19</v>
      </c>
      <c r="G192" s="1" t="s">
        <v>11</v>
      </c>
      <c r="H192" s="1">
        <v>590</v>
      </c>
      <c r="I192" s="10">
        <v>44122</v>
      </c>
    </row>
    <row r="193" spans="1:9" x14ac:dyDescent="0.3">
      <c r="A193" s="1">
        <v>2881</v>
      </c>
      <c r="B193" s="10">
        <v>45775</v>
      </c>
      <c r="C193" s="1">
        <v>31</v>
      </c>
      <c r="D193" s="1" t="s">
        <v>9</v>
      </c>
      <c r="E193" s="1">
        <v>9.3000000000000007</v>
      </c>
      <c r="F193" s="1" t="s">
        <v>17</v>
      </c>
      <c r="G193" s="1" t="s">
        <v>14</v>
      </c>
      <c r="H193" s="1">
        <v>1565</v>
      </c>
      <c r="I193" s="10">
        <v>42412</v>
      </c>
    </row>
    <row r="194" spans="1:9" x14ac:dyDescent="0.3">
      <c r="A194" s="1">
        <v>2002</v>
      </c>
      <c r="B194" s="10">
        <v>45330</v>
      </c>
      <c r="C194" s="1">
        <v>1</v>
      </c>
      <c r="D194" s="1" t="s">
        <v>12</v>
      </c>
      <c r="E194" s="1">
        <v>0.1</v>
      </c>
      <c r="F194" s="1" t="s">
        <v>20</v>
      </c>
      <c r="G194" s="1" t="s">
        <v>11</v>
      </c>
      <c r="H194" s="1">
        <v>1431</v>
      </c>
      <c r="I194" s="10">
        <v>43868</v>
      </c>
    </row>
    <row r="195" spans="1:9" x14ac:dyDescent="0.3">
      <c r="A195" s="1">
        <v>2852</v>
      </c>
      <c r="B195" s="10">
        <v>45330</v>
      </c>
      <c r="C195" s="1">
        <v>39</v>
      </c>
      <c r="D195" s="1" t="s">
        <v>12</v>
      </c>
      <c r="E195" s="1">
        <v>3.9</v>
      </c>
      <c r="F195" s="1" t="s">
        <v>19</v>
      </c>
      <c r="G195" s="1" t="s">
        <v>14</v>
      </c>
      <c r="H195" s="1">
        <v>1682</v>
      </c>
      <c r="I195" s="10">
        <v>42195</v>
      </c>
    </row>
    <row r="196" spans="1:9" x14ac:dyDescent="0.3">
      <c r="A196" s="1">
        <v>2900</v>
      </c>
      <c r="B196" s="10">
        <v>45330</v>
      </c>
      <c r="C196" s="1">
        <v>56</v>
      </c>
      <c r="D196" s="1" t="s">
        <v>21</v>
      </c>
      <c r="E196" s="1">
        <v>28</v>
      </c>
      <c r="F196" s="1" t="s">
        <v>18</v>
      </c>
      <c r="G196" s="1" t="s">
        <v>14</v>
      </c>
      <c r="H196" s="1">
        <v>1219</v>
      </c>
      <c r="I196" s="10">
        <v>44035</v>
      </c>
    </row>
    <row r="197" spans="1:9" x14ac:dyDescent="0.3">
      <c r="A197" s="1">
        <v>2750</v>
      </c>
      <c r="B197" s="10">
        <v>45331</v>
      </c>
      <c r="C197" s="1">
        <v>27</v>
      </c>
      <c r="D197" s="1" t="s">
        <v>9</v>
      </c>
      <c r="E197" s="1">
        <v>8.1</v>
      </c>
      <c r="F197" s="1" t="s">
        <v>15</v>
      </c>
      <c r="G197" s="1" t="s">
        <v>14</v>
      </c>
      <c r="H197" s="1">
        <v>990</v>
      </c>
      <c r="I197" s="10">
        <v>44333</v>
      </c>
    </row>
    <row r="198" spans="1:9" x14ac:dyDescent="0.3">
      <c r="A198" s="1">
        <v>2598</v>
      </c>
      <c r="B198" s="10">
        <v>45815</v>
      </c>
      <c r="C198" s="1">
        <v>34</v>
      </c>
      <c r="D198" s="1" t="s">
        <v>9</v>
      </c>
      <c r="E198" s="1">
        <v>10.199999999999999</v>
      </c>
      <c r="F198" s="1" t="s">
        <v>13</v>
      </c>
      <c r="G198" s="1" t="s">
        <v>14</v>
      </c>
      <c r="H198" s="1">
        <v>170</v>
      </c>
      <c r="I198" s="10">
        <v>44652</v>
      </c>
    </row>
    <row r="199" spans="1:9" x14ac:dyDescent="0.3">
      <c r="A199" s="1">
        <v>1863</v>
      </c>
      <c r="B199" s="10">
        <v>45692</v>
      </c>
      <c r="C199" s="1">
        <v>9</v>
      </c>
      <c r="D199" s="1" t="s">
        <v>12</v>
      </c>
      <c r="E199" s="1">
        <v>0.9</v>
      </c>
      <c r="F199" s="1" t="s">
        <v>18</v>
      </c>
      <c r="G199" s="1" t="s">
        <v>11</v>
      </c>
      <c r="H199" s="1">
        <v>1647</v>
      </c>
      <c r="I199" s="10">
        <v>43752</v>
      </c>
    </row>
    <row r="200" spans="1:9" x14ac:dyDescent="0.3">
      <c r="A200" s="1">
        <v>1763</v>
      </c>
      <c r="B200" s="10">
        <v>45331</v>
      </c>
      <c r="C200" s="1">
        <v>53</v>
      </c>
      <c r="D200" s="1" t="s">
        <v>12</v>
      </c>
      <c r="E200" s="1">
        <v>5.3</v>
      </c>
      <c r="F200" s="1" t="s">
        <v>19</v>
      </c>
      <c r="G200" s="1" t="s">
        <v>11</v>
      </c>
      <c r="H200" s="1">
        <v>1959</v>
      </c>
      <c r="I200" s="10">
        <v>41925</v>
      </c>
    </row>
    <row r="201" spans="1:9" x14ac:dyDescent="0.3">
      <c r="A201" s="1">
        <v>2264</v>
      </c>
      <c r="B201" s="10">
        <v>45765</v>
      </c>
      <c r="C201" s="1">
        <v>11</v>
      </c>
      <c r="D201" s="1" t="s">
        <v>12</v>
      </c>
      <c r="E201" s="1">
        <v>1.1000000000000001</v>
      </c>
      <c r="F201" s="1" t="s">
        <v>16</v>
      </c>
      <c r="G201" s="1" t="s">
        <v>11</v>
      </c>
      <c r="H201" s="1">
        <v>727</v>
      </c>
      <c r="I201" s="10">
        <v>43526</v>
      </c>
    </row>
    <row r="202" spans="1:9" x14ac:dyDescent="0.3">
      <c r="A202" s="1">
        <v>1064</v>
      </c>
      <c r="B202" s="10">
        <v>45331</v>
      </c>
      <c r="C202" s="1">
        <v>41</v>
      </c>
      <c r="D202" s="1" t="s">
        <v>12</v>
      </c>
      <c r="E202" s="1">
        <v>4.0999999999999996</v>
      </c>
      <c r="F202" s="1" t="s">
        <v>17</v>
      </c>
      <c r="G202" s="1" t="s">
        <v>11</v>
      </c>
      <c r="H202" s="1">
        <v>1110</v>
      </c>
      <c r="I202" s="10">
        <v>44890</v>
      </c>
    </row>
    <row r="203" spans="1:9" x14ac:dyDescent="0.3">
      <c r="A203" s="1">
        <v>2880</v>
      </c>
      <c r="B203" s="10">
        <v>45331</v>
      </c>
      <c r="C203" s="1">
        <v>57</v>
      </c>
      <c r="D203" s="1" t="s">
        <v>12</v>
      </c>
      <c r="E203" s="1">
        <v>5.7</v>
      </c>
      <c r="F203" s="1" t="s">
        <v>15</v>
      </c>
      <c r="G203" s="1" t="s">
        <v>14</v>
      </c>
      <c r="H203" s="1">
        <v>1680</v>
      </c>
      <c r="I203" s="10">
        <v>44683</v>
      </c>
    </row>
    <row r="204" spans="1:9" x14ac:dyDescent="0.3">
      <c r="A204" s="1">
        <v>1046</v>
      </c>
      <c r="B204" s="10">
        <v>45331</v>
      </c>
      <c r="C204" s="1">
        <v>3</v>
      </c>
      <c r="D204" s="1" t="s">
        <v>21</v>
      </c>
      <c r="E204" s="1">
        <v>1.5</v>
      </c>
      <c r="F204" s="1" t="s">
        <v>13</v>
      </c>
      <c r="G204" s="1" t="s">
        <v>11</v>
      </c>
      <c r="H204" s="1">
        <v>1392</v>
      </c>
      <c r="I204" s="10">
        <v>42127</v>
      </c>
    </row>
    <row r="205" spans="1:9" x14ac:dyDescent="0.3">
      <c r="A205" s="1">
        <v>2038</v>
      </c>
      <c r="B205" s="10">
        <v>45332</v>
      </c>
      <c r="C205" s="1">
        <v>37</v>
      </c>
      <c r="D205" s="1" t="s">
        <v>12</v>
      </c>
      <c r="E205" s="1">
        <v>3.7</v>
      </c>
      <c r="F205" s="1" t="s">
        <v>13</v>
      </c>
      <c r="G205" s="1" t="s">
        <v>14</v>
      </c>
      <c r="H205" s="1">
        <v>483</v>
      </c>
      <c r="I205" s="10">
        <v>43494</v>
      </c>
    </row>
    <row r="206" spans="1:9" x14ac:dyDescent="0.3">
      <c r="A206" s="1">
        <v>2063</v>
      </c>
      <c r="B206" s="10">
        <v>45332</v>
      </c>
      <c r="C206" s="1">
        <v>31</v>
      </c>
      <c r="D206" s="1" t="s">
        <v>9</v>
      </c>
      <c r="E206" s="1">
        <v>9.3000000000000007</v>
      </c>
      <c r="F206" s="1" t="s">
        <v>19</v>
      </c>
      <c r="G206" s="1" t="s">
        <v>14</v>
      </c>
      <c r="H206" s="1">
        <v>1535</v>
      </c>
      <c r="I206" s="10">
        <v>42008</v>
      </c>
    </row>
    <row r="207" spans="1:9" x14ac:dyDescent="0.3">
      <c r="A207" s="1">
        <v>1375</v>
      </c>
      <c r="B207" s="10">
        <v>45332</v>
      </c>
      <c r="C207" s="1">
        <v>17</v>
      </c>
      <c r="D207" s="1" t="s">
        <v>9</v>
      </c>
      <c r="E207" s="1">
        <v>5.0999999999999996</v>
      </c>
      <c r="F207" s="1" t="s">
        <v>18</v>
      </c>
      <c r="G207" s="1" t="s">
        <v>14</v>
      </c>
      <c r="H207" s="1">
        <v>182</v>
      </c>
      <c r="I207" s="10">
        <v>44445</v>
      </c>
    </row>
    <row r="208" spans="1:9" x14ac:dyDescent="0.3">
      <c r="A208" s="1">
        <v>2430</v>
      </c>
      <c r="B208" s="10">
        <v>45672</v>
      </c>
      <c r="C208" s="1">
        <v>48</v>
      </c>
      <c r="D208" s="1" t="s">
        <v>9</v>
      </c>
      <c r="E208" s="1">
        <v>14.4</v>
      </c>
      <c r="F208" s="1" t="s">
        <v>10</v>
      </c>
      <c r="G208" s="1" t="s">
        <v>14</v>
      </c>
      <c r="H208" s="1">
        <v>1956</v>
      </c>
      <c r="I208" s="10">
        <v>43083</v>
      </c>
    </row>
    <row r="209" spans="1:9" x14ac:dyDescent="0.3">
      <c r="A209" s="1">
        <v>1230</v>
      </c>
      <c r="B209" s="10">
        <v>45751</v>
      </c>
      <c r="C209" s="1">
        <v>52</v>
      </c>
      <c r="D209" s="1" t="s">
        <v>9</v>
      </c>
      <c r="E209" s="1">
        <v>15.6</v>
      </c>
      <c r="F209" s="1" t="s">
        <v>19</v>
      </c>
      <c r="G209" s="1" t="s">
        <v>14</v>
      </c>
      <c r="H209" s="1">
        <v>1487</v>
      </c>
      <c r="I209" s="10">
        <v>44856</v>
      </c>
    </row>
    <row r="210" spans="1:9" x14ac:dyDescent="0.3">
      <c r="A210" s="1">
        <v>1401</v>
      </c>
      <c r="B210" s="10">
        <v>45332</v>
      </c>
      <c r="C210" s="1">
        <v>32</v>
      </c>
      <c r="D210" s="1" t="s">
        <v>12</v>
      </c>
      <c r="E210" s="1">
        <v>3.2</v>
      </c>
      <c r="F210" s="1" t="s">
        <v>17</v>
      </c>
      <c r="G210" s="1" t="s">
        <v>11</v>
      </c>
      <c r="H210" s="1">
        <v>1921</v>
      </c>
      <c r="I210" s="10">
        <v>43153</v>
      </c>
    </row>
    <row r="211" spans="1:9" x14ac:dyDescent="0.3">
      <c r="A211" s="1">
        <v>2464</v>
      </c>
      <c r="B211" s="10">
        <v>45332</v>
      </c>
      <c r="C211" s="1">
        <v>8</v>
      </c>
      <c r="D211" s="1" t="s">
        <v>12</v>
      </c>
      <c r="E211" s="1">
        <v>0.8</v>
      </c>
      <c r="F211" s="1" t="s">
        <v>13</v>
      </c>
      <c r="G211" s="1" t="s">
        <v>14</v>
      </c>
      <c r="H211" s="1">
        <v>463</v>
      </c>
      <c r="I211" s="10">
        <v>44499</v>
      </c>
    </row>
    <row r="212" spans="1:9" x14ac:dyDescent="0.3">
      <c r="A212" s="1">
        <v>2440</v>
      </c>
      <c r="B212" s="10">
        <v>45333</v>
      </c>
      <c r="C212" s="1">
        <v>13</v>
      </c>
      <c r="D212" s="1" t="s">
        <v>12</v>
      </c>
      <c r="E212" s="1">
        <v>1.3</v>
      </c>
      <c r="F212" s="1" t="s">
        <v>18</v>
      </c>
      <c r="G212" s="1" t="s">
        <v>14</v>
      </c>
      <c r="H212" s="1">
        <v>855</v>
      </c>
      <c r="I212" s="10">
        <v>42512</v>
      </c>
    </row>
    <row r="213" spans="1:9" x14ac:dyDescent="0.3">
      <c r="A213" s="1">
        <v>1684</v>
      </c>
      <c r="B213" s="10">
        <v>45334</v>
      </c>
      <c r="C213" s="1">
        <v>32</v>
      </c>
      <c r="D213" s="1" t="s">
        <v>12</v>
      </c>
      <c r="E213" s="1">
        <v>3.2</v>
      </c>
      <c r="F213" s="1" t="s">
        <v>13</v>
      </c>
      <c r="G213" s="1" t="s">
        <v>14</v>
      </c>
      <c r="H213" s="1">
        <v>658</v>
      </c>
      <c r="I213" s="10">
        <v>44055</v>
      </c>
    </row>
    <row r="214" spans="1:9" x14ac:dyDescent="0.3">
      <c r="A214" s="1">
        <v>2059</v>
      </c>
      <c r="B214" s="10">
        <v>45750</v>
      </c>
      <c r="C214" s="1">
        <v>37</v>
      </c>
      <c r="D214" s="1" t="s">
        <v>9</v>
      </c>
      <c r="E214" s="1">
        <v>11.1</v>
      </c>
      <c r="F214" s="1" t="s">
        <v>15</v>
      </c>
      <c r="G214" s="1" t="s">
        <v>14</v>
      </c>
      <c r="H214" s="1">
        <v>119</v>
      </c>
      <c r="I214" s="10">
        <v>42154</v>
      </c>
    </row>
    <row r="215" spans="1:9" x14ac:dyDescent="0.3">
      <c r="A215" s="1">
        <v>1524</v>
      </c>
      <c r="B215" s="10">
        <v>45861</v>
      </c>
      <c r="C215" s="1">
        <v>38</v>
      </c>
      <c r="D215" s="1" t="s">
        <v>21</v>
      </c>
      <c r="E215" s="1">
        <v>19</v>
      </c>
      <c r="F215" s="1" t="s">
        <v>20</v>
      </c>
      <c r="G215" s="1" t="s">
        <v>11</v>
      </c>
      <c r="H215" s="1">
        <v>1516</v>
      </c>
      <c r="I215" s="10">
        <v>42611</v>
      </c>
    </row>
    <row r="216" spans="1:9" x14ac:dyDescent="0.3">
      <c r="A216" s="1">
        <v>2183</v>
      </c>
      <c r="B216" s="10">
        <v>45829</v>
      </c>
      <c r="C216" s="1">
        <v>49</v>
      </c>
      <c r="D216" s="1" t="s">
        <v>12</v>
      </c>
      <c r="E216" s="1">
        <v>4.9000000000000004</v>
      </c>
      <c r="F216" s="1" t="s">
        <v>20</v>
      </c>
      <c r="G216" s="1" t="s">
        <v>14</v>
      </c>
      <c r="H216" s="1">
        <v>416</v>
      </c>
      <c r="I216" s="10">
        <v>43884</v>
      </c>
    </row>
    <row r="217" spans="1:9" x14ac:dyDescent="0.3">
      <c r="A217" s="1">
        <v>2862</v>
      </c>
      <c r="B217" s="10">
        <v>45773</v>
      </c>
      <c r="C217" s="1">
        <v>1</v>
      </c>
      <c r="D217" s="1" t="s">
        <v>12</v>
      </c>
      <c r="E217" s="1">
        <v>0.1</v>
      </c>
      <c r="F217" s="1" t="s">
        <v>13</v>
      </c>
      <c r="G217" s="1" t="s">
        <v>14</v>
      </c>
      <c r="H217" s="1">
        <v>659</v>
      </c>
      <c r="I217" s="10">
        <v>42302</v>
      </c>
    </row>
    <row r="218" spans="1:9" x14ac:dyDescent="0.3">
      <c r="A218" s="1">
        <v>2722</v>
      </c>
      <c r="B218" s="10">
        <v>45721</v>
      </c>
      <c r="C218" s="1">
        <v>25</v>
      </c>
      <c r="D218" s="1" t="s">
        <v>9</v>
      </c>
      <c r="E218" s="1">
        <v>7.5</v>
      </c>
      <c r="F218" s="1" t="s">
        <v>10</v>
      </c>
      <c r="G218" s="1" t="s">
        <v>11</v>
      </c>
      <c r="H218" s="1">
        <v>60</v>
      </c>
      <c r="I218" s="10">
        <v>41885</v>
      </c>
    </row>
    <row r="219" spans="1:9" x14ac:dyDescent="0.3">
      <c r="A219" s="1">
        <v>2417</v>
      </c>
      <c r="B219" s="10">
        <v>45334</v>
      </c>
      <c r="C219" s="1">
        <v>47</v>
      </c>
      <c r="D219" s="1" t="s">
        <v>21</v>
      </c>
      <c r="E219" s="1">
        <v>23.5</v>
      </c>
      <c r="F219" s="1" t="s">
        <v>20</v>
      </c>
      <c r="G219" s="1" t="s">
        <v>14</v>
      </c>
      <c r="H219" s="1">
        <v>450</v>
      </c>
      <c r="I219" s="10">
        <v>44092</v>
      </c>
    </row>
    <row r="220" spans="1:9" x14ac:dyDescent="0.3">
      <c r="A220" s="1">
        <v>2109</v>
      </c>
      <c r="B220" s="10">
        <v>45807</v>
      </c>
      <c r="C220" s="1">
        <v>36</v>
      </c>
      <c r="D220" s="1" t="s">
        <v>12</v>
      </c>
      <c r="E220" s="1">
        <v>3.6</v>
      </c>
      <c r="F220" s="1" t="s">
        <v>20</v>
      </c>
      <c r="G220" s="1" t="s">
        <v>14</v>
      </c>
      <c r="H220" s="1">
        <v>1596</v>
      </c>
      <c r="I220" s="10">
        <v>43401</v>
      </c>
    </row>
    <row r="221" spans="1:9" x14ac:dyDescent="0.3">
      <c r="A221" s="1">
        <v>1028</v>
      </c>
      <c r="B221" s="10">
        <v>45334</v>
      </c>
      <c r="C221" s="1">
        <v>32</v>
      </c>
      <c r="D221" s="1" t="s">
        <v>12</v>
      </c>
      <c r="E221" s="1">
        <v>3.2</v>
      </c>
      <c r="F221" s="1" t="s">
        <v>18</v>
      </c>
      <c r="G221" s="1" t="s">
        <v>11</v>
      </c>
      <c r="H221" s="1">
        <v>66</v>
      </c>
      <c r="I221" s="10">
        <v>44167</v>
      </c>
    </row>
    <row r="222" spans="1:9" x14ac:dyDescent="0.3">
      <c r="A222" s="1">
        <v>1577</v>
      </c>
      <c r="B222" s="10">
        <v>45688</v>
      </c>
      <c r="C222" s="1">
        <v>41</v>
      </c>
      <c r="D222" s="1" t="s">
        <v>9</v>
      </c>
      <c r="E222" s="1">
        <v>12.3</v>
      </c>
      <c r="F222" s="1" t="s">
        <v>10</v>
      </c>
      <c r="G222" s="1" t="s">
        <v>11</v>
      </c>
      <c r="H222" s="1">
        <v>1120</v>
      </c>
      <c r="I222" s="10">
        <v>41691</v>
      </c>
    </row>
    <row r="223" spans="1:9" x14ac:dyDescent="0.3">
      <c r="A223" s="1">
        <v>1681</v>
      </c>
      <c r="B223" s="10">
        <v>45780</v>
      </c>
      <c r="C223" s="1">
        <v>24</v>
      </c>
      <c r="D223" s="1" t="s">
        <v>12</v>
      </c>
      <c r="E223" s="1">
        <v>2.4</v>
      </c>
      <c r="F223" s="1" t="s">
        <v>10</v>
      </c>
      <c r="G223" s="1" t="s">
        <v>11</v>
      </c>
      <c r="H223" s="1">
        <v>1101</v>
      </c>
      <c r="I223" s="10">
        <v>41990</v>
      </c>
    </row>
    <row r="224" spans="1:9" x14ac:dyDescent="0.3">
      <c r="A224" s="1">
        <v>1137</v>
      </c>
      <c r="B224" s="10">
        <v>45334</v>
      </c>
      <c r="C224" s="1">
        <v>55</v>
      </c>
      <c r="D224" s="1" t="s">
        <v>12</v>
      </c>
      <c r="E224" s="1">
        <v>5.5</v>
      </c>
      <c r="F224" s="1" t="s">
        <v>18</v>
      </c>
      <c r="G224" s="1" t="s">
        <v>14</v>
      </c>
      <c r="H224" s="1">
        <v>1783</v>
      </c>
      <c r="I224" s="10">
        <v>43857</v>
      </c>
    </row>
    <row r="225" spans="1:9" x14ac:dyDescent="0.3">
      <c r="A225" s="1">
        <v>2282</v>
      </c>
      <c r="B225" s="10">
        <v>45335</v>
      </c>
      <c r="C225" s="1">
        <v>36</v>
      </c>
      <c r="D225" s="1" t="s">
        <v>9</v>
      </c>
      <c r="E225" s="1">
        <v>10.8</v>
      </c>
      <c r="F225" s="1" t="s">
        <v>19</v>
      </c>
      <c r="G225" s="1" t="s">
        <v>11</v>
      </c>
      <c r="H225" s="1">
        <v>1247</v>
      </c>
      <c r="I225" s="10">
        <v>43249</v>
      </c>
    </row>
    <row r="226" spans="1:9" x14ac:dyDescent="0.3">
      <c r="A226" s="1">
        <v>1092</v>
      </c>
      <c r="B226" s="10">
        <v>45335</v>
      </c>
      <c r="C226" s="1">
        <v>19</v>
      </c>
      <c r="D226" s="1" t="s">
        <v>12</v>
      </c>
      <c r="E226" s="1">
        <v>1.9</v>
      </c>
      <c r="F226" s="1" t="s">
        <v>15</v>
      </c>
      <c r="G226" s="1" t="s">
        <v>14</v>
      </c>
      <c r="H226" s="1">
        <v>1552</v>
      </c>
      <c r="I226" s="10">
        <v>44211</v>
      </c>
    </row>
    <row r="227" spans="1:9" x14ac:dyDescent="0.3">
      <c r="A227" s="1">
        <v>2258</v>
      </c>
      <c r="B227" s="10">
        <v>45335</v>
      </c>
      <c r="C227" s="1">
        <v>47</v>
      </c>
      <c r="D227" s="1" t="s">
        <v>12</v>
      </c>
      <c r="E227" s="1">
        <v>4.7</v>
      </c>
      <c r="F227" s="1" t="s">
        <v>10</v>
      </c>
      <c r="G227" s="1" t="s">
        <v>11</v>
      </c>
      <c r="H227" s="1">
        <v>510</v>
      </c>
      <c r="I227" s="10">
        <v>44589</v>
      </c>
    </row>
    <row r="228" spans="1:9" x14ac:dyDescent="0.3">
      <c r="A228" s="1">
        <v>1777</v>
      </c>
      <c r="B228" s="10">
        <v>45335</v>
      </c>
      <c r="C228" s="1">
        <v>4</v>
      </c>
      <c r="D228" s="1" t="s">
        <v>12</v>
      </c>
      <c r="E228" s="1">
        <v>0.4</v>
      </c>
      <c r="F228" s="1" t="s">
        <v>17</v>
      </c>
      <c r="G228" s="1" t="s">
        <v>11</v>
      </c>
      <c r="H228" s="1">
        <v>1701</v>
      </c>
      <c r="I228" s="10">
        <v>43489</v>
      </c>
    </row>
    <row r="229" spans="1:9" x14ac:dyDescent="0.3">
      <c r="A229" s="1">
        <v>2328</v>
      </c>
      <c r="B229" s="10">
        <v>45336</v>
      </c>
      <c r="C229" s="1">
        <v>54</v>
      </c>
      <c r="D229" s="1" t="s">
        <v>9</v>
      </c>
      <c r="E229" s="1">
        <v>16.2</v>
      </c>
      <c r="F229" s="1" t="s">
        <v>17</v>
      </c>
      <c r="G229" s="1" t="s">
        <v>11</v>
      </c>
      <c r="H229" s="1">
        <v>364</v>
      </c>
      <c r="I229" s="10">
        <v>42630</v>
      </c>
    </row>
    <row r="230" spans="1:9" x14ac:dyDescent="0.3">
      <c r="A230" s="1">
        <v>1921</v>
      </c>
      <c r="B230" s="10">
        <v>45336</v>
      </c>
      <c r="C230" s="1">
        <v>6</v>
      </c>
      <c r="D230" s="1" t="s">
        <v>12</v>
      </c>
      <c r="E230" s="1">
        <v>0.6</v>
      </c>
      <c r="F230" s="1" t="s">
        <v>13</v>
      </c>
      <c r="G230" s="1" t="s">
        <v>14</v>
      </c>
      <c r="H230" s="1">
        <v>1070</v>
      </c>
      <c r="I230" s="10">
        <v>43062</v>
      </c>
    </row>
    <row r="231" spans="1:9" x14ac:dyDescent="0.3">
      <c r="A231" s="1">
        <v>2643</v>
      </c>
      <c r="B231" s="10">
        <v>45750</v>
      </c>
      <c r="C231" s="1">
        <v>1</v>
      </c>
      <c r="D231" s="1" t="s">
        <v>9</v>
      </c>
      <c r="E231" s="1">
        <v>0.3</v>
      </c>
      <c r="F231" s="1" t="s">
        <v>20</v>
      </c>
      <c r="G231" s="1" t="s">
        <v>11</v>
      </c>
      <c r="H231" s="1">
        <v>1793</v>
      </c>
      <c r="I231" s="10">
        <v>42137</v>
      </c>
    </row>
    <row r="232" spans="1:9" x14ac:dyDescent="0.3">
      <c r="A232" s="1">
        <v>2579</v>
      </c>
      <c r="B232" s="10">
        <v>45830</v>
      </c>
      <c r="C232" s="1">
        <v>47</v>
      </c>
      <c r="D232" s="1" t="s">
        <v>12</v>
      </c>
      <c r="E232" s="1">
        <v>4.7</v>
      </c>
      <c r="F232" s="1" t="s">
        <v>18</v>
      </c>
      <c r="G232" s="1" t="s">
        <v>11</v>
      </c>
      <c r="H232" s="1">
        <v>1711</v>
      </c>
      <c r="I232" s="10">
        <v>44188</v>
      </c>
    </row>
    <row r="233" spans="1:9" x14ac:dyDescent="0.3">
      <c r="A233" s="1">
        <v>2363</v>
      </c>
      <c r="B233" s="10">
        <v>45673</v>
      </c>
      <c r="C233" s="1">
        <v>23</v>
      </c>
      <c r="D233" s="1" t="s">
        <v>12</v>
      </c>
      <c r="E233" s="1">
        <v>2.2999999999999998</v>
      </c>
      <c r="F233" s="1" t="s">
        <v>20</v>
      </c>
      <c r="G233" s="1" t="s">
        <v>11</v>
      </c>
      <c r="H233" s="1">
        <v>1095</v>
      </c>
      <c r="I233" s="10">
        <v>44133</v>
      </c>
    </row>
    <row r="234" spans="1:9" x14ac:dyDescent="0.3">
      <c r="A234" s="1">
        <v>2821</v>
      </c>
      <c r="B234" s="10">
        <v>45731</v>
      </c>
      <c r="C234" s="1">
        <v>58</v>
      </c>
      <c r="D234" s="1" t="s">
        <v>9</v>
      </c>
      <c r="E234" s="1">
        <v>17.399999999999999</v>
      </c>
      <c r="F234" s="1" t="s">
        <v>20</v>
      </c>
      <c r="G234" s="1" t="s">
        <v>14</v>
      </c>
      <c r="H234" s="1">
        <v>1296</v>
      </c>
      <c r="I234" s="10">
        <v>42617</v>
      </c>
    </row>
    <row r="235" spans="1:9" x14ac:dyDescent="0.3">
      <c r="A235" s="1">
        <v>1683</v>
      </c>
      <c r="B235" s="10">
        <v>45337</v>
      </c>
      <c r="C235" s="1">
        <v>27</v>
      </c>
      <c r="D235" s="1" t="s">
        <v>12</v>
      </c>
      <c r="E235" s="1">
        <v>2.7</v>
      </c>
      <c r="F235" s="1" t="s">
        <v>10</v>
      </c>
      <c r="G235" s="1" t="s">
        <v>14</v>
      </c>
      <c r="H235" s="1">
        <v>1886</v>
      </c>
      <c r="I235" s="10">
        <v>42872</v>
      </c>
    </row>
    <row r="236" spans="1:9" x14ac:dyDescent="0.3">
      <c r="A236" s="1">
        <v>2589</v>
      </c>
      <c r="B236" s="10">
        <v>45337</v>
      </c>
      <c r="C236" s="1">
        <v>27</v>
      </c>
      <c r="D236" s="1" t="s">
        <v>12</v>
      </c>
      <c r="E236" s="1">
        <v>2.7</v>
      </c>
      <c r="F236" s="1" t="s">
        <v>19</v>
      </c>
      <c r="G236" s="1" t="s">
        <v>11</v>
      </c>
      <c r="H236" s="1">
        <v>1440</v>
      </c>
      <c r="I236" s="10">
        <v>43886</v>
      </c>
    </row>
    <row r="237" spans="1:9" x14ac:dyDescent="0.3">
      <c r="A237" s="1">
        <v>2895</v>
      </c>
      <c r="B237" s="10">
        <v>45338</v>
      </c>
      <c r="C237" s="1">
        <v>50</v>
      </c>
      <c r="D237" s="1" t="s">
        <v>12</v>
      </c>
      <c r="E237" s="1">
        <v>5</v>
      </c>
      <c r="F237" s="1" t="s">
        <v>20</v>
      </c>
      <c r="G237" s="1" t="s">
        <v>11</v>
      </c>
      <c r="H237" s="1">
        <v>302</v>
      </c>
      <c r="I237" s="10">
        <v>44807</v>
      </c>
    </row>
    <row r="238" spans="1:9" x14ac:dyDescent="0.3">
      <c r="A238" s="1">
        <v>2529</v>
      </c>
      <c r="B238" s="10">
        <v>45744</v>
      </c>
      <c r="C238" s="1">
        <v>34</v>
      </c>
      <c r="D238" s="1" t="s">
        <v>12</v>
      </c>
      <c r="E238" s="1">
        <v>3.4</v>
      </c>
      <c r="F238" s="1" t="s">
        <v>20</v>
      </c>
      <c r="G238" s="1" t="s">
        <v>11</v>
      </c>
      <c r="H238" s="1">
        <v>1211</v>
      </c>
      <c r="I238" s="10">
        <v>42471</v>
      </c>
    </row>
    <row r="239" spans="1:9" x14ac:dyDescent="0.3">
      <c r="A239" s="1">
        <v>2371</v>
      </c>
      <c r="B239" s="10">
        <v>45678</v>
      </c>
      <c r="C239" s="1">
        <v>59</v>
      </c>
      <c r="D239" s="1" t="s">
        <v>9</v>
      </c>
      <c r="E239" s="1">
        <v>17.7</v>
      </c>
      <c r="F239" s="1" t="s">
        <v>13</v>
      </c>
      <c r="G239" s="1" t="s">
        <v>11</v>
      </c>
      <c r="H239" s="1">
        <v>957</v>
      </c>
      <c r="I239" s="10">
        <v>43076</v>
      </c>
    </row>
    <row r="240" spans="1:9" x14ac:dyDescent="0.3">
      <c r="A240" s="1">
        <v>2496</v>
      </c>
      <c r="B240" s="10">
        <v>45798</v>
      </c>
      <c r="C240" s="1">
        <v>41</v>
      </c>
      <c r="D240" s="1" t="s">
        <v>12</v>
      </c>
      <c r="E240" s="1">
        <v>4.0999999999999996</v>
      </c>
      <c r="F240" s="1" t="s">
        <v>19</v>
      </c>
      <c r="G240" s="1" t="s">
        <v>14</v>
      </c>
      <c r="H240" s="1">
        <v>35</v>
      </c>
      <c r="I240" s="10">
        <v>43953</v>
      </c>
    </row>
    <row r="241" spans="1:9" x14ac:dyDescent="0.3">
      <c r="A241" s="1">
        <v>2168</v>
      </c>
      <c r="B241" s="10">
        <v>45338</v>
      </c>
      <c r="C241" s="1">
        <v>13</v>
      </c>
      <c r="D241" s="1" t="s">
        <v>12</v>
      </c>
      <c r="E241" s="1">
        <v>1.3</v>
      </c>
      <c r="F241" s="1" t="s">
        <v>17</v>
      </c>
      <c r="G241" s="1" t="s">
        <v>14</v>
      </c>
      <c r="H241" s="1">
        <v>1650</v>
      </c>
      <c r="I241" s="10">
        <v>42523</v>
      </c>
    </row>
    <row r="242" spans="1:9" x14ac:dyDescent="0.3">
      <c r="A242" s="1">
        <v>1189</v>
      </c>
      <c r="B242" s="10">
        <v>45861</v>
      </c>
      <c r="C242" s="1">
        <v>9</v>
      </c>
      <c r="D242" s="1" t="s">
        <v>12</v>
      </c>
      <c r="E242" s="1">
        <v>0.9</v>
      </c>
      <c r="F242" s="1" t="s">
        <v>13</v>
      </c>
      <c r="G242" s="1" t="s">
        <v>14</v>
      </c>
      <c r="H242" s="1">
        <v>767</v>
      </c>
      <c r="I242" s="10">
        <v>44657</v>
      </c>
    </row>
    <row r="243" spans="1:9" x14ac:dyDescent="0.3">
      <c r="A243" s="1">
        <v>2248</v>
      </c>
      <c r="B243" s="10">
        <v>45818</v>
      </c>
      <c r="C243" s="1">
        <v>13</v>
      </c>
      <c r="D243" s="1" t="s">
        <v>9</v>
      </c>
      <c r="E243" s="1">
        <v>3.9</v>
      </c>
      <c r="F243" s="1" t="s">
        <v>16</v>
      </c>
      <c r="G243" s="1" t="s">
        <v>11</v>
      </c>
      <c r="H243" s="1">
        <v>540</v>
      </c>
      <c r="I243" s="10">
        <v>43809</v>
      </c>
    </row>
    <row r="244" spans="1:9" x14ac:dyDescent="0.3">
      <c r="A244" s="1">
        <v>1536</v>
      </c>
      <c r="B244" s="10">
        <v>45338</v>
      </c>
      <c r="C244" s="1">
        <v>60</v>
      </c>
      <c r="D244" s="1" t="s">
        <v>9</v>
      </c>
      <c r="E244" s="1">
        <v>18</v>
      </c>
      <c r="F244" s="1" t="s">
        <v>18</v>
      </c>
      <c r="G244" s="1" t="s">
        <v>14</v>
      </c>
      <c r="H244" s="1">
        <v>526</v>
      </c>
      <c r="I244" s="10">
        <v>41667</v>
      </c>
    </row>
    <row r="245" spans="1:9" x14ac:dyDescent="0.3">
      <c r="A245" s="1">
        <v>1385</v>
      </c>
      <c r="B245" s="10">
        <v>45339</v>
      </c>
      <c r="C245" s="1">
        <v>37</v>
      </c>
      <c r="D245" s="1" t="s">
        <v>12</v>
      </c>
      <c r="E245" s="1">
        <v>3.7</v>
      </c>
      <c r="F245" s="1" t="s">
        <v>16</v>
      </c>
      <c r="G245" s="1" t="s">
        <v>11</v>
      </c>
      <c r="H245" s="1">
        <v>135</v>
      </c>
      <c r="I245" s="10">
        <v>43397</v>
      </c>
    </row>
    <row r="246" spans="1:9" x14ac:dyDescent="0.3">
      <c r="A246" s="1">
        <v>2306</v>
      </c>
      <c r="B246" s="10">
        <v>45815</v>
      </c>
      <c r="C246" s="1">
        <v>20</v>
      </c>
      <c r="D246" s="1" t="s">
        <v>12</v>
      </c>
      <c r="E246" s="1">
        <v>2</v>
      </c>
      <c r="F246" s="1" t="s">
        <v>20</v>
      </c>
      <c r="G246" s="1" t="s">
        <v>11</v>
      </c>
      <c r="H246" s="1">
        <v>1565</v>
      </c>
      <c r="I246" s="10">
        <v>41906</v>
      </c>
    </row>
    <row r="247" spans="1:9" x14ac:dyDescent="0.3">
      <c r="A247" s="1">
        <v>1268</v>
      </c>
      <c r="B247" s="10">
        <v>45340</v>
      </c>
      <c r="C247" s="1">
        <v>56</v>
      </c>
      <c r="D247" s="1" t="s">
        <v>21</v>
      </c>
      <c r="E247" s="1">
        <v>28</v>
      </c>
      <c r="F247" s="1" t="s">
        <v>13</v>
      </c>
      <c r="G247" s="1" t="s">
        <v>14</v>
      </c>
      <c r="H247" s="1">
        <v>297</v>
      </c>
      <c r="I247" s="10">
        <v>43310</v>
      </c>
    </row>
    <row r="248" spans="1:9" x14ac:dyDescent="0.3">
      <c r="A248" s="1">
        <v>1632</v>
      </c>
      <c r="B248" s="10">
        <v>45783</v>
      </c>
      <c r="C248" s="1">
        <v>53</v>
      </c>
      <c r="D248" s="1" t="s">
        <v>12</v>
      </c>
      <c r="E248" s="1">
        <v>5.3</v>
      </c>
      <c r="F248" s="1" t="s">
        <v>19</v>
      </c>
      <c r="G248" s="1" t="s">
        <v>14</v>
      </c>
      <c r="H248" s="1">
        <v>758</v>
      </c>
      <c r="I248" s="10">
        <v>44654</v>
      </c>
    </row>
    <row r="249" spans="1:9" x14ac:dyDescent="0.3">
      <c r="A249" s="1">
        <v>2574</v>
      </c>
      <c r="B249" s="10">
        <v>45340</v>
      </c>
      <c r="C249" s="1">
        <v>45</v>
      </c>
      <c r="D249" s="1" t="s">
        <v>12</v>
      </c>
      <c r="E249" s="1">
        <v>4.5</v>
      </c>
      <c r="F249" s="1" t="s">
        <v>16</v>
      </c>
      <c r="G249" s="1" t="s">
        <v>11</v>
      </c>
      <c r="H249" s="1">
        <v>1299</v>
      </c>
      <c r="I249" s="10">
        <v>42929</v>
      </c>
    </row>
    <row r="250" spans="1:9" x14ac:dyDescent="0.3">
      <c r="A250" s="1">
        <v>1972</v>
      </c>
      <c r="B250" s="10">
        <v>45830</v>
      </c>
      <c r="C250" s="1">
        <v>17</v>
      </c>
      <c r="D250" s="1" t="s">
        <v>9</v>
      </c>
      <c r="E250" s="1">
        <v>5.0999999999999996</v>
      </c>
      <c r="F250" s="1" t="s">
        <v>15</v>
      </c>
      <c r="G250" s="1" t="s">
        <v>11</v>
      </c>
      <c r="H250" s="1">
        <v>1497</v>
      </c>
      <c r="I250" s="10">
        <v>44463</v>
      </c>
    </row>
    <row r="251" spans="1:9" x14ac:dyDescent="0.3">
      <c r="A251" s="1">
        <v>1784</v>
      </c>
      <c r="B251" s="10">
        <v>45340</v>
      </c>
      <c r="C251" s="1">
        <v>19</v>
      </c>
      <c r="D251" s="1" t="s">
        <v>12</v>
      </c>
      <c r="E251" s="1">
        <v>1.9</v>
      </c>
      <c r="F251" s="1" t="s">
        <v>13</v>
      </c>
      <c r="G251" s="1" t="s">
        <v>14</v>
      </c>
      <c r="H251" s="1">
        <v>1310</v>
      </c>
      <c r="I251" s="10">
        <v>43038</v>
      </c>
    </row>
    <row r="252" spans="1:9" x14ac:dyDescent="0.3">
      <c r="A252" s="1">
        <v>2282</v>
      </c>
      <c r="B252" s="10">
        <v>45721</v>
      </c>
      <c r="C252" s="1">
        <v>12</v>
      </c>
      <c r="D252" s="1" t="s">
        <v>9</v>
      </c>
      <c r="E252" s="1">
        <v>3.6</v>
      </c>
      <c r="F252" s="1" t="s">
        <v>16</v>
      </c>
      <c r="G252" s="1" t="s">
        <v>11</v>
      </c>
      <c r="H252" s="1">
        <v>1114</v>
      </c>
      <c r="I252" s="10">
        <v>43608</v>
      </c>
    </row>
    <row r="253" spans="1:9" x14ac:dyDescent="0.3">
      <c r="A253" s="1">
        <v>2062</v>
      </c>
      <c r="B253" s="10">
        <v>45340</v>
      </c>
      <c r="C253" s="1">
        <v>39</v>
      </c>
      <c r="D253" s="1" t="s">
        <v>9</v>
      </c>
      <c r="E253" s="1">
        <v>11.7</v>
      </c>
      <c r="F253" s="1" t="s">
        <v>17</v>
      </c>
      <c r="G253" s="1" t="s">
        <v>14</v>
      </c>
      <c r="H253" s="1">
        <v>1551</v>
      </c>
      <c r="I253" s="10">
        <v>42136</v>
      </c>
    </row>
    <row r="254" spans="1:9" x14ac:dyDescent="0.3">
      <c r="A254" s="1">
        <v>1709</v>
      </c>
      <c r="B254" s="10">
        <v>45811</v>
      </c>
      <c r="C254" s="1">
        <v>47</v>
      </c>
      <c r="D254" s="1" t="s">
        <v>9</v>
      </c>
      <c r="E254" s="1">
        <v>14.1</v>
      </c>
      <c r="F254" s="1" t="s">
        <v>20</v>
      </c>
      <c r="G254" s="1" t="s">
        <v>11</v>
      </c>
      <c r="H254" s="1">
        <v>918</v>
      </c>
      <c r="I254" s="10">
        <v>44640</v>
      </c>
    </row>
    <row r="255" spans="1:9" x14ac:dyDescent="0.3">
      <c r="A255" s="1">
        <v>2382</v>
      </c>
      <c r="B255" s="10">
        <v>45340</v>
      </c>
      <c r="C255" s="1">
        <v>55</v>
      </c>
      <c r="D255" s="1" t="s">
        <v>12</v>
      </c>
      <c r="E255" s="1">
        <v>5.5</v>
      </c>
      <c r="F255" s="1" t="s">
        <v>17</v>
      </c>
      <c r="G255" s="1" t="s">
        <v>14</v>
      </c>
      <c r="H255" s="1">
        <v>1731</v>
      </c>
      <c r="I255" s="10">
        <v>42353</v>
      </c>
    </row>
    <row r="256" spans="1:9" x14ac:dyDescent="0.3">
      <c r="A256" s="1">
        <v>2434</v>
      </c>
      <c r="B256" s="10">
        <v>45853</v>
      </c>
      <c r="C256" s="1">
        <v>55</v>
      </c>
      <c r="D256" s="1" t="s">
        <v>12</v>
      </c>
      <c r="E256" s="1">
        <v>5.5</v>
      </c>
      <c r="F256" s="1" t="s">
        <v>13</v>
      </c>
      <c r="G256" s="1" t="s">
        <v>14</v>
      </c>
      <c r="H256" s="1">
        <v>531</v>
      </c>
      <c r="I256" s="10">
        <v>44052</v>
      </c>
    </row>
    <row r="257" spans="1:9" x14ac:dyDescent="0.3">
      <c r="A257" s="1">
        <v>2171</v>
      </c>
      <c r="B257" s="10">
        <v>45340</v>
      </c>
      <c r="C257" s="1">
        <v>44</v>
      </c>
      <c r="D257" s="1" t="s">
        <v>9</v>
      </c>
      <c r="E257" s="1">
        <v>13.2</v>
      </c>
      <c r="F257" s="1" t="s">
        <v>13</v>
      </c>
      <c r="G257" s="1" t="s">
        <v>14</v>
      </c>
      <c r="H257" s="1">
        <v>1968</v>
      </c>
      <c r="I257" s="10">
        <v>44922</v>
      </c>
    </row>
    <row r="258" spans="1:9" x14ac:dyDescent="0.3">
      <c r="A258" s="1">
        <v>1317</v>
      </c>
      <c r="B258" s="10">
        <v>45678</v>
      </c>
      <c r="C258" s="1">
        <v>17</v>
      </c>
      <c r="D258" s="1" t="s">
        <v>12</v>
      </c>
      <c r="E258" s="1">
        <v>1.7</v>
      </c>
      <c r="F258" s="1" t="s">
        <v>13</v>
      </c>
      <c r="G258" s="1" t="s">
        <v>11</v>
      </c>
      <c r="H258" s="1">
        <v>1769</v>
      </c>
      <c r="I258" s="10">
        <v>42002</v>
      </c>
    </row>
    <row r="259" spans="1:9" x14ac:dyDescent="0.3">
      <c r="A259" s="1">
        <v>2129</v>
      </c>
      <c r="B259" s="10">
        <v>45341</v>
      </c>
      <c r="C259" s="1">
        <v>2</v>
      </c>
      <c r="D259" s="1" t="s">
        <v>12</v>
      </c>
      <c r="E259" s="1">
        <v>0.2</v>
      </c>
      <c r="F259" s="1" t="s">
        <v>10</v>
      </c>
      <c r="G259" s="1" t="s">
        <v>11</v>
      </c>
      <c r="H259" s="1">
        <v>1007</v>
      </c>
      <c r="I259" s="10">
        <v>43344</v>
      </c>
    </row>
    <row r="260" spans="1:9" x14ac:dyDescent="0.3">
      <c r="A260" s="1">
        <v>2248</v>
      </c>
      <c r="B260" s="10">
        <v>45827</v>
      </c>
      <c r="C260" s="1">
        <v>26</v>
      </c>
      <c r="D260" s="1" t="s">
        <v>12</v>
      </c>
      <c r="E260" s="1">
        <v>2.6</v>
      </c>
      <c r="F260" s="1" t="s">
        <v>13</v>
      </c>
      <c r="G260" s="1" t="s">
        <v>11</v>
      </c>
      <c r="H260" s="1">
        <v>273</v>
      </c>
      <c r="I260" s="10">
        <v>43807</v>
      </c>
    </row>
    <row r="261" spans="1:9" x14ac:dyDescent="0.3">
      <c r="A261" s="1">
        <v>2842</v>
      </c>
      <c r="B261" s="10">
        <v>45669</v>
      </c>
      <c r="C261" s="1">
        <v>15</v>
      </c>
      <c r="D261" s="1" t="s">
        <v>12</v>
      </c>
      <c r="E261" s="1">
        <v>1.5</v>
      </c>
      <c r="F261" s="1" t="s">
        <v>19</v>
      </c>
      <c r="G261" s="1" t="s">
        <v>14</v>
      </c>
      <c r="H261" s="1">
        <v>1694</v>
      </c>
      <c r="I261" s="10">
        <v>43713</v>
      </c>
    </row>
    <row r="262" spans="1:9" x14ac:dyDescent="0.3">
      <c r="A262" s="1">
        <v>2257</v>
      </c>
      <c r="B262" s="10">
        <v>45849</v>
      </c>
      <c r="C262" s="1">
        <v>36</v>
      </c>
      <c r="D262" s="1" t="s">
        <v>12</v>
      </c>
      <c r="E262" s="1">
        <v>3.6</v>
      </c>
      <c r="F262" s="1" t="s">
        <v>10</v>
      </c>
      <c r="G262" s="1" t="s">
        <v>11</v>
      </c>
      <c r="H262" s="1">
        <v>799</v>
      </c>
      <c r="I262" s="10">
        <v>41782</v>
      </c>
    </row>
    <row r="263" spans="1:9" x14ac:dyDescent="0.3">
      <c r="A263" s="1">
        <v>1683</v>
      </c>
      <c r="B263" s="10">
        <v>45818</v>
      </c>
      <c r="C263" s="1">
        <v>32</v>
      </c>
      <c r="D263" s="1" t="s">
        <v>9</v>
      </c>
      <c r="E263" s="1">
        <v>9.6</v>
      </c>
      <c r="F263" s="1" t="s">
        <v>13</v>
      </c>
      <c r="G263" s="1" t="s">
        <v>11</v>
      </c>
      <c r="H263" s="1">
        <v>1307</v>
      </c>
      <c r="I263" s="10">
        <v>44481</v>
      </c>
    </row>
    <row r="264" spans="1:9" x14ac:dyDescent="0.3">
      <c r="A264" s="1">
        <v>1880</v>
      </c>
      <c r="B264" s="10">
        <v>45341</v>
      </c>
      <c r="C264" s="1">
        <v>12</v>
      </c>
      <c r="D264" s="1" t="s">
        <v>12</v>
      </c>
      <c r="E264" s="1">
        <v>1.2</v>
      </c>
      <c r="F264" s="1" t="s">
        <v>20</v>
      </c>
      <c r="G264" s="1" t="s">
        <v>14</v>
      </c>
      <c r="H264" s="1">
        <v>1183</v>
      </c>
      <c r="I264" s="10">
        <v>42963</v>
      </c>
    </row>
    <row r="265" spans="1:9" x14ac:dyDescent="0.3">
      <c r="A265" s="1">
        <v>2067</v>
      </c>
      <c r="B265" s="10">
        <v>45341</v>
      </c>
      <c r="C265" s="1">
        <v>31</v>
      </c>
      <c r="D265" s="1" t="s">
        <v>12</v>
      </c>
      <c r="E265" s="1">
        <v>3.1</v>
      </c>
      <c r="F265" s="1" t="s">
        <v>17</v>
      </c>
      <c r="G265" s="1" t="s">
        <v>14</v>
      </c>
      <c r="H265" s="1">
        <v>319</v>
      </c>
      <c r="I265" s="10">
        <v>42172</v>
      </c>
    </row>
    <row r="266" spans="1:9" x14ac:dyDescent="0.3">
      <c r="A266" s="1">
        <v>2850</v>
      </c>
      <c r="B266" s="10">
        <v>45746</v>
      </c>
      <c r="C266" s="1">
        <v>18</v>
      </c>
      <c r="D266" s="1" t="s">
        <v>12</v>
      </c>
      <c r="E266" s="1">
        <v>1.8</v>
      </c>
      <c r="F266" s="1" t="s">
        <v>19</v>
      </c>
      <c r="G266" s="1" t="s">
        <v>14</v>
      </c>
      <c r="H266" s="1">
        <v>181</v>
      </c>
      <c r="I266" s="10">
        <v>42396</v>
      </c>
    </row>
    <row r="267" spans="1:9" x14ac:dyDescent="0.3">
      <c r="A267" s="1">
        <v>2377</v>
      </c>
      <c r="B267" s="10">
        <v>45342</v>
      </c>
      <c r="C267" s="1">
        <v>50</v>
      </c>
      <c r="D267" s="1" t="s">
        <v>12</v>
      </c>
      <c r="E267" s="1">
        <v>5</v>
      </c>
      <c r="F267" s="1" t="s">
        <v>18</v>
      </c>
      <c r="G267" s="1" t="s">
        <v>11</v>
      </c>
      <c r="H267" s="1">
        <v>781</v>
      </c>
      <c r="I267" s="10">
        <v>42185</v>
      </c>
    </row>
    <row r="268" spans="1:9" x14ac:dyDescent="0.3">
      <c r="A268" s="1">
        <v>2184</v>
      </c>
      <c r="B268" s="10">
        <v>45344</v>
      </c>
      <c r="C268" s="1">
        <v>45</v>
      </c>
      <c r="D268" s="1" t="s">
        <v>12</v>
      </c>
      <c r="E268" s="1">
        <v>4.5</v>
      </c>
      <c r="F268" s="1" t="s">
        <v>16</v>
      </c>
      <c r="G268" s="1" t="s">
        <v>14</v>
      </c>
      <c r="H268" s="1">
        <v>1495</v>
      </c>
      <c r="I268" s="10">
        <v>41955</v>
      </c>
    </row>
    <row r="269" spans="1:9" x14ac:dyDescent="0.3">
      <c r="A269" s="1">
        <v>2631</v>
      </c>
      <c r="B269" s="10">
        <v>45812</v>
      </c>
      <c r="C269" s="1">
        <v>43</v>
      </c>
      <c r="D269" s="1" t="s">
        <v>12</v>
      </c>
      <c r="E269" s="1">
        <v>4.3</v>
      </c>
      <c r="F269" s="1" t="s">
        <v>20</v>
      </c>
      <c r="G269" s="1" t="s">
        <v>11</v>
      </c>
      <c r="H269" s="1">
        <v>1855</v>
      </c>
      <c r="I269" s="10">
        <v>42764</v>
      </c>
    </row>
    <row r="270" spans="1:9" x14ac:dyDescent="0.3">
      <c r="A270" s="1">
        <v>2495</v>
      </c>
      <c r="B270" s="10">
        <v>45792</v>
      </c>
      <c r="C270" s="1">
        <v>52</v>
      </c>
      <c r="D270" s="1" t="s">
        <v>12</v>
      </c>
      <c r="E270" s="1">
        <v>5.2</v>
      </c>
      <c r="F270" s="1" t="s">
        <v>13</v>
      </c>
      <c r="G270" s="1" t="s">
        <v>14</v>
      </c>
      <c r="H270" s="1">
        <v>1059</v>
      </c>
      <c r="I270" s="10">
        <v>42345</v>
      </c>
    </row>
    <row r="271" spans="1:9" x14ac:dyDescent="0.3">
      <c r="A271" s="1">
        <v>2901</v>
      </c>
      <c r="B271" s="10">
        <v>45344</v>
      </c>
      <c r="C271" s="1">
        <v>23</v>
      </c>
      <c r="D271" s="1" t="s">
        <v>12</v>
      </c>
      <c r="E271" s="1">
        <v>2.2999999999999998</v>
      </c>
      <c r="F271" s="1" t="s">
        <v>18</v>
      </c>
      <c r="G271" s="1" t="s">
        <v>14</v>
      </c>
      <c r="H271" s="1">
        <v>925</v>
      </c>
      <c r="I271" s="10">
        <v>44737</v>
      </c>
    </row>
    <row r="272" spans="1:9" x14ac:dyDescent="0.3">
      <c r="A272" s="1">
        <v>2715</v>
      </c>
      <c r="B272" s="10">
        <v>45677</v>
      </c>
      <c r="C272" s="1">
        <v>40</v>
      </c>
      <c r="D272" s="1" t="s">
        <v>12</v>
      </c>
      <c r="E272" s="1">
        <v>4</v>
      </c>
      <c r="F272" s="1" t="s">
        <v>16</v>
      </c>
      <c r="G272" s="1" t="s">
        <v>14</v>
      </c>
      <c r="H272" s="1">
        <v>1895</v>
      </c>
      <c r="I272" s="10">
        <v>43576</v>
      </c>
    </row>
    <row r="273" spans="1:9" x14ac:dyDescent="0.3">
      <c r="A273" s="1">
        <v>1760</v>
      </c>
      <c r="B273" s="10">
        <v>45344</v>
      </c>
      <c r="C273" s="1">
        <v>52</v>
      </c>
      <c r="D273" s="1" t="s">
        <v>12</v>
      </c>
      <c r="E273" s="1">
        <v>5.2</v>
      </c>
      <c r="F273" s="1" t="s">
        <v>20</v>
      </c>
      <c r="G273" s="1" t="s">
        <v>11</v>
      </c>
      <c r="H273" s="1">
        <v>1629</v>
      </c>
      <c r="I273" s="10">
        <v>42380</v>
      </c>
    </row>
    <row r="274" spans="1:9" x14ac:dyDescent="0.3">
      <c r="A274" s="1">
        <v>2853</v>
      </c>
      <c r="B274" s="10">
        <v>45686</v>
      </c>
      <c r="C274" s="1">
        <v>58</v>
      </c>
      <c r="D274" s="1" t="s">
        <v>9</v>
      </c>
      <c r="E274" s="1">
        <v>17.399999999999999</v>
      </c>
      <c r="F274" s="1" t="s">
        <v>16</v>
      </c>
      <c r="G274" s="1" t="s">
        <v>14</v>
      </c>
      <c r="H274" s="1">
        <v>365</v>
      </c>
      <c r="I274" s="10">
        <v>43202</v>
      </c>
    </row>
    <row r="275" spans="1:9" x14ac:dyDescent="0.3">
      <c r="A275" s="1">
        <v>1493</v>
      </c>
      <c r="B275" s="10">
        <v>45344</v>
      </c>
      <c r="C275" s="1">
        <v>1</v>
      </c>
      <c r="D275" s="1" t="s">
        <v>12</v>
      </c>
      <c r="E275" s="1">
        <v>0.1</v>
      </c>
      <c r="F275" s="1" t="s">
        <v>13</v>
      </c>
      <c r="G275" s="1" t="s">
        <v>14</v>
      </c>
      <c r="H275" s="1">
        <v>1608</v>
      </c>
      <c r="I275" s="10">
        <v>42103</v>
      </c>
    </row>
    <row r="276" spans="1:9" x14ac:dyDescent="0.3">
      <c r="A276" s="1">
        <v>2585</v>
      </c>
      <c r="B276" s="10">
        <v>45345</v>
      </c>
      <c r="C276" s="1">
        <v>15</v>
      </c>
      <c r="D276" s="1" t="s">
        <v>12</v>
      </c>
      <c r="E276" s="1">
        <v>1.5</v>
      </c>
      <c r="F276" s="1" t="s">
        <v>15</v>
      </c>
      <c r="G276" s="1" t="s">
        <v>14</v>
      </c>
      <c r="H276" s="1">
        <v>1199</v>
      </c>
      <c r="I276" s="10">
        <v>43801</v>
      </c>
    </row>
    <row r="277" spans="1:9" x14ac:dyDescent="0.3">
      <c r="A277" s="1">
        <v>2781</v>
      </c>
      <c r="B277" s="10">
        <v>45345</v>
      </c>
      <c r="C277" s="1">
        <v>40</v>
      </c>
      <c r="D277" s="1" t="s">
        <v>12</v>
      </c>
      <c r="E277" s="1">
        <v>4</v>
      </c>
      <c r="F277" s="1" t="s">
        <v>18</v>
      </c>
      <c r="G277" s="1" t="s">
        <v>14</v>
      </c>
      <c r="H277" s="1">
        <v>1981</v>
      </c>
      <c r="I277" s="10">
        <v>44638</v>
      </c>
    </row>
    <row r="278" spans="1:9" x14ac:dyDescent="0.3">
      <c r="A278" s="1">
        <v>2312</v>
      </c>
      <c r="B278" s="10">
        <v>45346</v>
      </c>
      <c r="C278" s="1">
        <v>52</v>
      </c>
      <c r="D278" s="1" t="s">
        <v>12</v>
      </c>
      <c r="E278" s="1">
        <v>5.2</v>
      </c>
      <c r="F278" s="1" t="s">
        <v>15</v>
      </c>
      <c r="G278" s="1" t="s">
        <v>14</v>
      </c>
      <c r="H278" s="1">
        <v>1861</v>
      </c>
      <c r="I278" s="10">
        <v>42043</v>
      </c>
    </row>
    <row r="279" spans="1:9" x14ac:dyDescent="0.3">
      <c r="A279" s="1">
        <v>2305</v>
      </c>
      <c r="B279" s="10">
        <v>45346</v>
      </c>
      <c r="C279" s="1">
        <v>58</v>
      </c>
      <c r="D279" s="1" t="s">
        <v>12</v>
      </c>
      <c r="E279" s="1">
        <v>5.8</v>
      </c>
      <c r="F279" s="1" t="s">
        <v>18</v>
      </c>
      <c r="G279" s="1" t="s">
        <v>14</v>
      </c>
      <c r="H279" s="1">
        <v>453</v>
      </c>
      <c r="I279" s="10">
        <v>44373</v>
      </c>
    </row>
    <row r="280" spans="1:9" x14ac:dyDescent="0.3">
      <c r="A280" s="1">
        <v>1341</v>
      </c>
      <c r="B280" s="10">
        <v>45346</v>
      </c>
      <c r="C280" s="1">
        <v>35</v>
      </c>
      <c r="D280" s="1" t="s">
        <v>12</v>
      </c>
      <c r="E280" s="1">
        <v>3.5</v>
      </c>
      <c r="F280" s="1" t="s">
        <v>13</v>
      </c>
      <c r="G280" s="1" t="s">
        <v>14</v>
      </c>
      <c r="H280" s="1">
        <v>1672</v>
      </c>
      <c r="I280" s="10">
        <v>41787</v>
      </c>
    </row>
    <row r="281" spans="1:9" x14ac:dyDescent="0.3">
      <c r="A281" s="1">
        <v>2409</v>
      </c>
      <c r="B281" s="10">
        <v>45786</v>
      </c>
      <c r="C281" s="1">
        <v>59</v>
      </c>
      <c r="D281" s="1" t="s">
        <v>12</v>
      </c>
      <c r="E281" s="1">
        <v>5.9</v>
      </c>
      <c r="F281" s="1" t="s">
        <v>15</v>
      </c>
      <c r="G281" s="1" t="s">
        <v>14</v>
      </c>
      <c r="H281" s="1">
        <v>884</v>
      </c>
      <c r="I281" s="10">
        <v>43229</v>
      </c>
    </row>
    <row r="282" spans="1:9" x14ac:dyDescent="0.3">
      <c r="A282" s="1">
        <v>1095</v>
      </c>
      <c r="B282" s="10">
        <v>45347</v>
      </c>
      <c r="C282" s="1">
        <v>33</v>
      </c>
      <c r="D282" s="1" t="s">
        <v>12</v>
      </c>
      <c r="E282" s="1">
        <v>3.3</v>
      </c>
      <c r="F282" s="1" t="s">
        <v>16</v>
      </c>
      <c r="G282" s="1" t="s">
        <v>14</v>
      </c>
      <c r="H282" s="1">
        <v>1450</v>
      </c>
      <c r="I282" s="10">
        <v>42490</v>
      </c>
    </row>
    <row r="283" spans="1:9" x14ac:dyDescent="0.3">
      <c r="A283" s="1">
        <v>2136</v>
      </c>
      <c r="B283" s="10">
        <v>45835</v>
      </c>
      <c r="C283" s="1">
        <v>19</v>
      </c>
      <c r="D283" s="1" t="s">
        <v>9</v>
      </c>
      <c r="E283" s="1">
        <v>5.7</v>
      </c>
      <c r="F283" s="1" t="s">
        <v>15</v>
      </c>
      <c r="G283" s="1" t="s">
        <v>14</v>
      </c>
      <c r="H283" s="1">
        <v>575</v>
      </c>
      <c r="I283" s="10">
        <v>43311</v>
      </c>
    </row>
    <row r="284" spans="1:9" x14ac:dyDescent="0.3">
      <c r="A284" s="1">
        <v>2824</v>
      </c>
      <c r="B284" s="10">
        <v>45348</v>
      </c>
      <c r="C284" s="1">
        <v>15</v>
      </c>
      <c r="D284" s="1" t="s">
        <v>12</v>
      </c>
      <c r="E284" s="1">
        <v>1.5</v>
      </c>
      <c r="F284" s="1" t="s">
        <v>13</v>
      </c>
      <c r="G284" s="1" t="s">
        <v>14</v>
      </c>
      <c r="H284" s="1">
        <v>580</v>
      </c>
      <c r="I284" s="10">
        <v>42406</v>
      </c>
    </row>
    <row r="285" spans="1:9" x14ac:dyDescent="0.3">
      <c r="A285" s="1">
        <v>1052</v>
      </c>
      <c r="B285" s="10">
        <v>45348</v>
      </c>
      <c r="C285" s="1">
        <v>49</v>
      </c>
      <c r="D285" s="1" t="s">
        <v>9</v>
      </c>
      <c r="E285" s="1">
        <v>14.7</v>
      </c>
      <c r="F285" s="1" t="s">
        <v>20</v>
      </c>
      <c r="G285" s="1" t="s">
        <v>14</v>
      </c>
      <c r="H285" s="1">
        <v>590</v>
      </c>
      <c r="I285" s="10">
        <v>44375</v>
      </c>
    </row>
    <row r="286" spans="1:9" x14ac:dyDescent="0.3">
      <c r="A286" s="1">
        <v>1062</v>
      </c>
      <c r="B286" s="10">
        <v>45348</v>
      </c>
      <c r="C286" s="1">
        <v>46</v>
      </c>
      <c r="D286" s="1" t="s">
        <v>9</v>
      </c>
      <c r="E286" s="1">
        <v>13.8</v>
      </c>
      <c r="F286" s="1" t="s">
        <v>13</v>
      </c>
      <c r="G286" s="1" t="s">
        <v>14</v>
      </c>
      <c r="H286" s="1">
        <v>909</v>
      </c>
      <c r="I286" s="10">
        <v>43454</v>
      </c>
    </row>
    <row r="287" spans="1:9" x14ac:dyDescent="0.3">
      <c r="A287" s="1">
        <v>2104</v>
      </c>
      <c r="B287" s="10">
        <v>45716</v>
      </c>
      <c r="C287" s="1">
        <v>49</v>
      </c>
      <c r="D287" s="1" t="s">
        <v>9</v>
      </c>
      <c r="E287" s="1">
        <v>14.7</v>
      </c>
      <c r="F287" s="1" t="s">
        <v>18</v>
      </c>
      <c r="G287" s="1" t="s">
        <v>11</v>
      </c>
      <c r="H287" s="1">
        <v>664</v>
      </c>
      <c r="I287" s="10">
        <v>41841</v>
      </c>
    </row>
    <row r="288" spans="1:9" x14ac:dyDescent="0.3">
      <c r="A288" s="1">
        <v>1698</v>
      </c>
      <c r="B288" s="10">
        <v>45683</v>
      </c>
      <c r="C288" s="1">
        <v>40</v>
      </c>
      <c r="D288" s="1" t="s">
        <v>12</v>
      </c>
      <c r="E288" s="1">
        <v>4</v>
      </c>
      <c r="F288" s="1" t="s">
        <v>16</v>
      </c>
      <c r="G288" s="1" t="s">
        <v>14</v>
      </c>
      <c r="H288" s="1">
        <v>90</v>
      </c>
      <c r="I288" s="10">
        <v>41989</v>
      </c>
    </row>
    <row r="289" spans="1:9" x14ac:dyDescent="0.3">
      <c r="A289" s="1">
        <v>2308</v>
      </c>
      <c r="B289" s="10">
        <v>45349</v>
      </c>
      <c r="C289" s="1">
        <v>3</v>
      </c>
      <c r="D289" s="1" t="s">
        <v>12</v>
      </c>
      <c r="E289" s="1">
        <v>0.3</v>
      </c>
      <c r="F289" s="1" t="s">
        <v>13</v>
      </c>
      <c r="G289" s="1" t="s">
        <v>14</v>
      </c>
      <c r="H289" s="1">
        <v>22</v>
      </c>
      <c r="I289" s="10">
        <v>43740</v>
      </c>
    </row>
    <row r="290" spans="1:9" x14ac:dyDescent="0.3">
      <c r="A290" s="1">
        <v>1280</v>
      </c>
      <c r="B290" s="10">
        <v>45349</v>
      </c>
      <c r="C290" s="1">
        <v>25</v>
      </c>
      <c r="D290" s="1" t="s">
        <v>12</v>
      </c>
      <c r="E290" s="1">
        <v>2.5</v>
      </c>
      <c r="F290" s="1" t="s">
        <v>13</v>
      </c>
      <c r="G290" s="1" t="s">
        <v>14</v>
      </c>
      <c r="H290" s="1">
        <v>1242</v>
      </c>
      <c r="I290" s="10">
        <v>42358</v>
      </c>
    </row>
    <row r="291" spans="1:9" x14ac:dyDescent="0.3">
      <c r="A291" s="1">
        <v>1641</v>
      </c>
      <c r="B291" s="10">
        <v>45844</v>
      </c>
      <c r="C291" s="1">
        <v>1</v>
      </c>
      <c r="D291" s="1" t="s">
        <v>12</v>
      </c>
      <c r="E291" s="1">
        <v>0.1</v>
      </c>
      <c r="F291" s="1" t="s">
        <v>17</v>
      </c>
      <c r="G291" s="1" t="s">
        <v>14</v>
      </c>
      <c r="H291" s="1">
        <v>1897</v>
      </c>
      <c r="I291" s="10">
        <v>43582</v>
      </c>
    </row>
    <row r="292" spans="1:9" x14ac:dyDescent="0.3">
      <c r="A292" s="1">
        <v>1219</v>
      </c>
      <c r="B292" s="10">
        <v>45692</v>
      </c>
      <c r="C292" s="1">
        <v>5</v>
      </c>
      <c r="D292" s="1" t="s">
        <v>9</v>
      </c>
      <c r="E292" s="1">
        <v>1.5</v>
      </c>
      <c r="F292" s="1" t="s">
        <v>16</v>
      </c>
      <c r="G292" s="1" t="s">
        <v>11</v>
      </c>
      <c r="H292" s="1">
        <v>879</v>
      </c>
      <c r="I292" s="10">
        <v>44121</v>
      </c>
    </row>
    <row r="293" spans="1:9" x14ac:dyDescent="0.3">
      <c r="A293" s="1">
        <v>1871</v>
      </c>
      <c r="B293" s="10">
        <v>45350</v>
      </c>
      <c r="C293" s="1">
        <v>33</v>
      </c>
      <c r="D293" s="1" t="s">
        <v>12</v>
      </c>
      <c r="E293" s="1">
        <v>3.3</v>
      </c>
      <c r="F293" s="1" t="s">
        <v>20</v>
      </c>
      <c r="G293" s="1" t="s">
        <v>14</v>
      </c>
      <c r="H293" s="1">
        <v>1385</v>
      </c>
      <c r="I293" s="10">
        <v>42827</v>
      </c>
    </row>
    <row r="294" spans="1:9" x14ac:dyDescent="0.3">
      <c r="A294" s="1">
        <v>1854</v>
      </c>
      <c r="B294" s="10">
        <v>45754</v>
      </c>
      <c r="C294" s="1">
        <v>16</v>
      </c>
      <c r="D294" s="1" t="s">
        <v>12</v>
      </c>
      <c r="E294" s="1">
        <v>1.6</v>
      </c>
      <c r="F294" s="1" t="s">
        <v>20</v>
      </c>
      <c r="G294" s="1" t="s">
        <v>11</v>
      </c>
      <c r="H294" s="1">
        <v>1607</v>
      </c>
      <c r="I294" s="10">
        <v>44160</v>
      </c>
    </row>
    <row r="295" spans="1:9" x14ac:dyDescent="0.3">
      <c r="A295" s="1">
        <v>1562</v>
      </c>
      <c r="B295" s="10">
        <v>45350</v>
      </c>
      <c r="C295" s="1">
        <v>27</v>
      </c>
      <c r="D295" s="1" t="s">
        <v>9</v>
      </c>
      <c r="E295" s="1">
        <v>8.1</v>
      </c>
      <c r="F295" s="1" t="s">
        <v>16</v>
      </c>
      <c r="G295" s="1" t="s">
        <v>11</v>
      </c>
      <c r="H295" s="1">
        <v>1716</v>
      </c>
      <c r="I295" s="10">
        <v>44675</v>
      </c>
    </row>
    <row r="296" spans="1:9" x14ac:dyDescent="0.3">
      <c r="A296" s="1">
        <v>1217</v>
      </c>
      <c r="B296" s="10">
        <v>45350</v>
      </c>
      <c r="C296" s="1">
        <v>1</v>
      </c>
      <c r="D296" s="1" t="s">
        <v>9</v>
      </c>
      <c r="E296" s="1">
        <v>0.3</v>
      </c>
      <c r="F296" s="1" t="s">
        <v>16</v>
      </c>
      <c r="G296" s="1" t="s">
        <v>11</v>
      </c>
      <c r="H296" s="1">
        <v>1085</v>
      </c>
      <c r="I296" s="10">
        <v>42620</v>
      </c>
    </row>
    <row r="297" spans="1:9" x14ac:dyDescent="0.3">
      <c r="A297" s="1">
        <v>2627</v>
      </c>
      <c r="B297" s="10">
        <v>45350</v>
      </c>
      <c r="C297" s="1">
        <v>52</v>
      </c>
      <c r="D297" s="1" t="s">
        <v>21</v>
      </c>
      <c r="E297" s="1">
        <v>26</v>
      </c>
      <c r="F297" s="1" t="s">
        <v>16</v>
      </c>
      <c r="G297" s="1" t="s">
        <v>14</v>
      </c>
      <c r="H297" s="1">
        <v>1294</v>
      </c>
      <c r="I297" s="10">
        <v>43689</v>
      </c>
    </row>
    <row r="298" spans="1:9" x14ac:dyDescent="0.3">
      <c r="A298" s="1">
        <v>2499</v>
      </c>
      <c r="B298" s="10">
        <v>45350</v>
      </c>
      <c r="C298" s="1">
        <v>22</v>
      </c>
      <c r="D298" s="1" t="s">
        <v>12</v>
      </c>
      <c r="E298" s="1">
        <v>2.2000000000000002</v>
      </c>
      <c r="F298" s="1" t="s">
        <v>18</v>
      </c>
      <c r="G298" s="1" t="s">
        <v>14</v>
      </c>
      <c r="H298" s="1">
        <v>1582</v>
      </c>
      <c r="I298" s="10">
        <v>43551</v>
      </c>
    </row>
    <row r="299" spans="1:9" x14ac:dyDescent="0.3">
      <c r="A299" s="1">
        <v>2768</v>
      </c>
      <c r="B299" s="10">
        <v>45351</v>
      </c>
      <c r="C299" s="1">
        <v>49</v>
      </c>
      <c r="D299" s="1" t="s">
        <v>9</v>
      </c>
      <c r="E299" s="1">
        <v>14.7</v>
      </c>
      <c r="F299" s="1" t="s">
        <v>19</v>
      </c>
      <c r="G299" s="1" t="s">
        <v>14</v>
      </c>
      <c r="H299" s="1">
        <v>255</v>
      </c>
      <c r="I299" s="10">
        <v>43696</v>
      </c>
    </row>
    <row r="300" spans="1:9" x14ac:dyDescent="0.3">
      <c r="A300" s="1">
        <v>2682</v>
      </c>
      <c r="B300" s="10">
        <v>45351</v>
      </c>
      <c r="C300" s="1">
        <v>43</v>
      </c>
      <c r="D300" s="1" t="s">
        <v>12</v>
      </c>
      <c r="E300" s="1">
        <v>4.3</v>
      </c>
      <c r="F300" s="1" t="s">
        <v>20</v>
      </c>
      <c r="G300" s="1" t="s">
        <v>14</v>
      </c>
      <c r="H300" s="1">
        <v>1324</v>
      </c>
      <c r="I300" s="10">
        <v>42440</v>
      </c>
    </row>
    <row r="301" spans="1:9" x14ac:dyDescent="0.3">
      <c r="A301" s="1">
        <v>1919</v>
      </c>
      <c r="B301" s="10">
        <v>45351</v>
      </c>
      <c r="C301" s="1">
        <v>54</v>
      </c>
      <c r="D301" s="1" t="s">
        <v>9</v>
      </c>
      <c r="E301" s="1">
        <v>16.2</v>
      </c>
      <c r="F301" s="1" t="s">
        <v>13</v>
      </c>
      <c r="G301" s="1" t="s">
        <v>14</v>
      </c>
      <c r="H301" s="1">
        <v>335</v>
      </c>
      <c r="I301" s="10">
        <v>42323</v>
      </c>
    </row>
    <row r="302" spans="1:9" x14ac:dyDescent="0.3">
      <c r="A302" s="1">
        <v>1688</v>
      </c>
      <c r="B302" s="10">
        <v>45351</v>
      </c>
      <c r="C302" s="1">
        <v>8</v>
      </c>
      <c r="D302" s="1" t="s">
        <v>21</v>
      </c>
      <c r="E302" s="1">
        <v>4</v>
      </c>
      <c r="F302" s="1" t="s">
        <v>13</v>
      </c>
      <c r="G302" s="1" t="s">
        <v>14</v>
      </c>
      <c r="H302" s="1">
        <v>1599</v>
      </c>
      <c r="I302" s="10">
        <v>42682</v>
      </c>
    </row>
    <row r="303" spans="1:9" x14ac:dyDescent="0.3">
      <c r="A303" s="1">
        <v>1166</v>
      </c>
      <c r="B303" s="10">
        <v>45352</v>
      </c>
      <c r="C303" s="1">
        <v>11</v>
      </c>
      <c r="D303" s="1" t="s">
        <v>12</v>
      </c>
      <c r="E303" s="1">
        <v>1.1000000000000001</v>
      </c>
      <c r="F303" s="1" t="s">
        <v>13</v>
      </c>
      <c r="G303" s="1" t="s">
        <v>11</v>
      </c>
      <c r="H303" s="1">
        <v>1858</v>
      </c>
      <c r="I303" s="10">
        <v>43550</v>
      </c>
    </row>
    <row r="304" spans="1:9" x14ac:dyDescent="0.3">
      <c r="A304" s="1">
        <v>1776</v>
      </c>
      <c r="B304" s="10">
        <v>45353</v>
      </c>
      <c r="C304" s="1">
        <v>51</v>
      </c>
      <c r="D304" s="1" t="s">
        <v>12</v>
      </c>
      <c r="E304" s="1">
        <v>5.0999999999999996</v>
      </c>
      <c r="F304" s="1" t="s">
        <v>20</v>
      </c>
      <c r="G304" s="1" t="s">
        <v>11</v>
      </c>
      <c r="H304" s="1">
        <v>1472</v>
      </c>
      <c r="I304" s="10">
        <v>42349</v>
      </c>
    </row>
    <row r="305" spans="1:9" x14ac:dyDescent="0.3">
      <c r="A305" s="1">
        <v>2795</v>
      </c>
      <c r="B305" s="10">
        <v>45353</v>
      </c>
      <c r="C305" s="1">
        <v>19</v>
      </c>
      <c r="D305" s="1" t="s">
        <v>9</v>
      </c>
      <c r="E305" s="1">
        <v>5.7</v>
      </c>
      <c r="F305" s="1" t="s">
        <v>15</v>
      </c>
      <c r="G305" s="1" t="s">
        <v>14</v>
      </c>
      <c r="H305" s="1">
        <v>457</v>
      </c>
      <c r="I305" s="10">
        <v>42095</v>
      </c>
    </row>
    <row r="306" spans="1:9" x14ac:dyDescent="0.3">
      <c r="A306" s="1">
        <v>1467</v>
      </c>
      <c r="B306" s="10">
        <v>45353</v>
      </c>
      <c r="C306" s="1">
        <v>2</v>
      </c>
      <c r="D306" s="1" t="s">
        <v>9</v>
      </c>
      <c r="E306" s="1">
        <v>0.6</v>
      </c>
      <c r="F306" s="1" t="s">
        <v>15</v>
      </c>
      <c r="G306" s="1" t="s">
        <v>14</v>
      </c>
      <c r="H306" s="1">
        <v>417</v>
      </c>
      <c r="I306" s="10">
        <v>43823</v>
      </c>
    </row>
    <row r="307" spans="1:9" x14ac:dyDescent="0.3">
      <c r="A307" s="1">
        <v>1698</v>
      </c>
      <c r="B307" s="10">
        <v>45354</v>
      </c>
      <c r="C307" s="1">
        <v>53</v>
      </c>
      <c r="D307" s="1" t="s">
        <v>12</v>
      </c>
      <c r="E307" s="1">
        <v>5.3</v>
      </c>
      <c r="F307" s="1" t="s">
        <v>20</v>
      </c>
      <c r="G307" s="1" t="s">
        <v>11</v>
      </c>
      <c r="H307" s="1">
        <v>404</v>
      </c>
      <c r="I307" s="10">
        <v>43461</v>
      </c>
    </row>
    <row r="308" spans="1:9" x14ac:dyDescent="0.3">
      <c r="A308" s="1">
        <v>2526</v>
      </c>
      <c r="B308" s="10">
        <v>45354</v>
      </c>
      <c r="C308" s="1">
        <v>29</v>
      </c>
      <c r="D308" s="1" t="s">
        <v>12</v>
      </c>
      <c r="E308" s="1">
        <v>2.9</v>
      </c>
      <c r="F308" s="1" t="s">
        <v>15</v>
      </c>
      <c r="G308" s="1" t="s">
        <v>14</v>
      </c>
      <c r="H308" s="1">
        <v>952</v>
      </c>
      <c r="I308" s="10">
        <v>42838</v>
      </c>
    </row>
    <row r="309" spans="1:9" x14ac:dyDescent="0.3">
      <c r="A309" s="1">
        <v>2462</v>
      </c>
      <c r="B309" s="10">
        <v>45719</v>
      </c>
      <c r="C309" s="1">
        <v>4</v>
      </c>
      <c r="D309" s="1" t="s">
        <v>12</v>
      </c>
      <c r="E309" s="1">
        <v>0.4</v>
      </c>
      <c r="F309" s="1" t="s">
        <v>15</v>
      </c>
      <c r="G309" s="1" t="s">
        <v>14</v>
      </c>
      <c r="H309" s="1">
        <v>1871</v>
      </c>
      <c r="I309" s="10">
        <v>41672</v>
      </c>
    </row>
    <row r="310" spans="1:9" x14ac:dyDescent="0.3">
      <c r="A310" s="1">
        <v>2120</v>
      </c>
      <c r="B310" s="10">
        <v>45354</v>
      </c>
      <c r="C310" s="1">
        <v>50</v>
      </c>
      <c r="D310" s="1" t="s">
        <v>12</v>
      </c>
      <c r="E310" s="1">
        <v>5</v>
      </c>
      <c r="F310" s="1" t="s">
        <v>20</v>
      </c>
      <c r="G310" s="1" t="s">
        <v>11</v>
      </c>
      <c r="H310" s="1">
        <v>604</v>
      </c>
      <c r="I310" s="10">
        <v>41778</v>
      </c>
    </row>
    <row r="311" spans="1:9" x14ac:dyDescent="0.3">
      <c r="A311" s="1">
        <v>2520</v>
      </c>
      <c r="B311" s="10">
        <v>45355</v>
      </c>
      <c r="C311" s="1">
        <v>33</v>
      </c>
      <c r="D311" s="1" t="s">
        <v>12</v>
      </c>
      <c r="E311" s="1">
        <v>3.3</v>
      </c>
      <c r="F311" s="1" t="s">
        <v>18</v>
      </c>
      <c r="G311" s="1" t="s">
        <v>14</v>
      </c>
      <c r="H311" s="1">
        <v>1059</v>
      </c>
      <c r="I311" s="10">
        <v>44234</v>
      </c>
    </row>
    <row r="312" spans="1:9" x14ac:dyDescent="0.3">
      <c r="A312" s="1">
        <v>1419</v>
      </c>
      <c r="B312" s="10">
        <v>45355</v>
      </c>
      <c r="C312" s="1">
        <v>37</v>
      </c>
      <c r="D312" s="1" t="s">
        <v>9</v>
      </c>
      <c r="E312" s="1">
        <v>11.1</v>
      </c>
      <c r="F312" s="1" t="s">
        <v>18</v>
      </c>
      <c r="G312" s="1" t="s">
        <v>11</v>
      </c>
      <c r="H312" s="1">
        <v>1742</v>
      </c>
      <c r="I312" s="10">
        <v>44557</v>
      </c>
    </row>
    <row r="313" spans="1:9" x14ac:dyDescent="0.3">
      <c r="A313" s="1">
        <v>1784</v>
      </c>
      <c r="B313" s="10">
        <v>45356</v>
      </c>
      <c r="C313" s="1">
        <v>29</v>
      </c>
      <c r="D313" s="1" t="s">
        <v>12</v>
      </c>
      <c r="E313" s="1">
        <v>2.9</v>
      </c>
      <c r="F313" s="1" t="s">
        <v>17</v>
      </c>
      <c r="G313" s="1" t="s">
        <v>14</v>
      </c>
      <c r="H313" s="1">
        <v>1306</v>
      </c>
      <c r="I313" s="10">
        <v>44181</v>
      </c>
    </row>
    <row r="314" spans="1:9" x14ac:dyDescent="0.3">
      <c r="A314" s="1">
        <v>2529</v>
      </c>
      <c r="B314" s="10">
        <v>45356</v>
      </c>
      <c r="C314" s="1">
        <v>1</v>
      </c>
      <c r="D314" s="1" t="s">
        <v>12</v>
      </c>
      <c r="E314" s="1">
        <v>0.1</v>
      </c>
      <c r="F314" s="1" t="s">
        <v>20</v>
      </c>
      <c r="G314" s="1" t="s">
        <v>11</v>
      </c>
      <c r="H314" s="1">
        <v>1124</v>
      </c>
      <c r="I314" s="10">
        <v>42407</v>
      </c>
    </row>
    <row r="315" spans="1:9" x14ac:dyDescent="0.3">
      <c r="A315" s="1">
        <v>2049</v>
      </c>
      <c r="B315" s="10">
        <v>45356</v>
      </c>
      <c r="C315" s="1">
        <v>23</v>
      </c>
      <c r="D315" s="1" t="s">
        <v>21</v>
      </c>
      <c r="E315" s="1">
        <v>11.5</v>
      </c>
      <c r="F315" s="1" t="s">
        <v>19</v>
      </c>
      <c r="G315" s="1" t="s">
        <v>11</v>
      </c>
      <c r="H315" s="1">
        <v>839</v>
      </c>
      <c r="I315" s="10">
        <v>44785</v>
      </c>
    </row>
    <row r="316" spans="1:9" x14ac:dyDescent="0.3">
      <c r="A316" s="1">
        <v>1279</v>
      </c>
      <c r="B316" s="10">
        <v>45707</v>
      </c>
      <c r="C316" s="1">
        <v>57</v>
      </c>
      <c r="D316" s="1" t="s">
        <v>12</v>
      </c>
      <c r="E316" s="1">
        <v>5.7</v>
      </c>
      <c r="F316" s="1" t="s">
        <v>13</v>
      </c>
      <c r="G316" s="1" t="s">
        <v>11</v>
      </c>
      <c r="H316" s="1">
        <v>786</v>
      </c>
      <c r="I316" s="10">
        <v>43072</v>
      </c>
    </row>
    <row r="317" spans="1:9" x14ac:dyDescent="0.3">
      <c r="A317" s="1">
        <v>2860</v>
      </c>
      <c r="B317" s="10">
        <v>45844</v>
      </c>
      <c r="C317" s="1">
        <v>37</v>
      </c>
      <c r="D317" s="1" t="s">
        <v>12</v>
      </c>
      <c r="E317" s="1">
        <v>3.7</v>
      </c>
      <c r="F317" s="1" t="s">
        <v>10</v>
      </c>
      <c r="G317" s="1" t="s">
        <v>14</v>
      </c>
      <c r="H317" s="1">
        <v>456</v>
      </c>
      <c r="I317" s="10">
        <v>44206</v>
      </c>
    </row>
    <row r="318" spans="1:9" x14ac:dyDescent="0.3">
      <c r="A318" s="1">
        <v>1883</v>
      </c>
      <c r="B318" s="10">
        <v>45661</v>
      </c>
      <c r="C318" s="1">
        <v>8</v>
      </c>
      <c r="D318" s="1" t="s">
        <v>9</v>
      </c>
      <c r="E318" s="1">
        <v>2.4</v>
      </c>
      <c r="F318" s="1" t="s">
        <v>15</v>
      </c>
      <c r="G318" s="1" t="s">
        <v>11</v>
      </c>
      <c r="H318" s="1">
        <v>299</v>
      </c>
      <c r="I318" s="10">
        <v>42944</v>
      </c>
    </row>
    <row r="319" spans="1:9" x14ac:dyDescent="0.3">
      <c r="A319" s="1">
        <v>2107</v>
      </c>
      <c r="B319" s="10">
        <v>45356</v>
      </c>
      <c r="C319" s="1">
        <v>33</v>
      </c>
      <c r="D319" s="1" t="s">
        <v>9</v>
      </c>
      <c r="E319" s="1">
        <v>9.9</v>
      </c>
      <c r="F319" s="1" t="s">
        <v>15</v>
      </c>
      <c r="G319" s="1" t="s">
        <v>11</v>
      </c>
      <c r="H319" s="1">
        <v>839</v>
      </c>
      <c r="I319" s="10">
        <v>42185</v>
      </c>
    </row>
    <row r="320" spans="1:9" x14ac:dyDescent="0.3">
      <c r="A320" s="1">
        <v>2138</v>
      </c>
      <c r="B320" s="10">
        <v>45356</v>
      </c>
      <c r="C320" s="1">
        <v>47</v>
      </c>
      <c r="D320" s="1" t="s">
        <v>12</v>
      </c>
      <c r="E320" s="1">
        <v>4.7</v>
      </c>
      <c r="F320" s="1" t="s">
        <v>13</v>
      </c>
      <c r="G320" s="1" t="s">
        <v>11</v>
      </c>
      <c r="H320" s="1">
        <v>409</v>
      </c>
      <c r="I320" s="10">
        <v>44779</v>
      </c>
    </row>
    <row r="321" spans="1:9" x14ac:dyDescent="0.3">
      <c r="A321" s="1">
        <v>2496</v>
      </c>
      <c r="B321" s="10">
        <v>45357</v>
      </c>
      <c r="C321" s="1">
        <v>12</v>
      </c>
      <c r="D321" s="1" t="s">
        <v>12</v>
      </c>
      <c r="E321" s="1">
        <v>1.2</v>
      </c>
      <c r="F321" s="1" t="s">
        <v>15</v>
      </c>
      <c r="G321" s="1" t="s">
        <v>14</v>
      </c>
      <c r="H321" s="1">
        <v>1849</v>
      </c>
      <c r="I321" s="10">
        <v>42841</v>
      </c>
    </row>
    <row r="322" spans="1:9" x14ac:dyDescent="0.3">
      <c r="A322" s="1">
        <v>1958</v>
      </c>
      <c r="B322" s="10">
        <v>45357</v>
      </c>
      <c r="C322" s="1">
        <v>12</v>
      </c>
      <c r="D322" s="1" t="s">
        <v>9</v>
      </c>
      <c r="E322" s="1">
        <v>3.6</v>
      </c>
      <c r="F322" s="1" t="s">
        <v>15</v>
      </c>
      <c r="G322" s="1" t="s">
        <v>11</v>
      </c>
      <c r="H322" s="1">
        <v>1378</v>
      </c>
      <c r="I322" s="10">
        <v>44013</v>
      </c>
    </row>
    <row r="323" spans="1:9" x14ac:dyDescent="0.3">
      <c r="A323" s="1">
        <v>2473</v>
      </c>
      <c r="B323" s="10">
        <v>45357</v>
      </c>
      <c r="C323" s="1">
        <v>42</v>
      </c>
      <c r="D323" s="1" t="s">
        <v>9</v>
      </c>
      <c r="E323" s="1">
        <v>12.6</v>
      </c>
      <c r="F323" s="1" t="s">
        <v>17</v>
      </c>
      <c r="G323" s="1" t="s">
        <v>14</v>
      </c>
      <c r="H323" s="1">
        <v>1334</v>
      </c>
      <c r="I323" s="10">
        <v>44084</v>
      </c>
    </row>
    <row r="324" spans="1:9" x14ac:dyDescent="0.3">
      <c r="A324" s="1">
        <v>2218</v>
      </c>
      <c r="B324" s="10">
        <v>45357</v>
      </c>
      <c r="C324" s="1">
        <v>10</v>
      </c>
      <c r="D324" s="1" t="s">
        <v>12</v>
      </c>
      <c r="E324" s="1">
        <v>1</v>
      </c>
      <c r="F324" s="1" t="s">
        <v>19</v>
      </c>
      <c r="G324" s="1" t="s">
        <v>14</v>
      </c>
      <c r="H324" s="1">
        <v>1327</v>
      </c>
      <c r="I324" s="10">
        <v>42162</v>
      </c>
    </row>
    <row r="325" spans="1:9" x14ac:dyDescent="0.3">
      <c r="A325" s="1">
        <v>1143</v>
      </c>
      <c r="B325" s="10">
        <v>45674</v>
      </c>
      <c r="C325" s="1">
        <v>16</v>
      </c>
      <c r="D325" s="1" t="s">
        <v>21</v>
      </c>
      <c r="E325" s="1">
        <v>8</v>
      </c>
      <c r="F325" s="1" t="s">
        <v>17</v>
      </c>
      <c r="G325" s="1" t="s">
        <v>14</v>
      </c>
      <c r="H325" s="1">
        <v>1404</v>
      </c>
      <c r="I325" s="10">
        <v>42620</v>
      </c>
    </row>
    <row r="326" spans="1:9" x14ac:dyDescent="0.3">
      <c r="A326" s="1">
        <v>1085</v>
      </c>
      <c r="B326" s="10">
        <v>45357</v>
      </c>
      <c r="C326" s="1">
        <v>53</v>
      </c>
      <c r="D326" s="1" t="s">
        <v>21</v>
      </c>
      <c r="E326" s="1">
        <v>26.5</v>
      </c>
      <c r="F326" s="1" t="s">
        <v>13</v>
      </c>
      <c r="G326" s="1" t="s">
        <v>14</v>
      </c>
      <c r="H326" s="1">
        <v>955</v>
      </c>
      <c r="I326" s="10">
        <v>44082</v>
      </c>
    </row>
    <row r="327" spans="1:9" x14ac:dyDescent="0.3">
      <c r="A327" s="1">
        <v>2224</v>
      </c>
      <c r="B327" s="10">
        <v>45750</v>
      </c>
      <c r="C327" s="1">
        <v>19</v>
      </c>
      <c r="D327" s="1" t="s">
        <v>9</v>
      </c>
      <c r="E327" s="1">
        <v>5.7</v>
      </c>
      <c r="F327" s="1" t="s">
        <v>13</v>
      </c>
      <c r="G327" s="1" t="s">
        <v>14</v>
      </c>
      <c r="H327" s="1">
        <v>673</v>
      </c>
      <c r="I327" s="10">
        <v>44002</v>
      </c>
    </row>
    <row r="328" spans="1:9" x14ac:dyDescent="0.3">
      <c r="A328" s="1">
        <v>2042</v>
      </c>
      <c r="B328" s="10">
        <v>45357</v>
      </c>
      <c r="C328" s="1">
        <v>10</v>
      </c>
      <c r="D328" s="1" t="s">
        <v>21</v>
      </c>
      <c r="E328" s="1">
        <v>5</v>
      </c>
      <c r="F328" s="1" t="s">
        <v>20</v>
      </c>
      <c r="G328" s="1" t="s">
        <v>11</v>
      </c>
      <c r="H328" s="1">
        <v>834</v>
      </c>
      <c r="I328" s="10">
        <v>43237</v>
      </c>
    </row>
    <row r="329" spans="1:9" x14ac:dyDescent="0.3">
      <c r="A329" s="1">
        <v>2109</v>
      </c>
      <c r="B329" s="10">
        <v>45358</v>
      </c>
      <c r="C329" s="1">
        <v>50</v>
      </c>
      <c r="D329" s="1" t="s">
        <v>9</v>
      </c>
      <c r="E329" s="1">
        <v>15</v>
      </c>
      <c r="F329" s="1" t="s">
        <v>19</v>
      </c>
      <c r="G329" s="1" t="s">
        <v>14</v>
      </c>
      <c r="H329" s="1">
        <v>1785</v>
      </c>
      <c r="I329" s="10">
        <v>43298</v>
      </c>
    </row>
    <row r="330" spans="1:9" x14ac:dyDescent="0.3">
      <c r="A330" s="1">
        <v>2349</v>
      </c>
      <c r="B330" s="10">
        <v>45681</v>
      </c>
      <c r="C330" s="1">
        <v>52</v>
      </c>
      <c r="D330" s="1" t="s">
        <v>9</v>
      </c>
      <c r="E330" s="1">
        <v>15.6</v>
      </c>
      <c r="F330" s="1" t="s">
        <v>18</v>
      </c>
      <c r="G330" s="1" t="s">
        <v>14</v>
      </c>
      <c r="H330" s="1">
        <v>1301</v>
      </c>
      <c r="I330" s="10">
        <v>42834</v>
      </c>
    </row>
    <row r="331" spans="1:9" x14ac:dyDescent="0.3">
      <c r="A331" s="1">
        <v>1396</v>
      </c>
      <c r="B331" s="10">
        <v>45358</v>
      </c>
      <c r="C331" s="1">
        <v>23</v>
      </c>
      <c r="D331" s="1" t="s">
        <v>12</v>
      </c>
      <c r="E331" s="1">
        <v>2.2999999999999998</v>
      </c>
      <c r="F331" s="1" t="s">
        <v>17</v>
      </c>
      <c r="G331" s="1" t="s">
        <v>14</v>
      </c>
      <c r="H331" s="1">
        <v>1281</v>
      </c>
      <c r="I331" s="10">
        <v>42649</v>
      </c>
    </row>
    <row r="332" spans="1:9" x14ac:dyDescent="0.3">
      <c r="A332" s="1">
        <v>2935</v>
      </c>
      <c r="B332" s="10">
        <v>45359</v>
      </c>
      <c r="C332" s="1">
        <v>21</v>
      </c>
      <c r="D332" s="1" t="s">
        <v>12</v>
      </c>
      <c r="E332" s="1">
        <v>2.1</v>
      </c>
      <c r="F332" s="1" t="s">
        <v>19</v>
      </c>
      <c r="G332" s="1" t="s">
        <v>14</v>
      </c>
      <c r="H332" s="1">
        <v>1796</v>
      </c>
      <c r="I332" s="10">
        <v>42856</v>
      </c>
    </row>
    <row r="333" spans="1:9" x14ac:dyDescent="0.3">
      <c r="A333" s="1">
        <v>2794</v>
      </c>
      <c r="B333" s="10">
        <v>45701</v>
      </c>
      <c r="C333" s="1">
        <v>60</v>
      </c>
      <c r="D333" s="1" t="s">
        <v>12</v>
      </c>
      <c r="E333" s="1">
        <v>6</v>
      </c>
      <c r="F333" s="1" t="s">
        <v>20</v>
      </c>
      <c r="G333" s="1" t="s">
        <v>11</v>
      </c>
      <c r="H333" s="1">
        <v>1288</v>
      </c>
      <c r="I333" s="10">
        <v>43942</v>
      </c>
    </row>
    <row r="334" spans="1:9" x14ac:dyDescent="0.3">
      <c r="A334" s="1">
        <v>1659</v>
      </c>
      <c r="B334" s="10">
        <v>45806</v>
      </c>
      <c r="C334" s="1">
        <v>33</v>
      </c>
      <c r="D334" s="1" t="s">
        <v>21</v>
      </c>
      <c r="E334" s="1">
        <v>16.5</v>
      </c>
      <c r="F334" s="1" t="s">
        <v>19</v>
      </c>
      <c r="G334" s="1" t="s">
        <v>14</v>
      </c>
      <c r="H334" s="1">
        <v>1386</v>
      </c>
      <c r="I334" s="10">
        <v>43059</v>
      </c>
    </row>
    <row r="335" spans="1:9" x14ac:dyDescent="0.3">
      <c r="A335" s="1">
        <v>1228</v>
      </c>
      <c r="B335" s="10">
        <v>45359</v>
      </c>
      <c r="C335" s="1">
        <v>18</v>
      </c>
      <c r="D335" s="1" t="s">
        <v>12</v>
      </c>
      <c r="E335" s="1">
        <v>1.8</v>
      </c>
      <c r="F335" s="1" t="s">
        <v>19</v>
      </c>
      <c r="G335" s="1" t="s">
        <v>14</v>
      </c>
      <c r="H335" s="1">
        <v>1605</v>
      </c>
      <c r="I335" s="10">
        <v>44715</v>
      </c>
    </row>
    <row r="336" spans="1:9" x14ac:dyDescent="0.3">
      <c r="A336" s="1">
        <v>1984</v>
      </c>
      <c r="B336" s="10">
        <v>45359</v>
      </c>
      <c r="C336" s="1">
        <v>16</v>
      </c>
      <c r="D336" s="1" t="s">
        <v>9</v>
      </c>
      <c r="E336" s="1">
        <v>4.8</v>
      </c>
      <c r="F336" s="1" t="s">
        <v>19</v>
      </c>
      <c r="G336" s="1" t="s">
        <v>14</v>
      </c>
      <c r="H336" s="1">
        <v>151</v>
      </c>
      <c r="I336" s="10">
        <v>44308</v>
      </c>
    </row>
    <row r="337" spans="1:9" x14ac:dyDescent="0.3">
      <c r="A337" s="1">
        <v>2785</v>
      </c>
      <c r="B337" s="10">
        <v>45359</v>
      </c>
      <c r="C337" s="1">
        <v>32</v>
      </c>
      <c r="D337" s="1" t="s">
        <v>12</v>
      </c>
      <c r="E337" s="1">
        <v>3.2</v>
      </c>
      <c r="F337" s="1" t="s">
        <v>17</v>
      </c>
      <c r="G337" s="1" t="s">
        <v>14</v>
      </c>
      <c r="H337" s="1">
        <v>483</v>
      </c>
      <c r="I337" s="10">
        <v>44502</v>
      </c>
    </row>
    <row r="338" spans="1:9" x14ac:dyDescent="0.3">
      <c r="A338" s="1">
        <v>2346</v>
      </c>
      <c r="B338" s="10">
        <v>45360</v>
      </c>
      <c r="C338" s="1">
        <v>42</v>
      </c>
      <c r="D338" s="1" t="s">
        <v>12</v>
      </c>
      <c r="E338" s="1">
        <v>4.2</v>
      </c>
      <c r="F338" s="1" t="s">
        <v>17</v>
      </c>
      <c r="G338" s="1" t="s">
        <v>14</v>
      </c>
      <c r="H338" s="1">
        <v>215</v>
      </c>
      <c r="I338" s="10">
        <v>42068</v>
      </c>
    </row>
    <row r="339" spans="1:9" x14ac:dyDescent="0.3">
      <c r="A339" s="1">
        <v>2369</v>
      </c>
      <c r="B339" s="10">
        <v>45815</v>
      </c>
      <c r="C339" s="1">
        <v>5</v>
      </c>
      <c r="D339" s="1" t="s">
        <v>9</v>
      </c>
      <c r="E339" s="1">
        <v>1.5</v>
      </c>
      <c r="F339" s="1" t="s">
        <v>20</v>
      </c>
      <c r="G339" s="1" t="s">
        <v>14</v>
      </c>
      <c r="H339" s="1">
        <v>617</v>
      </c>
      <c r="I339" s="10">
        <v>44019</v>
      </c>
    </row>
    <row r="340" spans="1:9" x14ac:dyDescent="0.3">
      <c r="A340" s="1">
        <v>2986</v>
      </c>
      <c r="B340" s="10">
        <v>45828</v>
      </c>
      <c r="C340" s="1">
        <v>27</v>
      </c>
      <c r="D340" s="1" t="s">
        <v>12</v>
      </c>
      <c r="E340" s="1">
        <v>2.7</v>
      </c>
      <c r="F340" s="1" t="s">
        <v>18</v>
      </c>
      <c r="G340" s="1" t="s">
        <v>14</v>
      </c>
      <c r="H340" s="1">
        <v>1974</v>
      </c>
      <c r="I340" s="10">
        <v>42019</v>
      </c>
    </row>
    <row r="341" spans="1:9" x14ac:dyDescent="0.3">
      <c r="A341" s="1">
        <v>1992</v>
      </c>
      <c r="B341" s="10">
        <v>45360</v>
      </c>
      <c r="C341" s="1">
        <v>9</v>
      </c>
      <c r="D341" s="1" t="s">
        <v>12</v>
      </c>
      <c r="E341" s="1">
        <v>0.9</v>
      </c>
      <c r="F341" s="1" t="s">
        <v>13</v>
      </c>
      <c r="G341" s="1" t="s">
        <v>11</v>
      </c>
      <c r="H341" s="1">
        <v>1119</v>
      </c>
      <c r="I341" s="10">
        <v>42025</v>
      </c>
    </row>
    <row r="342" spans="1:9" x14ac:dyDescent="0.3">
      <c r="A342" s="1">
        <v>1580</v>
      </c>
      <c r="B342" s="10">
        <v>45361</v>
      </c>
      <c r="C342" s="1">
        <v>38</v>
      </c>
      <c r="D342" s="1" t="s">
        <v>12</v>
      </c>
      <c r="E342" s="1">
        <v>3.8</v>
      </c>
      <c r="F342" s="1" t="s">
        <v>13</v>
      </c>
      <c r="G342" s="1" t="s">
        <v>14</v>
      </c>
      <c r="H342" s="1">
        <v>628</v>
      </c>
      <c r="I342" s="10">
        <v>41842</v>
      </c>
    </row>
    <row r="343" spans="1:9" x14ac:dyDescent="0.3">
      <c r="A343" s="1">
        <v>1882</v>
      </c>
      <c r="B343" s="10">
        <v>45361</v>
      </c>
      <c r="C343" s="1">
        <v>30</v>
      </c>
      <c r="D343" s="1" t="s">
        <v>12</v>
      </c>
      <c r="E343" s="1">
        <v>3</v>
      </c>
      <c r="F343" s="1" t="s">
        <v>18</v>
      </c>
      <c r="G343" s="1" t="s">
        <v>14</v>
      </c>
      <c r="H343" s="1">
        <v>615</v>
      </c>
      <c r="I343" s="10">
        <v>44189</v>
      </c>
    </row>
    <row r="344" spans="1:9" x14ac:dyDescent="0.3">
      <c r="A344" s="1">
        <v>1102</v>
      </c>
      <c r="B344" s="10">
        <v>45361</v>
      </c>
      <c r="C344" s="1">
        <v>32</v>
      </c>
      <c r="D344" s="1" t="s">
        <v>9</v>
      </c>
      <c r="E344" s="1">
        <v>9.6</v>
      </c>
      <c r="F344" s="1" t="s">
        <v>15</v>
      </c>
      <c r="G344" s="1" t="s">
        <v>14</v>
      </c>
      <c r="H344" s="1">
        <v>1617</v>
      </c>
      <c r="I344" s="10">
        <v>44664</v>
      </c>
    </row>
    <row r="345" spans="1:9" x14ac:dyDescent="0.3">
      <c r="A345" s="1">
        <v>2734</v>
      </c>
      <c r="B345" s="10">
        <v>45858</v>
      </c>
      <c r="C345" s="1">
        <v>5</v>
      </c>
      <c r="D345" s="1" t="s">
        <v>12</v>
      </c>
      <c r="E345" s="1">
        <v>0.5</v>
      </c>
      <c r="F345" s="1" t="s">
        <v>13</v>
      </c>
      <c r="G345" s="1" t="s">
        <v>11</v>
      </c>
      <c r="H345" s="1">
        <v>835</v>
      </c>
      <c r="I345" s="10">
        <v>42190</v>
      </c>
    </row>
    <row r="346" spans="1:9" x14ac:dyDescent="0.3">
      <c r="A346" s="1">
        <v>1441</v>
      </c>
      <c r="B346" s="10">
        <v>45363</v>
      </c>
      <c r="C346" s="1">
        <v>14</v>
      </c>
      <c r="D346" s="1" t="s">
        <v>12</v>
      </c>
      <c r="E346" s="1">
        <v>1.4</v>
      </c>
      <c r="F346" s="1" t="s">
        <v>19</v>
      </c>
      <c r="G346" s="1" t="s">
        <v>14</v>
      </c>
      <c r="H346" s="1">
        <v>43</v>
      </c>
      <c r="I346" s="10">
        <v>41708</v>
      </c>
    </row>
    <row r="347" spans="1:9" x14ac:dyDescent="0.3">
      <c r="A347" s="1">
        <v>1644</v>
      </c>
      <c r="B347" s="10">
        <v>45363</v>
      </c>
      <c r="C347" s="1">
        <v>20</v>
      </c>
      <c r="D347" s="1" t="s">
        <v>12</v>
      </c>
      <c r="E347" s="1">
        <v>2</v>
      </c>
      <c r="F347" s="1" t="s">
        <v>13</v>
      </c>
      <c r="G347" s="1" t="s">
        <v>14</v>
      </c>
      <c r="H347" s="1">
        <v>1478</v>
      </c>
      <c r="I347" s="10">
        <v>44836</v>
      </c>
    </row>
    <row r="348" spans="1:9" x14ac:dyDescent="0.3">
      <c r="A348" s="1">
        <v>1400</v>
      </c>
      <c r="B348" s="10">
        <v>45364</v>
      </c>
      <c r="C348" s="1">
        <v>56</v>
      </c>
      <c r="D348" s="1" t="s">
        <v>12</v>
      </c>
      <c r="E348" s="1">
        <v>5.6</v>
      </c>
      <c r="F348" s="1" t="s">
        <v>17</v>
      </c>
      <c r="G348" s="1" t="s">
        <v>11</v>
      </c>
      <c r="H348" s="1">
        <v>629</v>
      </c>
      <c r="I348" s="10">
        <v>43674</v>
      </c>
    </row>
    <row r="349" spans="1:9" x14ac:dyDescent="0.3">
      <c r="A349" s="1">
        <v>1703</v>
      </c>
      <c r="B349" s="10">
        <v>45364</v>
      </c>
      <c r="C349" s="1">
        <v>57</v>
      </c>
      <c r="D349" s="1" t="s">
        <v>12</v>
      </c>
      <c r="E349" s="1">
        <v>5.7</v>
      </c>
      <c r="F349" s="1" t="s">
        <v>10</v>
      </c>
      <c r="G349" s="1" t="s">
        <v>11</v>
      </c>
      <c r="H349" s="1">
        <v>1971</v>
      </c>
      <c r="I349" s="10">
        <v>44135</v>
      </c>
    </row>
    <row r="350" spans="1:9" x14ac:dyDescent="0.3">
      <c r="A350" s="1">
        <v>2663</v>
      </c>
      <c r="B350" s="10">
        <v>45840</v>
      </c>
      <c r="C350" s="1">
        <v>54</v>
      </c>
      <c r="D350" s="1" t="s">
        <v>12</v>
      </c>
      <c r="E350" s="1">
        <v>5.4</v>
      </c>
      <c r="F350" s="1" t="s">
        <v>20</v>
      </c>
      <c r="G350" s="1" t="s">
        <v>11</v>
      </c>
      <c r="H350" s="1">
        <v>127</v>
      </c>
      <c r="I350" s="10">
        <v>43374</v>
      </c>
    </row>
    <row r="351" spans="1:9" x14ac:dyDescent="0.3">
      <c r="A351" s="1">
        <v>2325</v>
      </c>
      <c r="B351" s="10">
        <v>45364</v>
      </c>
      <c r="C351" s="1">
        <v>55</v>
      </c>
      <c r="D351" s="1" t="s">
        <v>12</v>
      </c>
      <c r="E351" s="1">
        <v>5.5</v>
      </c>
      <c r="F351" s="1" t="s">
        <v>15</v>
      </c>
      <c r="G351" s="1" t="s">
        <v>11</v>
      </c>
      <c r="H351" s="1">
        <v>1965</v>
      </c>
      <c r="I351" s="10">
        <v>43502</v>
      </c>
    </row>
    <row r="352" spans="1:9" x14ac:dyDescent="0.3">
      <c r="A352" s="1">
        <v>1623</v>
      </c>
      <c r="B352" s="10">
        <v>45364</v>
      </c>
      <c r="C352" s="1">
        <v>30</v>
      </c>
      <c r="D352" s="1" t="s">
        <v>12</v>
      </c>
      <c r="E352" s="1">
        <v>3</v>
      </c>
      <c r="F352" s="1" t="s">
        <v>13</v>
      </c>
      <c r="G352" s="1" t="s">
        <v>14</v>
      </c>
      <c r="H352" s="1">
        <v>1242</v>
      </c>
      <c r="I352" s="10">
        <v>44726</v>
      </c>
    </row>
    <row r="353" spans="1:9" x14ac:dyDescent="0.3">
      <c r="A353" s="1">
        <v>2692</v>
      </c>
      <c r="B353" s="10">
        <v>45364</v>
      </c>
      <c r="C353" s="1">
        <v>36</v>
      </c>
      <c r="D353" s="1" t="s">
        <v>12</v>
      </c>
      <c r="E353" s="1">
        <v>3.6</v>
      </c>
      <c r="F353" s="1" t="s">
        <v>13</v>
      </c>
      <c r="G353" s="1" t="s">
        <v>11</v>
      </c>
      <c r="H353" s="1">
        <v>53</v>
      </c>
      <c r="I353" s="10">
        <v>44724</v>
      </c>
    </row>
    <row r="354" spans="1:9" x14ac:dyDescent="0.3">
      <c r="A354" s="1">
        <v>1153</v>
      </c>
      <c r="B354" s="10">
        <v>45365</v>
      </c>
      <c r="C354" s="1">
        <v>27</v>
      </c>
      <c r="D354" s="1" t="s">
        <v>12</v>
      </c>
      <c r="E354" s="1">
        <v>2.7</v>
      </c>
      <c r="F354" s="1" t="s">
        <v>13</v>
      </c>
      <c r="G354" s="1" t="s">
        <v>11</v>
      </c>
      <c r="H354" s="1">
        <v>1442</v>
      </c>
      <c r="I354" s="10">
        <v>44896</v>
      </c>
    </row>
    <row r="355" spans="1:9" x14ac:dyDescent="0.3">
      <c r="A355" s="1">
        <v>2802</v>
      </c>
      <c r="B355" s="10">
        <v>45736</v>
      </c>
      <c r="C355" s="1">
        <v>48</v>
      </c>
      <c r="D355" s="1" t="s">
        <v>12</v>
      </c>
      <c r="E355" s="1">
        <v>4.8</v>
      </c>
      <c r="F355" s="1" t="s">
        <v>10</v>
      </c>
      <c r="G355" s="1" t="s">
        <v>14</v>
      </c>
      <c r="H355" s="1">
        <v>1566</v>
      </c>
      <c r="I355" s="10">
        <v>43472</v>
      </c>
    </row>
    <row r="356" spans="1:9" x14ac:dyDescent="0.3">
      <c r="A356" s="1">
        <v>2372</v>
      </c>
      <c r="B356" s="10">
        <v>45365</v>
      </c>
      <c r="C356" s="1">
        <v>3</v>
      </c>
      <c r="D356" s="1" t="s">
        <v>12</v>
      </c>
      <c r="E356" s="1">
        <v>0.3</v>
      </c>
      <c r="F356" s="1" t="s">
        <v>13</v>
      </c>
      <c r="G356" s="1" t="s">
        <v>14</v>
      </c>
      <c r="H356" s="1">
        <v>1026</v>
      </c>
      <c r="I356" s="10">
        <v>43758</v>
      </c>
    </row>
    <row r="357" spans="1:9" x14ac:dyDescent="0.3">
      <c r="A357" s="1">
        <v>1400</v>
      </c>
      <c r="B357" s="10">
        <v>45365</v>
      </c>
      <c r="C357" s="1">
        <v>6</v>
      </c>
      <c r="D357" s="1" t="s">
        <v>12</v>
      </c>
      <c r="E357" s="1">
        <v>0.6</v>
      </c>
      <c r="F357" s="1" t="s">
        <v>20</v>
      </c>
      <c r="G357" s="1" t="s">
        <v>14</v>
      </c>
      <c r="H357" s="1">
        <v>1034</v>
      </c>
      <c r="I357" s="10">
        <v>43467</v>
      </c>
    </row>
    <row r="358" spans="1:9" x14ac:dyDescent="0.3">
      <c r="A358" s="1">
        <v>2012</v>
      </c>
      <c r="B358" s="10">
        <v>45366</v>
      </c>
      <c r="C358" s="1">
        <v>32</v>
      </c>
      <c r="D358" s="1" t="s">
        <v>12</v>
      </c>
      <c r="E358" s="1">
        <v>3.2</v>
      </c>
      <c r="F358" s="1" t="s">
        <v>19</v>
      </c>
      <c r="G358" s="1" t="s">
        <v>14</v>
      </c>
      <c r="H358" s="1">
        <v>740</v>
      </c>
      <c r="I358" s="10">
        <v>44796</v>
      </c>
    </row>
    <row r="359" spans="1:9" x14ac:dyDescent="0.3">
      <c r="A359" s="1">
        <v>1000</v>
      </c>
      <c r="B359" s="10">
        <v>45366</v>
      </c>
      <c r="C359" s="1">
        <v>11</v>
      </c>
      <c r="D359" s="1" t="s">
        <v>12</v>
      </c>
      <c r="E359" s="1">
        <v>1.1000000000000001</v>
      </c>
      <c r="F359" s="1" t="s">
        <v>13</v>
      </c>
      <c r="G359" s="1" t="s">
        <v>14</v>
      </c>
      <c r="H359" s="1">
        <v>1559</v>
      </c>
      <c r="I359" s="10">
        <v>41843</v>
      </c>
    </row>
    <row r="360" spans="1:9" x14ac:dyDescent="0.3">
      <c r="A360" s="1">
        <v>1027</v>
      </c>
      <c r="B360" s="10">
        <v>45366</v>
      </c>
      <c r="C360" s="1">
        <v>31</v>
      </c>
      <c r="D360" s="1" t="s">
        <v>21</v>
      </c>
      <c r="E360" s="1">
        <v>15.5</v>
      </c>
      <c r="F360" s="1" t="s">
        <v>17</v>
      </c>
      <c r="G360" s="1" t="s">
        <v>14</v>
      </c>
      <c r="H360" s="1">
        <v>540</v>
      </c>
      <c r="I360" s="10">
        <v>42087</v>
      </c>
    </row>
    <row r="361" spans="1:9" x14ac:dyDescent="0.3">
      <c r="A361" s="1">
        <v>2434</v>
      </c>
      <c r="B361" s="10">
        <v>45366</v>
      </c>
      <c r="C361" s="1">
        <v>23</v>
      </c>
      <c r="D361" s="1" t="s">
        <v>12</v>
      </c>
      <c r="E361" s="1">
        <v>2.2999999999999998</v>
      </c>
      <c r="F361" s="1" t="s">
        <v>17</v>
      </c>
      <c r="G361" s="1" t="s">
        <v>11</v>
      </c>
      <c r="H361" s="1">
        <v>803</v>
      </c>
      <c r="I361" s="10">
        <v>42822</v>
      </c>
    </row>
    <row r="362" spans="1:9" x14ac:dyDescent="0.3">
      <c r="A362" s="1">
        <v>2634</v>
      </c>
      <c r="B362" s="10">
        <v>45695</v>
      </c>
      <c r="C362" s="1">
        <v>30</v>
      </c>
      <c r="D362" s="1" t="s">
        <v>9</v>
      </c>
      <c r="E362" s="1">
        <v>9</v>
      </c>
      <c r="F362" s="1" t="s">
        <v>18</v>
      </c>
      <c r="G362" s="1" t="s">
        <v>11</v>
      </c>
      <c r="H362" s="1">
        <v>1427</v>
      </c>
      <c r="I362" s="10">
        <v>41994</v>
      </c>
    </row>
    <row r="363" spans="1:9" x14ac:dyDescent="0.3">
      <c r="A363" s="1">
        <v>1262</v>
      </c>
      <c r="B363" s="10">
        <v>45807</v>
      </c>
      <c r="C363" s="1">
        <v>47</v>
      </c>
      <c r="D363" s="1" t="s">
        <v>12</v>
      </c>
      <c r="E363" s="1">
        <v>4.7</v>
      </c>
      <c r="F363" s="1" t="s">
        <v>17</v>
      </c>
      <c r="G363" s="1" t="s">
        <v>14</v>
      </c>
      <c r="H363" s="1">
        <v>673</v>
      </c>
      <c r="I363" s="10">
        <v>41968</v>
      </c>
    </row>
    <row r="364" spans="1:9" x14ac:dyDescent="0.3">
      <c r="A364" s="1">
        <v>1094</v>
      </c>
      <c r="B364" s="10">
        <v>45366</v>
      </c>
      <c r="C364" s="1">
        <v>21</v>
      </c>
      <c r="D364" s="1" t="s">
        <v>21</v>
      </c>
      <c r="E364" s="1">
        <v>10.5</v>
      </c>
      <c r="F364" s="1" t="s">
        <v>16</v>
      </c>
      <c r="G364" s="1" t="s">
        <v>14</v>
      </c>
      <c r="H364" s="1">
        <v>556</v>
      </c>
      <c r="I364" s="10">
        <v>42739</v>
      </c>
    </row>
    <row r="365" spans="1:9" x14ac:dyDescent="0.3">
      <c r="A365" s="1">
        <v>1143</v>
      </c>
      <c r="B365" s="10">
        <v>45673</v>
      </c>
      <c r="C365" s="1">
        <v>4</v>
      </c>
      <c r="D365" s="1" t="s">
        <v>12</v>
      </c>
      <c r="E365" s="1">
        <v>0.4</v>
      </c>
      <c r="F365" s="1" t="s">
        <v>18</v>
      </c>
      <c r="G365" s="1" t="s">
        <v>14</v>
      </c>
      <c r="H365" s="1">
        <v>632</v>
      </c>
      <c r="I365" s="10">
        <v>43503</v>
      </c>
    </row>
    <row r="366" spans="1:9" x14ac:dyDescent="0.3">
      <c r="A366" s="1">
        <v>1345</v>
      </c>
      <c r="B366" s="10">
        <v>45823</v>
      </c>
      <c r="C366" s="1">
        <v>33</v>
      </c>
      <c r="D366" s="1" t="s">
        <v>12</v>
      </c>
      <c r="E366" s="1">
        <v>3.3</v>
      </c>
      <c r="F366" s="1" t="s">
        <v>19</v>
      </c>
      <c r="G366" s="1" t="s">
        <v>14</v>
      </c>
      <c r="H366" s="1">
        <v>1502</v>
      </c>
      <c r="I366" s="10">
        <v>42679</v>
      </c>
    </row>
    <row r="367" spans="1:9" x14ac:dyDescent="0.3">
      <c r="A367" s="1">
        <v>2341</v>
      </c>
      <c r="B367" s="10">
        <v>45366</v>
      </c>
      <c r="C367" s="1">
        <v>34</v>
      </c>
      <c r="D367" s="1" t="s">
        <v>12</v>
      </c>
      <c r="E367" s="1">
        <v>3.4</v>
      </c>
      <c r="F367" s="1" t="s">
        <v>15</v>
      </c>
      <c r="G367" s="1" t="s">
        <v>14</v>
      </c>
      <c r="H367" s="1">
        <v>143</v>
      </c>
      <c r="I367" s="10">
        <v>43255</v>
      </c>
    </row>
    <row r="368" spans="1:9" x14ac:dyDescent="0.3">
      <c r="A368" s="1">
        <v>2016</v>
      </c>
      <c r="B368" s="10">
        <v>45853</v>
      </c>
      <c r="C368" s="1">
        <v>20</v>
      </c>
      <c r="D368" s="1" t="s">
        <v>12</v>
      </c>
      <c r="E368" s="1">
        <v>2</v>
      </c>
      <c r="F368" s="1" t="s">
        <v>19</v>
      </c>
      <c r="G368" s="1" t="s">
        <v>11</v>
      </c>
      <c r="H368" s="1">
        <v>1733</v>
      </c>
      <c r="I368" s="10">
        <v>43438</v>
      </c>
    </row>
    <row r="369" spans="1:9" x14ac:dyDescent="0.3">
      <c r="A369" s="1">
        <v>2595</v>
      </c>
      <c r="B369" s="10">
        <v>45711</v>
      </c>
      <c r="C369" s="1">
        <v>54</v>
      </c>
      <c r="D369" s="1" t="s">
        <v>9</v>
      </c>
      <c r="E369" s="1">
        <v>16.2</v>
      </c>
      <c r="F369" s="1" t="s">
        <v>15</v>
      </c>
      <c r="G369" s="1" t="s">
        <v>14</v>
      </c>
      <c r="H369" s="1">
        <v>1090</v>
      </c>
      <c r="I369" s="10">
        <v>43252</v>
      </c>
    </row>
    <row r="370" spans="1:9" x14ac:dyDescent="0.3">
      <c r="A370" s="1">
        <v>2111</v>
      </c>
      <c r="B370" s="10">
        <v>45366</v>
      </c>
      <c r="C370" s="1">
        <v>57</v>
      </c>
      <c r="D370" s="1" t="s">
        <v>12</v>
      </c>
      <c r="E370" s="1">
        <v>5.7</v>
      </c>
      <c r="F370" s="1" t="s">
        <v>13</v>
      </c>
      <c r="G370" s="1" t="s">
        <v>11</v>
      </c>
      <c r="H370" s="1">
        <v>1234</v>
      </c>
      <c r="I370" s="10">
        <v>42827</v>
      </c>
    </row>
    <row r="371" spans="1:9" x14ac:dyDescent="0.3">
      <c r="A371" s="1">
        <v>2127</v>
      </c>
      <c r="B371" s="10">
        <v>45367</v>
      </c>
      <c r="C371" s="1">
        <v>59</v>
      </c>
      <c r="D371" s="1" t="s">
        <v>12</v>
      </c>
      <c r="E371" s="1">
        <v>5.9</v>
      </c>
      <c r="F371" s="1" t="s">
        <v>16</v>
      </c>
      <c r="G371" s="1" t="s">
        <v>11</v>
      </c>
      <c r="H371" s="1">
        <v>238</v>
      </c>
      <c r="I371" s="10">
        <v>44335</v>
      </c>
    </row>
    <row r="372" spans="1:9" x14ac:dyDescent="0.3">
      <c r="A372" s="1">
        <v>1896</v>
      </c>
      <c r="B372" s="10">
        <v>45803</v>
      </c>
      <c r="C372" s="1">
        <v>23</v>
      </c>
      <c r="D372" s="1" t="s">
        <v>12</v>
      </c>
      <c r="E372" s="1">
        <v>2.2999999999999998</v>
      </c>
      <c r="F372" s="1" t="s">
        <v>16</v>
      </c>
      <c r="G372" s="1" t="s">
        <v>11</v>
      </c>
      <c r="H372" s="1">
        <v>928</v>
      </c>
      <c r="I372" s="10">
        <v>43009</v>
      </c>
    </row>
    <row r="373" spans="1:9" x14ac:dyDescent="0.3">
      <c r="A373" s="1">
        <v>2327</v>
      </c>
      <c r="B373" s="10">
        <v>45869</v>
      </c>
      <c r="C373" s="1">
        <v>14</v>
      </c>
      <c r="D373" s="1" t="s">
        <v>12</v>
      </c>
      <c r="E373" s="1">
        <v>1.4</v>
      </c>
      <c r="F373" s="1" t="s">
        <v>13</v>
      </c>
      <c r="G373" s="1" t="s">
        <v>14</v>
      </c>
      <c r="H373" s="1">
        <v>1183</v>
      </c>
      <c r="I373" s="10">
        <v>41679</v>
      </c>
    </row>
    <row r="374" spans="1:9" x14ac:dyDescent="0.3">
      <c r="A374" s="1">
        <v>2122</v>
      </c>
      <c r="B374" s="10">
        <v>45367</v>
      </c>
      <c r="C374" s="1">
        <v>21</v>
      </c>
      <c r="D374" s="1" t="s">
        <v>9</v>
      </c>
      <c r="E374" s="1">
        <v>6.3</v>
      </c>
      <c r="F374" s="1" t="s">
        <v>18</v>
      </c>
      <c r="G374" s="1" t="s">
        <v>14</v>
      </c>
      <c r="H374" s="1">
        <v>1838</v>
      </c>
      <c r="I374" s="10">
        <v>42809</v>
      </c>
    </row>
    <row r="375" spans="1:9" x14ac:dyDescent="0.3">
      <c r="A375" s="1">
        <v>2675</v>
      </c>
      <c r="B375" s="10">
        <v>45709</v>
      </c>
      <c r="C375" s="1">
        <v>19</v>
      </c>
      <c r="D375" s="1" t="s">
        <v>12</v>
      </c>
      <c r="E375" s="1">
        <v>1.9</v>
      </c>
      <c r="F375" s="1" t="s">
        <v>19</v>
      </c>
      <c r="G375" s="1" t="s">
        <v>11</v>
      </c>
      <c r="H375" s="1">
        <v>1195</v>
      </c>
      <c r="I375" s="10">
        <v>44849</v>
      </c>
    </row>
    <row r="376" spans="1:9" x14ac:dyDescent="0.3">
      <c r="A376" s="1">
        <v>1138</v>
      </c>
      <c r="B376" s="10">
        <v>45367</v>
      </c>
      <c r="C376" s="1">
        <v>15</v>
      </c>
      <c r="D376" s="1" t="s">
        <v>12</v>
      </c>
      <c r="E376" s="1">
        <v>1.5</v>
      </c>
      <c r="F376" s="1" t="s">
        <v>15</v>
      </c>
      <c r="G376" s="1" t="s">
        <v>14</v>
      </c>
      <c r="H376" s="1">
        <v>1027</v>
      </c>
      <c r="I376" s="10">
        <v>42723</v>
      </c>
    </row>
    <row r="377" spans="1:9" x14ac:dyDescent="0.3">
      <c r="A377" s="1">
        <v>2060</v>
      </c>
      <c r="B377" s="10">
        <v>45662</v>
      </c>
      <c r="C377" s="1">
        <v>29</v>
      </c>
      <c r="D377" s="1" t="s">
        <v>12</v>
      </c>
      <c r="E377" s="1">
        <v>2.9</v>
      </c>
      <c r="F377" s="1" t="s">
        <v>13</v>
      </c>
      <c r="G377" s="1" t="s">
        <v>11</v>
      </c>
      <c r="H377" s="1">
        <v>591</v>
      </c>
      <c r="I377" s="10">
        <v>44094</v>
      </c>
    </row>
    <row r="378" spans="1:9" x14ac:dyDescent="0.3">
      <c r="A378" s="1">
        <v>2416</v>
      </c>
      <c r="B378" s="10">
        <v>45368</v>
      </c>
      <c r="C378" s="1">
        <v>22</v>
      </c>
      <c r="D378" s="1" t="s">
        <v>9</v>
      </c>
      <c r="E378" s="1">
        <v>6.6</v>
      </c>
      <c r="F378" s="1" t="s">
        <v>19</v>
      </c>
      <c r="G378" s="1" t="s">
        <v>11</v>
      </c>
      <c r="H378" s="1">
        <v>1727</v>
      </c>
      <c r="I378" s="10">
        <v>43546</v>
      </c>
    </row>
    <row r="379" spans="1:9" x14ac:dyDescent="0.3">
      <c r="A379" s="1">
        <v>1395</v>
      </c>
      <c r="B379" s="10">
        <v>45368</v>
      </c>
      <c r="C379" s="1">
        <v>47</v>
      </c>
      <c r="D379" s="1" t="s">
        <v>12</v>
      </c>
      <c r="E379" s="1">
        <v>4.7</v>
      </c>
      <c r="F379" s="1" t="s">
        <v>17</v>
      </c>
      <c r="G379" s="1" t="s">
        <v>14</v>
      </c>
      <c r="H379" s="1">
        <v>637</v>
      </c>
      <c r="I379" s="10">
        <v>43276</v>
      </c>
    </row>
    <row r="380" spans="1:9" x14ac:dyDescent="0.3">
      <c r="A380" s="1">
        <v>1456</v>
      </c>
      <c r="B380" s="10">
        <v>45369</v>
      </c>
      <c r="C380" s="1">
        <v>2</v>
      </c>
      <c r="D380" s="1" t="s">
        <v>12</v>
      </c>
      <c r="E380" s="1">
        <v>0.2</v>
      </c>
      <c r="F380" s="1" t="s">
        <v>19</v>
      </c>
      <c r="G380" s="1" t="s">
        <v>11</v>
      </c>
      <c r="H380" s="1">
        <v>763</v>
      </c>
      <c r="I380" s="10">
        <v>42951</v>
      </c>
    </row>
    <row r="381" spans="1:9" x14ac:dyDescent="0.3">
      <c r="A381" s="1">
        <v>1540</v>
      </c>
      <c r="B381" s="10">
        <v>45370</v>
      </c>
      <c r="C381" s="1">
        <v>21</v>
      </c>
      <c r="D381" s="1" t="s">
        <v>9</v>
      </c>
      <c r="E381" s="1">
        <v>6.3</v>
      </c>
      <c r="F381" s="1" t="s">
        <v>18</v>
      </c>
      <c r="G381" s="1" t="s">
        <v>11</v>
      </c>
      <c r="H381" s="1">
        <v>359</v>
      </c>
      <c r="I381" s="10">
        <v>43632</v>
      </c>
    </row>
    <row r="382" spans="1:9" x14ac:dyDescent="0.3">
      <c r="A382" s="1">
        <v>2122</v>
      </c>
      <c r="B382" s="10">
        <v>45821</v>
      </c>
      <c r="C382" s="1">
        <v>18</v>
      </c>
      <c r="D382" s="1" t="s">
        <v>12</v>
      </c>
      <c r="E382" s="1">
        <v>1.8</v>
      </c>
      <c r="F382" s="1" t="s">
        <v>19</v>
      </c>
      <c r="G382" s="1" t="s">
        <v>14</v>
      </c>
      <c r="H382" s="1">
        <v>1843</v>
      </c>
      <c r="I382" s="10">
        <v>42125</v>
      </c>
    </row>
    <row r="383" spans="1:9" x14ac:dyDescent="0.3">
      <c r="A383" s="1">
        <v>2682</v>
      </c>
      <c r="B383" s="10">
        <v>45843</v>
      </c>
      <c r="C383" s="1">
        <v>10</v>
      </c>
      <c r="D383" s="1" t="s">
        <v>12</v>
      </c>
      <c r="E383" s="1">
        <v>1</v>
      </c>
      <c r="F383" s="1" t="s">
        <v>18</v>
      </c>
      <c r="G383" s="1" t="s">
        <v>11</v>
      </c>
      <c r="H383" s="1">
        <v>1696</v>
      </c>
      <c r="I383" s="10">
        <v>42935</v>
      </c>
    </row>
    <row r="384" spans="1:9" x14ac:dyDescent="0.3">
      <c r="A384" s="1">
        <v>2098</v>
      </c>
      <c r="B384" s="10">
        <v>45370</v>
      </c>
      <c r="C384" s="1">
        <v>36</v>
      </c>
      <c r="D384" s="1" t="s">
        <v>12</v>
      </c>
      <c r="E384" s="1">
        <v>3.6</v>
      </c>
      <c r="F384" s="1" t="s">
        <v>17</v>
      </c>
      <c r="G384" s="1" t="s">
        <v>14</v>
      </c>
      <c r="H384" s="1">
        <v>406</v>
      </c>
      <c r="I384" s="10">
        <v>42414</v>
      </c>
    </row>
    <row r="385" spans="1:9" x14ac:dyDescent="0.3">
      <c r="A385" s="1">
        <v>1207</v>
      </c>
      <c r="B385" s="10">
        <v>45811</v>
      </c>
      <c r="C385" s="1">
        <v>57</v>
      </c>
      <c r="D385" s="1" t="s">
        <v>12</v>
      </c>
      <c r="E385" s="1">
        <v>5.7</v>
      </c>
      <c r="F385" s="1" t="s">
        <v>13</v>
      </c>
      <c r="G385" s="1" t="s">
        <v>14</v>
      </c>
      <c r="H385" s="1">
        <v>523</v>
      </c>
      <c r="I385" s="10">
        <v>42682</v>
      </c>
    </row>
    <row r="386" spans="1:9" x14ac:dyDescent="0.3">
      <c r="A386" s="1">
        <v>2542</v>
      </c>
      <c r="B386" s="10">
        <v>45370</v>
      </c>
      <c r="C386" s="1">
        <v>3</v>
      </c>
      <c r="D386" s="1" t="s">
        <v>12</v>
      </c>
      <c r="E386" s="1">
        <v>0.3</v>
      </c>
      <c r="F386" s="1" t="s">
        <v>16</v>
      </c>
      <c r="G386" s="1" t="s">
        <v>11</v>
      </c>
      <c r="H386" s="1">
        <v>610</v>
      </c>
      <c r="I386" s="10">
        <v>44743</v>
      </c>
    </row>
    <row r="387" spans="1:9" x14ac:dyDescent="0.3">
      <c r="A387" s="1">
        <v>1403</v>
      </c>
      <c r="B387" s="10">
        <v>45769</v>
      </c>
      <c r="C387" s="1">
        <v>26</v>
      </c>
      <c r="D387" s="1" t="s">
        <v>12</v>
      </c>
      <c r="E387" s="1">
        <v>2.6</v>
      </c>
      <c r="F387" s="1" t="s">
        <v>20</v>
      </c>
      <c r="G387" s="1" t="s">
        <v>14</v>
      </c>
      <c r="H387" s="1">
        <v>410</v>
      </c>
      <c r="I387" s="10">
        <v>43185</v>
      </c>
    </row>
    <row r="388" spans="1:9" x14ac:dyDescent="0.3">
      <c r="A388" s="1">
        <v>1899</v>
      </c>
      <c r="B388" s="10">
        <v>45370</v>
      </c>
      <c r="C388" s="1">
        <v>41</v>
      </c>
      <c r="D388" s="1" t="s">
        <v>12</v>
      </c>
      <c r="E388" s="1">
        <v>4.0999999999999996</v>
      </c>
      <c r="F388" s="1" t="s">
        <v>10</v>
      </c>
      <c r="G388" s="1" t="s">
        <v>14</v>
      </c>
      <c r="H388" s="1">
        <v>1911</v>
      </c>
      <c r="I388" s="10">
        <v>43558</v>
      </c>
    </row>
    <row r="389" spans="1:9" x14ac:dyDescent="0.3">
      <c r="A389" s="1">
        <v>1053</v>
      </c>
      <c r="B389" s="10">
        <v>45817</v>
      </c>
      <c r="C389" s="1">
        <v>10</v>
      </c>
      <c r="D389" s="1" t="s">
        <v>12</v>
      </c>
      <c r="E389" s="1">
        <v>1</v>
      </c>
      <c r="F389" s="1" t="s">
        <v>19</v>
      </c>
      <c r="G389" s="1" t="s">
        <v>11</v>
      </c>
      <c r="H389" s="1">
        <v>1610</v>
      </c>
      <c r="I389" s="10">
        <v>42443</v>
      </c>
    </row>
    <row r="390" spans="1:9" x14ac:dyDescent="0.3">
      <c r="A390" s="1">
        <v>2845</v>
      </c>
      <c r="B390" s="10">
        <v>45370</v>
      </c>
      <c r="C390" s="1">
        <v>47</v>
      </c>
      <c r="D390" s="1" t="s">
        <v>12</v>
      </c>
      <c r="E390" s="1">
        <v>4.7</v>
      </c>
      <c r="F390" s="1" t="s">
        <v>10</v>
      </c>
      <c r="G390" s="1" t="s">
        <v>14</v>
      </c>
      <c r="H390" s="1">
        <v>869</v>
      </c>
      <c r="I390" s="10">
        <v>43963</v>
      </c>
    </row>
    <row r="391" spans="1:9" x14ac:dyDescent="0.3">
      <c r="A391" s="1">
        <v>1216</v>
      </c>
      <c r="B391" s="10">
        <v>45371</v>
      </c>
      <c r="C391" s="1">
        <v>34</v>
      </c>
      <c r="D391" s="1" t="s">
        <v>21</v>
      </c>
      <c r="E391" s="1">
        <v>17</v>
      </c>
      <c r="F391" s="1" t="s">
        <v>13</v>
      </c>
      <c r="G391" s="1" t="s">
        <v>11</v>
      </c>
      <c r="H391" s="1">
        <v>291</v>
      </c>
      <c r="I391" s="10">
        <v>42009</v>
      </c>
    </row>
    <row r="392" spans="1:9" x14ac:dyDescent="0.3">
      <c r="A392" s="1">
        <v>2943</v>
      </c>
      <c r="B392" s="10">
        <v>45666</v>
      </c>
      <c r="C392" s="1">
        <v>6</v>
      </c>
      <c r="D392" s="1" t="s">
        <v>12</v>
      </c>
      <c r="E392" s="1">
        <v>0.6</v>
      </c>
      <c r="F392" s="1" t="s">
        <v>20</v>
      </c>
      <c r="G392" s="1" t="s">
        <v>11</v>
      </c>
      <c r="H392" s="1">
        <v>1666</v>
      </c>
      <c r="I392" s="10">
        <v>42937</v>
      </c>
    </row>
    <row r="393" spans="1:9" x14ac:dyDescent="0.3">
      <c r="A393" s="1">
        <v>2006</v>
      </c>
      <c r="B393" s="10">
        <v>45372</v>
      </c>
      <c r="C393" s="1">
        <v>5</v>
      </c>
      <c r="D393" s="1" t="s">
        <v>9</v>
      </c>
      <c r="E393" s="1">
        <v>1.5</v>
      </c>
      <c r="F393" s="1" t="s">
        <v>10</v>
      </c>
      <c r="G393" s="1" t="s">
        <v>14</v>
      </c>
      <c r="H393" s="1">
        <v>1208</v>
      </c>
      <c r="I393" s="10">
        <v>42126</v>
      </c>
    </row>
    <row r="394" spans="1:9" x14ac:dyDescent="0.3">
      <c r="A394" s="1">
        <v>1586</v>
      </c>
      <c r="B394" s="10">
        <v>45844</v>
      </c>
      <c r="C394" s="1">
        <v>5</v>
      </c>
      <c r="D394" s="1" t="s">
        <v>12</v>
      </c>
      <c r="E394" s="1">
        <v>0.5</v>
      </c>
      <c r="F394" s="1" t="s">
        <v>18</v>
      </c>
      <c r="G394" s="1" t="s">
        <v>14</v>
      </c>
      <c r="H394" s="1">
        <v>837</v>
      </c>
      <c r="I394" s="10">
        <v>44341</v>
      </c>
    </row>
    <row r="395" spans="1:9" x14ac:dyDescent="0.3">
      <c r="A395" s="1">
        <v>2071</v>
      </c>
      <c r="B395" s="10">
        <v>45373</v>
      </c>
      <c r="C395" s="1">
        <v>23</v>
      </c>
      <c r="D395" s="1" t="s">
        <v>21</v>
      </c>
      <c r="E395" s="1">
        <v>11.5</v>
      </c>
      <c r="F395" s="1" t="s">
        <v>16</v>
      </c>
      <c r="G395" s="1" t="s">
        <v>11</v>
      </c>
      <c r="H395" s="1">
        <v>1165</v>
      </c>
      <c r="I395" s="10">
        <v>42086</v>
      </c>
    </row>
    <row r="396" spans="1:9" x14ac:dyDescent="0.3">
      <c r="A396" s="1">
        <v>2991</v>
      </c>
      <c r="B396" s="10">
        <v>45793</v>
      </c>
      <c r="C396" s="1">
        <v>41</v>
      </c>
      <c r="D396" s="1" t="s">
        <v>12</v>
      </c>
      <c r="E396" s="1">
        <v>4.0999999999999996</v>
      </c>
      <c r="F396" s="1" t="s">
        <v>10</v>
      </c>
      <c r="G396" s="1" t="s">
        <v>11</v>
      </c>
      <c r="H396" s="1">
        <v>443</v>
      </c>
      <c r="I396" s="10">
        <v>43098</v>
      </c>
    </row>
    <row r="397" spans="1:9" x14ac:dyDescent="0.3">
      <c r="A397" s="1">
        <v>2443</v>
      </c>
      <c r="B397" s="10">
        <v>45672</v>
      </c>
      <c r="C397" s="1">
        <v>5</v>
      </c>
      <c r="D397" s="1" t="s">
        <v>12</v>
      </c>
      <c r="E397" s="1">
        <v>0.5</v>
      </c>
      <c r="F397" s="1" t="s">
        <v>20</v>
      </c>
      <c r="G397" s="1" t="s">
        <v>14</v>
      </c>
      <c r="H397" s="1">
        <v>1126</v>
      </c>
      <c r="I397" s="10">
        <v>42942</v>
      </c>
    </row>
    <row r="398" spans="1:9" x14ac:dyDescent="0.3">
      <c r="A398" s="1">
        <v>1446</v>
      </c>
      <c r="B398" s="10">
        <v>45373</v>
      </c>
      <c r="C398" s="1">
        <v>4</v>
      </c>
      <c r="D398" s="1" t="s">
        <v>12</v>
      </c>
      <c r="E398" s="1">
        <v>0.4</v>
      </c>
      <c r="F398" s="1" t="s">
        <v>10</v>
      </c>
      <c r="G398" s="1" t="s">
        <v>14</v>
      </c>
      <c r="H398" s="1">
        <v>274</v>
      </c>
      <c r="I398" s="10">
        <v>43592</v>
      </c>
    </row>
    <row r="399" spans="1:9" x14ac:dyDescent="0.3">
      <c r="A399" s="1">
        <v>1103</v>
      </c>
      <c r="B399" s="10">
        <v>45795</v>
      </c>
      <c r="C399" s="1">
        <v>26</v>
      </c>
      <c r="D399" s="1" t="s">
        <v>9</v>
      </c>
      <c r="E399" s="1">
        <v>7.8</v>
      </c>
      <c r="F399" s="1" t="s">
        <v>20</v>
      </c>
      <c r="G399" s="1" t="s">
        <v>11</v>
      </c>
      <c r="H399" s="1">
        <v>624</v>
      </c>
      <c r="I399" s="10">
        <v>42896</v>
      </c>
    </row>
    <row r="400" spans="1:9" x14ac:dyDescent="0.3">
      <c r="A400" s="1">
        <v>2625</v>
      </c>
      <c r="B400" s="10">
        <v>45373</v>
      </c>
      <c r="C400" s="1">
        <v>2</v>
      </c>
      <c r="D400" s="1" t="s">
        <v>9</v>
      </c>
      <c r="E400" s="1">
        <v>0.6</v>
      </c>
      <c r="F400" s="1" t="s">
        <v>19</v>
      </c>
      <c r="G400" s="1" t="s">
        <v>11</v>
      </c>
      <c r="H400" s="1">
        <v>338</v>
      </c>
      <c r="I400" s="10">
        <v>43262</v>
      </c>
    </row>
    <row r="401" spans="1:9" x14ac:dyDescent="0.3">
      <c r="A401" s="1">
        <v>2213</v>
      </c>
      <c r="B401" s="10">
        <v>45374</v>
      </c>
      <c r="C401" s="1">
        <v>3</v>
      </c>
      <c r="D401" s="1" t="s">
        <v>12</v>
      </c>
      <c r="E401" s="1">
        <v>0.3</v>
      </c>
      <c r="F401" s="1" t="s">
        <v>13</v>
      </c>
      <c r="G401" s="1" t="s">
        <v>11</v>
      </c>
      <c r="H401" s="1">
        <v>1060</v>
      </c>
      <c r="I401" s="10">
        <v>43676</v>
      </c>
    </row>
    <row r="402" spans="1:9" x14ac:dyDescent="0.3">
      <c r="A402" s="1">
        <v>2312</v>
      </c>
      <c r="B402" s="10">
        <v>45374</v>
      </c>
      <c r="C402" s="1">
        <v>56</v>
      </c>
      <c r="D402" s="1" t="s">
        <v>9</v>
      </c>
      <c r="E402" s="1">
        <v>16.8</v>
      </c>
      <c r="F402" s="1" t="s">
        <v>16</v>
      </c>
      <c r="G402" s="1" t="s">
        <v>11</v>
      </c>
      <c r="H402" s="1">
        <v>693</v>
      </c>
      <c r="I402" s="10">
        <v>44569</v>
      </c>
    </row>
    <row r="403" spans="1:9" x14ac:dyDescent="0.3">
      <c r="A403" s="1">
        <v>2500</v>
      </c>
      <c r="B403" s="10">
        <v>45374</v>
      </c>
      <c r="C403" s="1">
        <v>9</v>
      </c>
      <c r="D403" s="1" t="s">
        <v>12</v>
      </c>
      <c r="E403" s="1">
        <v>0.9</v>
      </c>
      <c r="F403" s="1" t="s">
        <v>16</v>
      </c>
      <c r="G403" s="1" t="s">
        <v>14</v>
      </c>
      <c r="H403" s="1">
        <v>1531</v>
      </c>
      <c r="I403" s="10">
        <v>43608</v>
      </c>
    </row>
    <row r="404" spans="1:9" x14ac:dyDescent="0.3">
      <c r="A404" s="1">
        <v>1774</v>
      </c>
      <c r="B404" s="10">
        <v>45374</v>
      </c>
      <c r="C404" s="1">
        <v>23</v>
      </c>
      <c r="D404" s="1" t="s">
        <v>12</v>
      </c>
      <c r="E404" s="1">
        <v>2.2999999999999998</v>
      </c>
      <c r="F404" s="1" t="s">
        <v>13</v>
      </c>
      <c r="G404" s="1" t="s">
        <v>14</v>
      </c>
      <c r="H404" s="1">
        <v>1090</v>
      </c>
      <c r="I404" s="10">
        <v>42368</v>
      </c>
    </row>
    <row r="405" spans="1:9" x14ac:dyDescent="0.3">
      <c r="A405" s="1">
        <v>1795</v>
      </c>
      <c r="B405" s="10">
        <v>45375</v>
      </c>
      <c r="C405" s="1">
        <v>59</v>
      </c>
      <c r="D405" s="1" t="s">
        <v>12</v>
      </c>
      <c r="E405" s="1">
        <v>5.9</v>
      </c>
      <c r="F405" s="1" t="s">
        <v>18</v>
      </c>
      <c r="G405" s="1" t="s">
        <v>14</v>
      </c>
      <c r="H405" s="1">
        <v>747</v>
      </c>
      <c r="I405" s="10">
        <v>42125</v>
      </c>
    </row>
    <row r="406" spans="1:9" x14ac:dyDescent="0.3">
      <c r="A406" s="1">
        <v>2663</v>
      </c>
      <c r="B406" s="10">
        <v>45375</v>
      </c>
      <c r="C406" s="1">
        <v>17</v>
      </c>
      <c r="D406" s="1" t="s">
        <v>12</v>
      </c>
      <c r="E406" s="1">
        <v>1.7</v>
      </c>
      <c r="F406" s="1" t="s">
        <v>15</v>
      </c>
      <c r="G406" s="1" t="s">
        <v>11</v>
      </c>
      <c r="H406" s="1">
        <v>720</v>
      </c>
      <c r="I406" s="10">
        <v>43670</v>
      </c>
    </row>
    <row r="407" spans="1:9" x14ac:dyDescent="0.3">
      <c r="A407" s="1">
        <v>1981</v>
      </c>
      <c r="B407" s="10">
        <v>45375</v>
      </c>
      <c r="C407" s="1">
        <v>56</v>
      </c>
      <c r="D407" s="1" t="s">
        <v>21</v>
      </c>
      <c r="E407" s="1">
        <v>28</v>
      </c>
      <c r="F407" s="1" t="s">
        <v>13</v>
      </c>
      <c r="G407" s="1" t="s">
        <v>14</v>
      </c>
      <c r="H407" s="1">
        <v>422</v>
      </c>
      <c r="I407" s="10">
        <v>43529</v>
      </c>
    </row>
    <row r="408" spans="1:9" x14ac:dyDescent="0.3">
      <c r="A408" s="1">
        <v>2147</v>
      </c>
      <c r="B408" s="10">
        <v>45375</v>
      </c>
      <c r="C408" s="1">
        <v>51</v>
      </c>
      <c r="D408" s="1" t="s">
        <v>21</v>
      </c>
      <c r="E408" s="1">
        <v>25.5</v>
      </c>
      <c r="F408" s="1" t="s">
        <v>16</v>
      </c>
      <c r="G408" s="1" t="s">
        <v>14</v>
      </c>
      <c r="H408" s="1">
        <v>299</v>
      </c>
      <c r="I408" s="10">
        <v>44072</v>
      </c>
    </row>
    <row r="409" spans="1:9" x14ac:dyDescent="0.3">
      <c r="A409" s="1">
        <v>1913</v>
      </c>
      <c r="B409" s="10">
        <v>45740</v>
      </c>
      <c r="C409" s="1">
        <v>10</v>
      </c>
      <c r="D409" s="1" t="s">
        <v>12</v>
      </c>
      <c r="E409" s="1">
        <v>1</v>
      </c>
      <c r="F409" s="1" t="s">
        <v>13</v>
      </c>
      <c r="G409" s="1" t="s">
        <v>11</v>
      </c>
      <c r="H409" s="1">
        <v>412</v>
      </c>
      <c r="I409" s="10">
        <v>42844</v>
      </c>
    </row>
    <row r="410" spans="1:9" x14ac:dyDescent="0.3">
      <c r="A410" s="1">
        <v>2919</v>
      </c>
      <c r="B410" s="10">
        <v>45715</v>
      </c>
      <c r="C410" s="1">
        <v>34</v>
      </c>
      <c r="D410" s="1" t="s">
        <v>9</v>
      </c>
      <c r="E410" s="1">
        <v>10.199999999999999</v>
      </c>
      <c r="F410" s="1" t="s">
        <v>18</v>
      </c>
      <c r="G410" s="1" t="s">
        <v>14</v>
      </c>
      <c r="H410" s="1">
        <v>964</v>
      </c>
      <c r="I410" s="10">
        <v>42785</v>
      </c>
    </row>
    <row r="411" spans="1:9" x14ac:dyDescent="0.3">
      <c r="A411" s="1">
        <v>1877</v>
      </c>
      <c r="B411" s="10">
        <v>45751</v>
      </c>
      <c r="C411" s="1">
        <v>25</v>
      </c>
      <c r="D411" s="1" t="s">
        <v>12</v>
      </c>
      <c r="E411" s="1">
        <v>2.5</v>
      </c>
      <c r="F411" s="1" t="s">
        <v>13</v>
      </c>
      <c r="G411" s="1" t="s">
        <v>14</v>
      </c>
      <c r="H411" s="1">
        <v>1681</v>
      </c>
      <c r="I411" s="10">
        <v>41895</v>
      </c>
    </row>
    <row r="412" spans="1:9" x14ac:dyDescent="0.3">
      <c r="A412" s="1">
        <v>1253</v>
      </c>
      <c r="B412" s="10">
        <v>45375</v>
      </c>
      <c r="C412" s="1">
        <v>41</v>
      </c>
      <c r="D412" s="1" t="s">
        <v>12</v>
      </c>
      <c r="E412" s="1">
        <v>4.0999999999999996</v>
      </c>
      <c r="F412" s="1" t="s">
        <v>16</v>
      </c>
      <c r="G412" s="1" t="s">
        <v>14</v>
      </c>
      <c r="H412" s="1">
        <v>972</v>
      </c>
      <c r="I412" s="10">
        <v>42422</v>
      </c>
    </row>
    <row r="413" spans="1:9" x14ac:dyDescent="0.3">
      <c r="A413" s="1">
        <v>2003</v>
      </c>
      <c r="B413" s="10">
        <v>45375</v>
      </c>
      <c r="C413" s="1">
        <v>46</v>
      </c>
      <c r="D413" s="1" t="s">
        <v>12</v>
      </c>
      <c r="E413" s="1">
        <v>4.5999999999999996</v>
      </c>
      <c r="F413" s="1" t="s">
        <v>10</v>
      </c>
      <c r="G413" s="1" t="s">
        <v>11</v>
      </c>
      <c r="H413" s="1">
        <v>379</v>
      </c>
      <c r="I413" s="10">
        <v>42609</v>
      </c>
    </row>
    <row r="414" spans="1:9" x14ac:dyDescent="0.3">
      <c r="A414" s="1">
        <v>2682</v>
      </c>
      <c r="B414" s="10">
        <v>45375</v>
      </c>
      <c r="C414" s="1">
        <v>58</v>
      </c>
      <c r="D414" s="1" t="s">
        <v>12</v>
      </c>
      <c r="E414" s="1">
        <v>5.8</v>
      </c>
      <c r="F414" s="1" t="s">
        <v>19</v>
      </c>
      <c r="G414" s="1" t="s">
        <v>11</v>
      </c>
      <c r="H414" s="1">
        <v>1762</v>
      </c>
      <c r="I414" s="10">
        <v>44487</v>
      </c>
    </row>
    <row r="415" spans="1:9" x14ac:dyDescent="0.3">
      <c r="A415" s="1">
        <v>2186</v>
      </c>
      <c r="B415" s="10">
        <v>45686</v>
      </c>
      <c r="C415" s="1">
        <v>60</v>
      </c>
      <c r="D415" s="1" t="s">
        <v>9</v>
      </c>
      <c r="E415" s="1">
        <v>18</v>
      </c>
      <c r="F415" s="1" t="s">
        <v>10</v>
      </c>
      <c r="G415" s="1" t="s">
        <v>14</v>
      </c>
      <c r="H415" s="1">
        <v>1803</v>
      </c>
      <c r="I415" s="10">
        <v>42987</v>
      </c>
    </row>
    <row r="416" spans="1:9" x14ac:dyDescent="0.3">
      <c r="A416" s="1">
        <v>1600</v>
      </c>
      <c r="B416" s="10">
        <v>45375</v>
      </c>
      <c r="C416" s="1">
        <v>54</v>
      </c>
      <c r="D416" s="1" t="s">
        <v>12</v>
      </c>
      <c r="E416" s="1">
        <v>5.4</v>
      </c>
      <c r="F416" s="1" t="s">
        <v>13</v>
      </c>
      <c r="G416" s="1" t="s">
        <v>11</v>
      </c>
      <c r="H416" s="1">
        <v>1807</v>
      </c>
      <c r="I416" s="10">
        <v>42382</v>
      </c>
    </row>
    <row r="417" spans="1:9" x14ac:dyDescent="0.3">
      <c r="A417" s="1">
        <v>2046</v>
      </c>
      <c r="B417" s="10">
        <v>45375</v>
      </c>
      <c r="C417" s="1">
        <v>3</v>
      </c>
      <c r="D417" s="1" t="s">
        <v>12</v>
      </c>
      <c r="E417" s="1">
        <v>0.3</v>
      </c>
      <c r="F417" s="1" t="s">
        <v>15</v>
      </c>
      <c r="G417" s="1" t="s">
        <v>14</v>
      </c>
      <c r="H417" s="1">
        <v>85</v>
      </c>
      <c r="I417" s="10">
        <v>43195</v>
      </c>
    </row>
    <row r="418" spans="1:9" x14ac:dyDescent="0.3">
      <c r="A418" s="1">
        <v>1537</v>
      </c>
      <c r="B418" s="10">
        <v>45376</v>
      </c>
      <c r="C418" s="1">
        <v>41</v>
      </c>
      <c r="D418" s="1" t="s">
        <v>12</v>
      </c>
      <c r="E418" s="1">
        <v>4.0999999999999996</v>
      </c>
      <c r="F418" s="1" t="s">
        <v>17</v>
      </c>
      <c r="G418" s="1" t="s">
        <v>11</v>
      </c>
      <c r="H418" s="1">
        <v>1977</v>
      </c>
      <c r="I418" s="10">
        <v>44225</v>
      </c>
    </row>
    <row r="419" spans="1:9" x14ac:dyDescent="0.3">
      <c r="A419" s="1">
        <v>2248</v>
      </c>
      <c r="B419" s="10">
        <v>45377</v>
      </c>
      <c r="C419" s="1">
        <v>40</v>
      </c>
      <c r="D419" s="1" t="s">
        <v>12</v>
      </c>
      <c r="E419" s="1">
        <v>4</v>
      </c>
      <c r="F419" s="1" t="s">
        <v>13</v>
      </c>
      <c r="G419" s="1" t="s">
        <v>11</v>
      </c>
      <c r="H419" s="1">
        <v>608</v>
      </c>
      <c r="I419" s="10">
        <v>41952</v>
      </c>
    </row>
    <row r="420" spans="1:9" x14ac:dyDescent="0.3">
      <c r="A420" s="1">
        <v>2768</v>
      </c>
      <c r="B420" s="10">
        <v>45377</v>
      </c>
      <c r="C420" s="1">
        <v>25</v>
      </c>
      <c r="D420" s="1" t="s">
        <v>12</v>
      </c>
      <c r="E420" s="1">
        <v>2.5</v>
      </c>
      <c r="F420" s="1" t="s">
        <v>17</v>
      </c>
      <c r="G420" s="1" t="s">
        <v>11</v>
      </c>
      <c r="H420" s="1">
        <v>1386</v>
      </c>
      <c r="I420" s="10">
        <v>44635</v>
      </c>
    </row>
    <row r="421" spans="1:9" x14ac:dyDescent="0.3">
      <c r="A421" s="1">
        <v>1042</v>
      </c>
      <c r="B421" s="10">
        <v>45377</v>
      </c>
      <c r="C421" s="1">
        <v>14</v>
      </c>
      <c r="D421" s="1" t="s">
        <v>12</v>
      </c>
      <c r="E421" s="1">
        <v>1.4</v>
      </c>
      <c r="F421" s="1" t="s">
        <v>17</v>
      </c>
      <c r="G421" s="1" t="s">
        <v>11</v>
      </c>
      <c r="H421" s="1">
        <v>1799</v>
      </c>
      <c r="I421" s="10">
        <v>42974</v>
      </c>
    </row>
    <row r="422" spans="1:9" x14ac:dyDescent="0.3">
      <c r="A422" s="1">
        <v>1397</v>
      </c>
      <c r="B422" s="10">
        <v>45804</v>
      </c>
      <c r="C422" s="1">
        <v>55</v>
      </c>
      <c r="D422" s="1" t="s">
        <v>12</v>
      </c>
      <c r="E422" s="1">
        <v>5.5</v>
      </c>
      <c r="F422" s="1" t="s">
        <v>18</v>
      </c>
      <c r="G422" s="1" t="s">
        <v>14</v>
      </c>
      <c r="H422" s="1">
        <v>169</v>
      </c>
      <c r="I422" s="10">
        <v>43051</v>
      </c>
    </row>
    <row r="423" spans="1:9" x14ac:dyDescent="0.3">
      <c r="A423" s="1">
        <v>2311</v>
      </c>
      <c r="B423" s="10">
        <v>45377</v>
      </c>
      <c r="C423" s="1">
        <v>44</v>
      </c>
      <c r="D423" s="1" t="s">
        <v>9</v>
      </c>
      <c r="E423" s="1">
        <v>13.2</v>
      </c>
      <c r="F423" s="1" t="s">
        <v>16</v>
      </c>
      <c r="G423" s="1" t="s">
        <v>14</v>
      </c>
      <c r="H423" s="1">
        <v>537</v>
      </c>
      <c r="I423" s="10">
        <v>44013</v>
      </c>
    </row>
    <row r="424" spans="1:9" x14ac:dyDescent="0.3">
      <c r="A424" s="1">
        <v>1815</v>
      </c>
      <c r="B424" s="10">
        <v>45867</v>
      </c>
      <c r="C424" s="1">
        <v>27</v>
      </c>
      <c r="D424" s="1" t="s">
        <v>12</v>
      </c>
      <c r="E424" s="1">
        <v>2.7</v>
      </c>
      <c r="F424" s="1" t="s">
        <v>18</v>
      </c>
      <c r="G424" s="1" t="s">
        <v>14</v>
      </c>
      <c r="H424" s="1">
        <v>1199</v>
      </c>
      <c r="I424" s="10">
        <v>44172</v>
      </c>
    </row>
    <row r="425" spans="1:9" x14ac:dyDescent="0.3">
      <c r="A425" s="1">
        <v>1402</v>
      </c>
      <c r="B425" s="10">
        <v>45378</v>
      </c>
      <c r="C425" s="1">
        <v>11</v>
      </c>
      <c r="D425" s="1" t="s">
        <v>12</v>
      </c>
      <c r="E425" s="1">
        <v>1.1000000000000001</v>
      </c>
      <c r="F425" s="1" t="s">
        <v>20</v>
      </c>
      <c r="G425" s="1" t="s">
        <v>14</v>
      </c>
      <c r="H425" s="1">
        <v>1391</v>
      </c>
      <c r="I425" s="10">
        <v>43732</v>
      </c>
    </row>
    <row r="426" spans="1:9" x14ac:dyDescent="0.3">
      <c r="A426" s="1">
        <v>2416</v>
      </c>
      <c r="B426" s="10">
        <v>45378</v>
      </c>
      <c r="C426" s="1">
        <v>57</v>
      </c>
      <c r="D426" s="1" t="s">
        <v>12</v>
      </c>
      <c r="E426" s="1">
        <v>5.7</v>
      </c>
      <c r="F426" s="1" t="s">
        <v>20</v>
      </c>
      <c r="G426" s="1" t="s">
        <v>11</v>
      </c>
      <c r="H426" s="1">
        <v>697</v>
      </c>
      <c r="I426" s="10">
        <v>41775</v>
      </c>
    </row>
    <row r="427" spans="1:9" x14ac:dyDescent="0.3">
      <c r="A427" s="1">
        <v>2540</v>
      </c>
      <c r="B427" s="10">
        <v>45378</v>
      </c>
      <c r="C427" s="1">
        <v>2</v>
      </c>
      <c r="D427" s="1" t="s">
        <v>12</v>
      </c>
      <c r="E427" s="1">
        <v>0.2</v>
      </c>
      <c r="F427" s="1" t="s">
        <v>16</v>
      </c>
      <c r="G427" s="1" t="s">
        <v>11</v>
      </c>
      <c r="H427" s="1">
        <v>1162</v>
      </c>
      <c r="I427" s="10">
        <v>43404</v>
      </c>
    </row>
    <row r="428" spans="1:9" x14ac:dyDescent="0.3">
      <c r="A428" s="1">
        <v>1901</v>
      </c>
      <c r="B428" s="10">
        <v>45378</v>
      </c>
      <c r="C428" s="1">
        <v>13</v>
      </c>
      <c r="D428" s="1" t="s">
        <v>12</v>
      </c>
      <c r="E428" s="1">
        <v>1.3</v>
      </c>
      <c r="F428" s="1" t="s">
        <v>10</v>
      </c>
      <c r="G428" s="1" t="s">
        <v>11</v>
      </c>
      <c r="H428" s="1">
        <v>805</v>
      </c>
      <c r="I428" s="10">
        <v>44725</v>
      </c>
    </row>
    <row r="429" spans="1:9" x14ac:dyDescent="0.3">
      <c r="A429" s="1">
        <v>1345</v>
      </c>
      <c r="B429" s="10">
        <v>45378</v>
      </c>
      <c r="C429" s="1">
        <v>52</v>
      </c>
      <c r="D429" s="1" t="s">
        <v>9</v>
      </c>
      <c r="E429" s="1">
        <v>15.6</v>
      </c>
      <c r="F429" s="1" t="s">
        <v>17</v>
      </c>
      <c r="G429" s="1" t="s">
        <v>11</v>
      </c>
      <c r="H429" s="1">
        <v>426</v>
      </c>
      <c r="I429" s="10">
        <v>42070</v>
      </c>
    </row>
    <row r="430" spans="1:9" x14ac:dyDescent="0.3">
      <c r="A430" s="1">
        <v>1001</v>
      </c>
      <c r="B430" s="10">
        <v>45379</v>
      </c>
      <c r="C430" s="1">
        <v>53</v>
      </c>
      <c r="D430" s="1" t="s">
        <v>12</v>
      </c>
      <c r="E430" s="1">
        <v>5.3</v>
      </c>
      <c r="F430" s="1" t="s">
        <v>18</v>
      </c>
      <c r="G430" s="1" t="s">
        <v>14</v>
      </c>
      <c r="H430" s="1">
        <v>1947</v>
      </c>
      <c r="I430" s="10">
        <v>44850</v>
      </c>
    </row>
    <row r="431" spans="1:9" x14ac:dyDescent="0.3">
      <c r="A431" s="1">
        <v>1400</v>
      </c>
      <c r="B431" s="10">
        <v>45788</v>
      </c>
      <c r="C431" s="1">
        <v>54</v>
      </c>
      <c r="D431" s="1" t="s">
        <v>9</v>
      </c>
      <c r="E431" s="1">
        <v>16.2</v>
      </c>
      <c r="F431" s="1" t="s">
        <v>19</v>
      </c>
      <c r="G431" s="1" t="s">
        <v>11</v>
      </c>
      <c r="H431" s="1">
        <v>769</v>
      </c>
      <c r="I431" s="10">
        <v>43093</v>
      </c>
    </row>
    <row r="432" spans="1:9" x14ac:dyDescent="0.3">
      <c r="A432" s="1">
        <v>1639</v>
      </c>
      <c r="B432" s="10">
        <v>45847</v>
      </c>
      <c r="C432" s="1">
        <v>20</v>
      </c>
      <c r="D432" s="1" t="s">
        <v>21</v>
      </c>
      <c r="E432" s="1">
        <v>10</v>
      </c>
      <c r="F432" s="1" t="s">
        <v>15</v>
      </c>
      <c r="G432" s="1" t="s">
        <v>14</v>
      </c>
      <c r="H432" s="1">
        <v>1600</v>
      </c>
      <c r="I432" s="10">
        <v>41757</v>
      </c>
    </row>
    <row r="433" spans="1:9" x14ac:dyDescent="0.3">
      <c r="A433" s="1">
        <v>2909</v>
      </c>
      <c r="B433" s="10">
        <v>45379</v>
      </c>
      <c r="C433" s="1">
        <v>26</v>
      </c>
      <c r="D433" s="1" t="s">
        <v>12</v>
      </c>
      <c r="E433" s="1">
        <v>2.6</v>
      </c>
      <c r="F433" s="1" t="s">
        <v>19</v>
      </c>
      <c r="G433" s="1" t="s">
        <v>11</v>
      </c>
      <c r="H433" s="1">
        <v>257</v>
      </c>
      <c r="I433" s="10">
        <v>43544</v>
      </c>
    </row>
    <row r="434" spans="1:9" x14ac:dyDescent="0.3">
      <c r="A434" s="1">
        <v>1687</v>
      </c>
      <c r="B434" s="10">
        <v>45658</v>
      </c>
      <c r="C434" s="1">
        <v>19</v>
      </c>
      <c r="D434" s="1" t="s">
        <v>12</v>
      </c>
      <c r="E434" s="1">
        <v>1.9</v>
      </c>
      <c r="F434" s="1" t="s">
        <v>19</v>
      </c>
      <c r="G434" s="1" t="s">
        <v>11</v>
      </c>
      <c r="H434" s="1">
        <v>730</v>
      </c>
      <c r="I434" s="10">
        <v>43532</v>
      </c>
    </row>
    <row r="435" spans="1:9" x14ac:dyDescent="0.3">
      <c r="A435" s="1">
        <v>1164</v>
      </c>
      <c r="B435" s="10">
        <v>45379</v>
      </c>
      <c r="C435" s="1">
        <v>23</v>
      </c>
      <c r="D435" s="1" t="s">
        <v>12</v>
      </c>
      <c r="E435" s="1">
        <v>2.2999999999999998</v>
      </c>
      <c r="F435" s="1" t="s">
        <v>10</v>
      </c>
      <c r="G435" s="1" t="s">
        <v>14</v>
      </c>
      <c r="H435" s="1">
        <v>1235</v>
      </c>
      <c r="I435" s="10">
        <v>43327</v>
      </c>
    </row>
    <row r="436" spans="1:9" x14ac:dyDescent="0.3">
      <c r="A436" s="1">
        <v>2579</v>
      </c>
      <c r="B436" s="10">
        <v>45380</v>
      </c>
      <c r="C436" s="1">
        <v>57</v>
      </c>
      <c r="D436" s="1" t="s">
        <v>12</v>
      </c>
      <c r="E436" s="1">
        <v>5.7</v>
      </c>
      <c r="F436" s="1" t="s">
        <v>16</v>
      </c>
      <c r="G436" s="1" t="s">
        <v>14</v>
      </c>
      <c r="H436" s="1">
        <v>1560</v>
      </c>
      <c r="I436" s="10">
        <v>43419</v>
      </c>
    </row>
    <row r="437" spans="1:9" x14ac:dyDescent="0.3">
      <c r="A437" s="1">
        <v>2906</v>
      </c>
      <c r="B437" s="10">
        <v>45802</v>
      </c>
      <c r="C437" s="1">
        <v>47</v>
      </c>
      <c r="D437" s="1" t="s">
        <v>12</v>
      </c>
      <c r="E437" s="1">
        <v>4.7</v>
      </c>
      <c r="F437" s="1" t="s">
        <v>19</v>
      </c>
      <c r="G437" s="1" t="s">
        <v>14</v>
      </c>
      <c r="H437" s="1">
        <v>142</v>
      </c>
      <c r="I437" s="10">
        <v>44475</v>
      </c>
    </row>
    <row r="438" spans="1:9" x14ac:dyDescent="0.3">
      <c r="A438" s="1">
        <v>1565</v>
      </c>
      <c r="B438" s="10">
        <v>45380</v>
      </c>
      <c r="C438" s="1">
        <v>38</v>
      </c>
      <c r="D438" s="1" t="s">
        <v>12</v>
      </c>
      <c r="E438" s="1">
        <v>3.8</v>
      </c>
      <c r="F438" s="1" t="s">
        <v>16</v>
      </c>
      <c r="G438" s="1" t="s">
        <v>14</v>
      </c>
      <c r="H438" s="1">
        <v>102</v>
      </c>
      <c r="I438" s="10">
        <v>43702</v>
      </c>
    </row>
    <row r="439" spans="1:9" x14ac:dyDescent="0.3">
      <c r="A439" s="1">
        <v>1758</v>
      </c>
      <c r="B439" s="10">
        <v>45380</v>
      </c>
      <c r="C439" s="1">
        <v>37</v>
      </c>
      <c r="D439" s="1" t="s">
        <v>12</v>
      </c>
      <c r="E439" s="1">
        <v>3.7</v>
      </c>
      <c r="F439" s="1" t="s">
        <v>16</v>
      </c>
      <c r="G439" s="1" t="s">
        <v>11</v>
      </c>
      <c r="H439" s="1">
        <v>180</v>
      </c>
      <c r="I439" s="10">
        <v>44397</v>
      </c>
    </row>
    <row r="440" spans="1:9" x14ac:dyDescent="0.3">
      <c r="A440" s="1">
        <v>2733</v>
      </c>
      <c r="B440" s="10">
        <v>45381</v>
      </c>
      <c r="C440" s="1">
        <v>10</v>
      </c>
      <c r="D440" s="1" t="s">
        <v>12</v>
      </c>
      <c r="E440" s="1">
        <v>1</v>
      </c>
      <c r="F440" s="1" t="s">
        <v>15</v>
      </c>
      <c r="G440" s="1" t="s">
        <v>14</v>
      </c>
      <c r="H440" s="1">
        <v>601</v>
      </c>
      <c r="I440" s="10">
        <v>42056</v>
      </c>
    </row>
    <row r="441" spans="1:9" x14ac:dyDescent="0.3">
      <c r="A441" s="1">
        <v>2365</v>
      </c>
      <c r="B441" s="10">
        <v>45381</v>
      </c>
      <c r="C441" s="1">
        <v>59</v>
      </c>
      <c r="D441" s="1" t="s">
        <v>9</v>
      </c>
      <c r="E441" s="1">
        <v>17.7</v>
      </c>
      <c r="F441" s="1" t="s">
        <v>13</v>
      </c>
      <c r="G441" s="1" t="s">
        <v>11</v>
      </c>
      <c r="H441" s="1">
        <v>1868</v>
      </c>
      <c r="I441" s="10">
        <v>42234</v>
      </c>
    </row>
    <row r="442" spans="1:9" x14ac:dyDescent="0.3">
      <c r="A442" s="1">
        <v>2136</v>
      </c>
      <c r="B442" s="10">
        <v>45381</v>
      </c>
      <c r="C442" s="1">
        <v>7</v>
      </c>
      <c r="D442" s="1" t="s">
        <v>9</v>
      </c>
      <c r="E442" s="1">
        <v>2.1</v>
      </c>
      <c r="F442" s="1" t="s">
        <v>18</v>
      </c>
      <c r="G442" s="1" t="s">
        <v>11</v>
      </c>
      <c r="H442" s="1">
        <v>353</v>
      </c>
      <c r="I442" s="10">
        <v>44493</v>
      </c>
    </row>
    <row r="443" spans="1:9" x14ac:dyDescent="0.3">
      <c r="A443" s="1">
        <v>2592</v>
      </c>
      <c r="B443" s="10">
        <v>45381</v>
      </c>
      <c r="C443" s="1">
        <v>7</v>
      </c>
      <c r="D443" s="1" t="s">
        <v>9</v>
      </c>
      <c r="E443" s="1">
        <v>2.1</v>
      </c>
      <c r="F443" s="1" t="s">
        <v>18</v>
      </c>
      <c r="G443" s="1" t="s">
        <v>11</v>
      </c>
      <c r="H443" s="1">
        <v>1089</v>
      </c>
      <c r="I443" s="10">
        <v>43794</v>
      </c>
    </row>
    <row r="444" spans="1:9" x14ac:dyDescent="0.3">
      <c r="A444" s="1">
        <v>2205</v>
      </c>
      <c r="B444" s="10">
        <v>45382</v>
      </c>
      <c r="C444" s="1">
        <v>45</v>
      </c>
      <c r="D444" s="1" t="s">
        <v>12</v>
      </c>
      <c r="E444" s="1">
        <v>4.5</v>
      </c>
      <c r="F444" s="1" t="s">
        <v>15</v>
      </c>
      <c r="G444" s="1" t="s">
        <v>14</v>
      </c>
      <c r="H444" s="1">
        <v>387</v>
      </c>
      <c r="I444" s="10">
        <v>43804</v>
      </c>
    </row>
    <row r="445" spans="1:9" x14ac:dyDescent="0.3">
      <c r="A445" s="1">
        <v>2388</v>
      </c>
      <c r="B445" s="10">
        <v>45776</v>
      </c>
      <c r="C445" s="1">
        <v>15</v>
      </c>
      <c r="D445" s="1" t="s">
        <v>12</v>
      </c>
      <c r="E445" s="1">
        <v>1.5</v>
      </c>
      <c r="F445" s="1" t="s">
        <v>19</v>
      </c>
      <c r="G445" s="1" t="s">
        <v>14</v>
      </c>
      <c r="H445" s="1">
        <v>106</v>
      </c>
      <c r="I445" s="10">
        <v>41896</v>
      </c>
    </row>
    <row r="446" spans="1:9" x14ac:dyDescent="0.3">
      <c r="A446" s="1">
        <v>2086</v>
      </c>
      <c r="B446" s="10">
        <v>45383</v>
      </c>
      <c r="C446" s="1">
        <v>10</v>
      </c>
      <c r="D446" s="1" t="s">
        <v>12</v>
      </c>
      <c r="E446" s="1">
        <v>1</v>
      </c>
      <c r="F446" s="1" t="s">
        <v>18</v>
      </c>
      <c r="G446" s="1" t="s">
        <v>14</v>
      </c>
      <c r="H446" s="1">
        <v>385</v>
      </c>
      <c r="I446" s="10">
        <v>43256</v>
      </c>
    </row>
    <row r="447" spans="1:9" x14ac:dyDescent="0.3">
      <c r="A447" s="1">
        <v>1384</v>
      </c>
      <c r="B447" s="10">
        <v>45383</v>
      </c>
      <c r="C447" s="1">
        <v>13</v>
      </c>
      <c r="D447" s="1" t="s">
        <v>12</v>
      </c>
      <c r="E447" s="1">
        <v>1.3</v>
      </c>
      <c r="F447" s="1" t="s">
        <v>19</v>
      </c>
      <c r="G447" s="1" t="s">
        <v>14</v>
      </c>
      <c r="H447" s="1">
        <v>1644</v>
      </c>
      <c r="I447" s="10">
        <v>42603</v>
      </c>
    </row>
    <row r="448" spans="1:9" x14ac:dyDescent="0.3">
      <c r="A448" s="1">
        <v>1728</v>
      </c>
      <c r="B448" s="10">
        <v>45383</v>
      </c>
      <c r="C448" s="1">
        <v>28</v>
      </c>
      <c r="D448" s="1" t="s">
        <v>12</v>
      </c>
      <c r="E448" s="1">
        <v>2.8</v>
      </c>
      <c r="F448" s="1" t="s">
        <v>20</v>
      </c>
      <c r="G448" s="1" t="s">
        <v>11</v>
      </c>
      <c r="H448" s="1">
        <v>1962</v>
      </c>
      <c r="I448" s="10">
        <v>43929</v>
      </c>
    </row>
    <row r="449" spans="1:9" x14ac:dyDescent="0.3">
      <c r="A449" s="1">
        <v>2256</v>
      </c>
      <c r="B449" s="10">
        <v>45383</v>
      </c>
      <c r="C449" s="1">
        <v>7</v>
      </c>
      <c r="D449" s="1" t="s">
        <v>12</v>
      </c>
      <c r="E449" s="1">
        <v>0.7</v>
      </c>
      <c r="F449" s="1" t="s">
        <v>13</v>
      </c>
      <c r="G449" s="1" t="s">
        <v>14</v>
      </c>
      <c r="H449" s="1">
        <v>702</v>
      </c>
      <c r="I449" s="10">
        <v>44294</v>
      </c>
    </row>
    <row r="450" spans="1:9" x14ac:dyDescent="0.3">
      <c r="A450" s="1">
        <v>1026</v>
      </c>
      <c r="B450" s="10">
        <v>45781</v>
      </c>
      <c r="C450" s="1">
        <v>32</v>
      </c>
      <c r="D450" s="1" t="s">
        <v>12</v>
      </c>
      <c r="E450" s="1">
        <v>3.2</v>
      </c>
      <c r="F450" s="1" t="s">
        <v>10</v>
      </c>
      <c r="G450" s="1" t="s">
        <v>11</v>
      </c>
      <c r="H450" s="1">
        <v>1337</v>
      </c>
      <c r="I450" s="10">
        <v>42319</v>
      </c>
    </row>
    <row r="451" spans="1:9" x14ac:dyDescent="0.3">
      <c r="A451" s="1">
        <v>2976</v>
      </c>
      <c r="B451" s="10">
        <v>45384</v>
      </c>
      <c r="C451" s="1">
        <v>41</v>
      </c>
      <c r="D451" s="1" t="s">
        <v>12</v>
      </c>
      <c r="E451" s="1">
        <v>4.0999999999999996</v>
      </c>
      <c r="F451" s="1" t="s">
        <v>15</v>
      </c>
      <c r="G451" s="1" t="s">
        <v>14</v>
      </c>
      <c r="H451" s="1">
        <v>1697</v>
      </c>
      <c r="I451" s="10">
        <v>44876</v>
      </c>
    </row>
    <row r="452" spans="1:9" x14ac:dyDescent="0.3">
      <c r="A452" s="1">
        <v>2619</v>
      </c>
      <c r="B452" s="10">
        <v>45384</v>
      </c>
      <c r="C452" s="1">
        <v>16</v>
      </c>
      <c r="D452" s="1" t="s">
        <v>12</v>
      </c>
      <c r="E452" s="1">
        <v>1.6</v>
      </c>
      <c r="F452" s="1" t="s">
        <v>10</v>
      </c>
      <c r="G452" s="1" t="s">
        <v>11</v>
      </c>
      <c r="H452" s="1">
        <v>1827</v>
      </c>
      <c r="I452" s="10">
        <v>41696</v>
      </c>
    </row>
    <row r="453" spans="1:9" x14ac:dyDescent="0.3">
      <c r="A453" s="1">
        <v>1171</v>
      </c>
      <c r="B453" s="10">
        <v>45384</v>
      </c>
      <c r="C453" s="1">
        <v>2</v>
      </c>
      <c r="D453" s="1" t="s">
        <v>12</v>
      </c>
      <c r="E453" s="1">
        <v>0.2</v>
      </c>
      <c r="F453" s="1" t="s">
        <v>10</v>
      </c>
      <c r="G453" s="1" t="s">
        <v>11</v>
      </c>
      <c r="H453" s="1">
        <v>254</v>
      </c>
      <c r="I453" s="10">
        <v>44881</v>
      </c>
    </row>
    <row r="454" spans="1:9" x14ac:dyDescent="0.3">
      <c r="A454" s="1">
        <v>1046</v>
      </c>
      <c r="B454" s="10">
        <v>45384</v>
      </c>
      <c r="C454" s="1">
        <v>46</v>
      </c>
      <c r="D454" s="1" t="s">
        <v>12</v>
      </c>
      <c r="E454" s="1">
        <v>4.5999999999999996</v>
      </c>
      <c r="F454" s="1" t="s">
        <v>19</v>
      </c>
      <c r="G454" s="1" t="s">
        <v>14</v>
      </c>
      <c r="H454" s="1">
        <v>236</v>
      </c>
      <c r="I454" s="10">
        <v>44689</v>
      </c>
    </row>
    <row r="455" spans="1:9" x14ac:dyDescent="0.3">
      <c r="A455" s="1">
        <v>1969</v>
      </c>
      <c r="B455" s="10">
        <v>45386</v>
      </c>
      <c r="C455" s="1">
        <v>30</v>
      </c>
      <c r="D455" s="1" t="s">
        <v>12</v>
      </c>
      <c r="E455" s="1">
        <v>3</v>
      </c>
      <c r="F455" s="1" t="s">
        <v>10</v>
      </c>
      <c r="G455" s="1" t="s">
        <v>11</v>
      </c>
      <c r="H455" s="1">
        <v>242</v>
      </c>
      <c r="I455" s="10">
        <v>44424</v>
      </c>
    </row>
    <row r="456" spans="1:9" x14ac:dyDescent="0.3">
      <c r="A456" s="1">
        <v>1490</v>
      </c>
      <c r="B456" s="10">
        <v>45387</v>
      </c>
      <c r="C456" s="1">
        <v>43</v>
      </c>
      <c r="D456" s="1" t="s">
        <v>12</v>
      </c>
      <c r="E456" s="1">
        <v>4.3</v>
      </c>
      <c r="F456" s="1" t="s">
        <v>19</v>
      </c>
      <c r="G456" s="1" t="s">
        <v>14</v>
      </c>
      <c r="H456" s="1">
        <v>1495</v>
      </c>
      <c r="I456" s="10">
        <v>42783</v>
      </c>
    </row>
    <row r="457" spans="1:9" x14ac:dyDescent="0.3">
      <c r="A457" s="1">
        <v>2097</v>
      </c>
      <c r="B457" s="10">
        <v>45388</v>
      </c>
      <c r="C457" s="1">
        <v>19</v>
      </c>
      <c r="D457" s="1" t="s">
        <v>12</v>
      </c>
      <c r="E457" s="1">
        <v>1.9</v>
      </c>
      <c r="F457" s="1" t="s">
        <v>15</v>
      </c>
      <c r="G457" s="1" t="s">
        <v>11</v>
      </c>
      <c r="H457" s="1">
        <v>1103</v>
      </c>
      <c r="I457" s="10">
        <v>43614</v>
      </c>
    </row>
    <row r="458" spans="1:9" x14ac:dyDescent="0.3">
      <c r="A458" s="1">
        <v>1671</v>
      </c>
      <c r="B458" s="10">
        <v>45388</v>
      </c>
      <c r="C458" s="1">
        <v>1</v>
      </c>
      <c r="D458" s="1" t="s">
        <v>12</v>
      </c>
      <c r="E458" s="1">
        <v>0.1</v>
      </c>
      <c r="F458" s="1" t="s">
        <v>10</v>
      </c>
      <c r="G458" s="1" t="s">
        <v>11</v>
      </c>
      <c r="H458" s="1">
        <v>87</v>
      </c>
      <c r="I458" s="10">
        <v>43365</v>
      </c>
    </row>
    <row r="459" spans="1:9" x14ac:dyDescent="0.3">
      <c r="A459" s="1">
        <v>1330</v>
      </c>
      <c r="B459" s="10">
        <v>45389</v>
      </c>
      <c r="C459" s="1">
        <v>29</v>
      </c>
      <c r="D459" s="1" t="s">
        <v>12</v>
      </c>
      <c r="E459" s="1">
        <v>2.9</v>
      </c>
      <c r="F459" s="1" t="s">
        <v>13</v>
      </c>
      <c r="G459" s="1" t="s">
        <v>14</v>
      </c>
      <c r="H459" s="1">
        <v>1882</v>
      </c>
      <c r="I459" s="10">
        <v>42952</v>
      </c>
    </row>
    <row r="460" spans="1:9" x14ac:dyDescent="0.3">
      <c r="A460" s="1">
        <v>1204</v>
      </c>
      <c r="B460" s="10">
        <v>45389</v>
      </c>
      <c r="C460" s="1">
        <v>20</v>
      </c>
      <c r="D460" s="1" t="s">
        <v>12</v>
      </c>
      <c r="E460" s="1">
        <v>2</v>
      </c>
      <c r="F460" s="1" t="s">
        <v>17</v>
      </c>
      <c r="G460" s="1" t="s">
        <v>11</v>
      </c>
      <c r="H460" s="1">
        <v>15</v>
      </c>
      <c r="I460" s="10">
        <v>44269</v>
      </c>
    </row>
    <row r="461" spans="1:9" x14ac:dyDescent="0.3">
      <c r="A461" s="1">
        <v>2025</v>
      </c>
      <c r="B461" s="10">
        <v>45390</v>
      </c>
      <c r="C461" s="1">
        <v>45</v>
      </c>
      <c r="D461" s="1" t="s">
        <v>12</v>
      </c>
      <c r="E461" s="1">
        <v>4.5</v>
      </c>
      <c r="F461" s="1" t="s">
        <v>16</v>
      </c>
      <c r="G461" s="1" t="s">
        <v>14</v>
      </c>
      <c r="H461" s="1">
        <v>1613</v>
      </c>
      <c r="I461" s="10">
        <v>42530</v>
      </c>
    </row>
    <row r="462" spans="1:9" x14ac:dyDescent="0.3">
      <c r="A462" s="1">
        <v>1815</v>
      </c>
      <c r="B462" s="10">
        <v>45786</v>
      </c>
      <c r="C462" s="1">
        <v>19</v>
      </c>
      <c r="D462" s="1" t="s">
        <v>9</v>
      </c>
      <c r="E462" s="1">
        <v>5.7</v>
      </c>
      <c r="F462" s="1" t="s">
        <v>17</v>
      </c>
      <c r="G462" s="1" t="s">
        <v>11</v>
      </c>
      <c r="H462" s="1">
        <v>1185</v>
      </c>
      <c r="I462" s="10">
        <v>43052</v>
      </c>
    </row>
    <row r="463" spans="1:9" x14ac:dyDescent="0.3">
      <c r="A463" s="1">
        <v>1658</v>
      </c>
      <c r="B463" s="10">
        <v>45718</v>
      </c>
      <c r="C463" s="1">
        <v>26</v>
      </c>
      <c r="D463" s="1" t="s">
        <v>12</v>
      </c>
      <c r="E463" s="1">
        <v>2.6</v>
      </c>
      <c r="F463" s="1" t="s">
        <v>17</v>
      </c>
      <c r="G463" s="1" t="s">
        <v>14</v>
      </c>
      <c r="H463" s="1">
        <v>1135</v>
      </c>
      <c r="I463" s="10">
        <v>42719</v>
      </c>
    </row>
    <row r="464" spans="1:9" x14ac:dyDescent="0.3">
      <c r="A464" s="1">
        <v>2819</v>
      </c>
      <c r="B464" s="10">
        <v>45390</v>
      </c>
      <c r="C464" s="1">
        <v>17</v>
      </c>
      <c r="D464" s="1" t="s">
        <v>12</v>
      </c>
      <c r="E464" s="1">
        <v>1.7</v>
      </c>
      <c r="F464" s="1" t="s">
        <v>13</v>
      </c>
      <c r="G464" s="1" t="s">
        <v>14</v>
      </c>
      <c r="H464" s="1">
        <v>1509</v>
      </c>
      <c r="I464" s="10">
        <v>42733</v>
      </c>
    </row>
    <row r="465" spans="1:9" x14ac:dyDescent="0.3">
      <c r="A465" s="1">
        <v>1546</v>
      </c>
      <c r="B465" s="10">
        <v>45719</v>
      </c>
      <c r="C465" s="1">
        <v>10</v>
      </c>
      <c r="D465" s="1" t="s">
        <v>12</v>
      </c>
      <c r="E465" s="1">
        <v>1</v>
      </c>
      <c r="F465" s="1" t="s">
        <v>20</v>
      </c>
      <c r="G465" s="1" t="s">
        <v>14</v>
      </c>
      <c r="H465" s="1">
        <v>616</v>
      </c>
      <c r="I465" s="10">
        <v>44302</v>
      </c>
    </row>
    <row r="466" spans="1:9" x14ac:dyDescent="0.3">
      <c r="A466" s="1">
        <v>2759</v>
      </c>
      <c r="B466" s="10">
        <v>45390</v>
      </c>
      <c r="C466" s="1">
        <v>10</v>
      </c>
      <c r="D466" s="1" t="s">
        <v>12</v>
      </c>
      <c r="E466" s="1">
        <v>1</v>
      </c>
      <c r="F466" s="1" t="s">
        <v>15</v>
      </c>
      <c r="G466" s="1" t="s">
        <v>14</v>
      </c>
      <c r="H466" s="1">
        <v>996</v>
      </c>
      <c r="I466" s="10">
        <v>43702</v>
      </c>
    </row>
    <row r="467" spans="1:9" x14ac:dyDescent="0.3">
      <c r="A467" s="1">
        <v>1778</v>
      </c>
      <c r="B467" s="10">
        <v>45390</v>
      </c>
      <c r="C467" s="1">
        <v>21</v>
      </c>
      <c r="D467" s="1" t="s">
        <v>12</v>
      </c>
      <c r="E467" s="1">
        <v>2.1</v>
      </c>
      <c r="F467" s="1" t="s">
        <v>20</v>
      </c>
      <c r="G467" s="1" t="s">
        <v>11</v>
      </c>
      <c r="H467" s="1">
        <v>309</v>
      </c>
      <c r="I467" s="10">
        <v>42703</v>
      </c>
    </row>
    <row r="468" spans="1:9" x14ac:dyDescent="0.3">
      <c r="A468" s="1">
        <v>2535</v>
      </c>
      <c r="B468" s="10">
        <v>45675</v>
      </c>
      <c r="C468" s="1">
        <v>59</v>
      </c>
      <c r="D468" s="1" t="s">
        <v>9</v>
      </c>
      <c r="E468" s="1">
        <v>17.7</v>
      </c>
      <c r="F468" s="1" t="s">
        <v>20</v>
      </c>
      <c r="G468" s="1" t="s">
        <v>14</v>
      </c>
      <c r="H468" s="1">
        <v>1262</v>
      </c>
      <c r="I468" s="10">
        <v>43773</v>
      </c>
    </row>
    <row r="469" spans="1:9" x14ac:dyDescent="0.3">
      <c r="A469" s="1">
        <v>2154</v>
      </c>
      <c r="B469" s="10">
        <v>45391</v>
      </c>
      <c r="C469" s="1">
        <v>8</v>
      </c>
      <c r="D469" s="1" t="s">
        <v>12</v>
      </c>
      <c r="E469" s="1">
        <v>0.8</v>
      </c>
      <c r="F469" s="1" t="s">
        <v>19</v>
      </c>
      <c r="G469" s="1" t="s">
        <v>11</v>
      </c>
      <c r="H469" s="1">
        <v>673</v>
      </c>
      <c r="I469" s="10">
        <v>41762</v>
      </c>
    </row>
    <row r="470" spans="1:9" x14ac:dyDescent="0.3">
      <c r="A470" s="1">
        <v>2076</v>
      </c>
      <c r="B470" s="10">
        <v>45391</v>
      </c>
      <c r="C470" s="1">
        <v>28</v>
      </c>
      <c r="D470" s="1" t="s">
        <v>12</v>
      </c>
      <c r="E470" s="1">
        <v>2.8</v>
      </c>
      <c r="F470" s="1" t="s">
        <v>15</v>
      </c>
      <c r="G470" s="1" t="s">
        <v>11</v>
      </c>
      <c r="H470" s="1">
        <v>1205</v>
      </c>
      <c r="I470" s="10">
        <v>43423</v>
      </c>
    </row>
    <row r="471" spans="1:9" x14ac:dyDescent="0.3">
      <c r="A471" s="1">
        <v>2243</v>
      </c>
      <c r="B471" s="10">
        <v>45666</v>
      </c>
      <c r="C471" s="1">
        <v>48</v>
      </c>
      <c r="D471" s="1" t="s">
        <v>12</v>
      </c>
      <c r="E471" s="1">
        <v>4.8</v>
      </c>
      <c r="F471" s="1" t="s">
        <v>16</v>
      </c>
      <c r="G471" s="1" t="s">
        <v>11</v>
      </c>
      <c r="H471" s="1">
        <v>843</v>
      </c>
      <c r="I471" s="10">
        <v>43019</v>
      </c>
    </row>
    <row r="472" spans="1:9" x14ac:dyDescent="0.3">
      <c r="A472" s="1">
        <v>2387</v>
      </c>
      <c r="B472" s="10">
        <v>45391</v>
      </c>
      <c r="C472" s="1">
        <v>59</v>
      </c>
      <c r="D472" s="1" t="s">
        <v>21</v>
      </c>
      <c r="E472" s="1">
        <v>29.5</v>
      </c>
      <c r="F472" s="1" t="s">
        <v>16</v>
      </c>
      <c r="G472" s="1" t="s">
        <v>11</v>
      </c>
      <c r="H472" s="1">
        <v>1624</v>
      </c>
      <c r="I472" s="10">
        <v>42529</v>
      </c>
    </row>
    <row r="473" spans="1:9" x14ac:dyDescent="0.3">
      <c r="A473" s="1">
        <v>1690</v>
      </c>
      <c r="B473" s="10">
        <v>45392</v>
      </c>
      <c r="C473" s="1">
        <v>22</v>
      </c>
      <c r="D473" s="1" t="s">
        <v>12</v>
      </c>
      <c r="E473" s="1">
        <v>2.2000000000000002</v>
      </c>
      <c r="F473" s="1" t="s">
        <v>13</v>
      </c>
      <c r="G473" s="1" t="s">
        <v>11</v>
      </c>
      <c r="H473" s="1">
        <v>1617</v>
      </c>
      <c r="I473" s="10">
        <v>43382</v>
      </c>
    </row>
    <row r="474" spans="1:9" x14ac:dyDescent="0.3">
      <c r="A474" s="1">
        <v>2296</v>
      </c>
      <c r="B474" s="10">
        <v>45392</v>
      </c>
      <c r="C474" s="1">
        <v>1</v>
      </c>
      <c r="D474" s="1" t="s">
        <v>12</v>
      </c>
      <c r="E474" s="1">
        <v>0.1</v>
      </c>
      <c r="F474" s="1" t="s">
        <v>20</v>
      </c>
      <c r="G474" s="1" t="s">
        <v>14</v>
      </c>
      <c r="H474" s="1">
        <v>538</v>
      </c>
      <c r="I474" s="10">
        <v>42757</v>
      </c>
    </row>
    <row r="475" spans="1:9" x14ac:dyDescent="0.3">
      <c r="A475" s="1">
        <v>1945</v>
      </c>
      <c r="B475" s="10">
        <v>45392</v>
      </c>
      <c r="C475" s="1">
        <v>40</v>
      </c>
      <c r="D475" s="1" t="s">
        <v>9</v>
      </c>
      <c r="E475" s="1">
        <v>12</v>
      </c>
      <c r="F475" s="1" t="s">
        <v>15</v>
      </c>
      <c r="G475" s="1" t="s">
        <v>11</v>
      </c>
      <c r="H475" s="1">
        <v>180</v>
      </c>
      <c r="I475" s="10">
        <v>42724</v>
      </c>
    </row>
    <row r="476" spans="1:9" x14ac:dyDescent="0.3">
      <c r="A476" s="1">
        <v>1708</v>
      </c>
      <c r="B476" s="10">
        <v>45392</v>
      </c>
      <c r="C476" s="1">
        <v>32</v>
      </c>
      <c r="D476" s="1" t="s">
        <v>9</v>
      </c>
      <c r="E476" s="1">
        <v>9.6</v>
      </c>
      <c r="F476" s="1" t="s">
        <v>16</v>
      </c>
      <c r="G476" s="1" t="s">
        <v>11</v>
      </c>
      <c r="H476" s="1">
        <v>1679</v>
      </c>
      <c r="I476" s="10">
        <v>41670</v>
      </c>
    </row>
    <row r="477" spans="1:9" x14ac:dyDescent="0.3">
      <c r="A477" s="1">
        <v>1098</v>
      </c>
      <c r="B477" s="10">
        <v>45808</v>
      </c>
      <c r="C477" s="1">
        <v>34</v>
      </c>
      <c r="D477" s="1" t="s">
        <v>12</v>
      </c>
      <c r="E477" s="1">
        <v>3.4</v>
      </c>
      <c r="F477" s="1" t="s">
        <v>18</v>
      </c>
      <c r="G477" s="1" t="s">
        <v>11</v>
      </c>
      <c r="H477" s="1">
        <v>563</v>
      </c>
      <c r="I477" s="10">
        <v>41748</v>
      </c>
    </row>
    <row r="478" spans="1:9" x14ac:dyDescent="0.3">
      <c r="A478" s="1">
        <v>2915</v>
      </c>
      <c r="B478" s="10">
        <v>45786</v>
      </c>
      <c r="C478" s="1">
        <v>30</v>
      </c>
      <c r="D478" s="1" t="s">
        <v>12</v>
      </c>
      <c r="E478" s="1">
        <v>3</v>
      </c>
      <c r="F478" s="1" t="s">
        <v>13</v>
      </c>
      <c r="G478" s="1" t="s">
        <v>14</v>
      </c>
      <c r="H478" s="1">
        <v>797</v>
      </c>
      <c r="I478" s="10">
        <v>42700</v>
      </c>
    </row>
    <row r="479" spans="1:9" x14ac:dyDescent="0.3">
      <c r="A479" s="1">
        <v>1513</v>
      </c>
      <c r="B479" s="10">
        <v>45392</v>
      </c>
      <c r="C479" s="1">
        <v>58</v>
      </c>
      <c r="D479" s="1" t="s">
        <v>12</v>
      </c>
      <c r="E479" s="1">
        <v>5.8</v>
      </c>
      <c r="F479" s="1" t="s">
        <v>15</v>
      </c>
      <c r="G479" s="1" t="s">
        <v>11</v>
      </c>
      <c r="H479" s="1">
        <v>1104</v>
      </c>
      <c r="I479" s="10">
        <v>42206</v>
      </c>
    </row>
    <row r="480" spans="1:9" x14ac:dyDescent="0.3">
      <c r="A480" s="1">
        <v>2022</v>
      </c>
      <c r="B480" s="10">
        <v>45392</v>
      </c>
      <c r="C480" s="1">
        <v>45</v>
      </c>
      <c r="D480" s="1" t="s">
        <v>12</v>
      </c>
      <c r="E480" s="1">
        <v>4.5</v>
      </c>
      <c r="F480" s="1" t="s">
        <v>15</v>
      </c>
      <c r="G480" s="1" t="s">
        <v>14</v>
      </c>
      <c r="H480" s="1">
        <v>1261</v>
      </c>
      <c r="I480" s="10">
        <v>42545</v>
      </c>
    </row>
    <row r="481" spans="1:9" x14ac:dyDescent="0.3">
      <c r="A481" s="1">
        <v>1951</v>
      </c>
      <c r="B481" s="10">
        <v>45393</v>
      </c>
      <c r="C481" s="1">
        <v>33</v>
      </c>
      <c r="D481" s="1" t="s">
        <v>12</v>
      </c>
      <c r="E481" s="1">
        <v>3.3</v>
      </c>
      <c r="F481" s="1" t="s">
        <v>13</v>
      </c>
      <c r="G481" s="1" t="s">
        <v>11</v>
      </c>
      <c r="H481" s="1">
        <v>1664</v>
      </c>
      <c r="I481" s="10">
        <v>42025</v>
      </c>
    </row>
    <row r="482" spans="1:9" x14ac:dyDescent="0.3">
      <c r="A482" s="1">
        <v>2815</v>
      </c>
      <c r="B482" s="10">
        <v>45393</v>
      </c>
      <c r="C482" s="1">
        <v>54</v>
      </c>
      <c r="D482" s="1" t="s">
        <v>9</v>
      </c>
      <c r="E482" s="1">
        <v>16.2</v>
      </c>
      <c r="F482" s="1" t="s">
        <v>13</v>
      </c>
      <c r="G482" s="1" t="s">
        <v>11</v>
      </c>
      <c r="H482" s="1">
        <v>1361</v>
      </c>
      <c r="I482" s="10">
        <v>43307</v>
      </c>
    </row>
    <row r="483" spans="1:9" x14ac:dyDescent="0.3">
      <c r="A483" s="1">
        <v>2500</v>
      </c>
      <c r="B483" s="10">
        <v>45393</v>
      </c>
      <c r="C483" s="1">
        <v>17</v>
      </c>
      <c r="D483" s="1" t="s">
        <v>9</v>
      </c>
      <c r="E483" s="1">
        <v>5.0999999999999996</v>
      </c>
      <c r="F483" s="1" t="s">
        <v>15</v>
      </c>
      <c r="G483" s="1" t="s">
        <v>11</v>
      </c>
      <c r="H483" s="1">
        <v>441</v>
      </c>
      <c r="I483" s="10">
        <v>42229</v>
      </c>
    </row>
    <row r="484" spans="1:9" x14ac:dyDescent="0.3">
      <c r="A484" s="1">
        <v>1487</v>
      </c>
      <c r="B484" s="10">
        <v>45393</v>
      </c>
      <c r="C484" s="1">
        <v>1</v>
      </c>
      <c r="D484" s="1" t="s">
        <v>12</v>
      </c>
      <c r="E484" s="1">
        <v>0.1</v>
      </c>
      <c r="F484" s="1" t="s">
        <v>10</v>
      </c>
      <c r="G484" s="1" t="s">
        <v>11</v>
      </c>
      <c r="H484" s="1">
        <v>1036</v>
      </c>
      <c r="I484" s="10">
        <v>42472</v>
      </c>
    </row>
    <row r="485" spans="1:9" x14ac:dyDescent="0.3">
      <c r="A485" s="1">
        <v>1180</v>
      </c>
      <c r="B485" s="10">
        <v>45718</v>
      </c>
      <c r="C485" s="1">
        <v>4</v>
      </c>
      <c r="D485" s="1" t="s">
        <v>12</v>
      </c>
      <c r="E485" s="1">
        <v>0.4</v>
      </c>
      <c r="F485" s="1" t="s">
        <v>10</v>
      </c>
      <c r="G485" s="1" t="s">
        <v>14</v>
      </c>
      <c r="H485" s="1">
        <v>568</v>
      </c>
      <c r="I485" s="10">
        <v>42436</v>
      </c>
    </row>
    <row r="486" spans="1:9" x14ac:dyDescent="0.3">
      <c r="A486" s="1">
        <v>1606</v>
      </c>
      <c r="B486" s="10">
        <v>45705</v>
      </c>
      <c r="C486" s="1">
        <v>7</v>
      </c>
      <c r="D486" s="1" t="s">
        <v>12</v>
      </c>
      <c r="E486" s="1">
        <v>0.7</v>
      </c>
      <c r="F486" s="1" t="s">
        <v>17</v>
      </c>
      <c r="G486" s="1" t="s">
        <v>14</v>
      </c>
      <c r="H486" s="1">
        <v>270</v>
      </c>
      <c r="I486" s="10">
        <v>42452</v>
      </c>
    </row>
    <row r="487" spans="1:9" x14ac:dyDescent="0.3">
      <c r="A487" s="1">
        <v>2276</v>
      </c>
      <c r="B487" s="10">
        <v>45393</v>
      </c>
      <c r="C487" s="1">
        <v>44</v>
      </c>
      <c r="D487" s="1" t="s">
        <v>12</v>
      </c>
      <c r="E487" s="1">
        <v>4.4000000000000004</v>
      </c>
      <c r="F487" s="1" t="s">
        <v>19</v>
      </c>
      <c r="G487" s="1" t="s">
        <v>14</v>
      </c>
      <c r="H487" s="1">
        <v>1287</v>
      </c>
      <c r="I487" s="10">
        <v>44171</v>
      </c>
    </row>
    <row r="488" spans="1:9" x14ac:dyDescent="0.3">
      <c r="A488" s="1">
        <v>1116</v>
      </c>
      <c r="B488" s="10">
        <v>45393</v>
      </c>
      <c r="C488" s="1">
        <v>59</v>
      </c>
      <c r="D488" s="1" t="s">
        <v>12</v>
      </c>
      <c r="E488" s="1">
        <v>5.9</v>
      </c>
      <c r="F488" s="1" t="s">
        <v>17</v>
      </c>
      <c r="G488" s="1" t="s">
        <v>14</v>
      </c>
      <c r="H488" s="1">
        <v>1935</v>
      </c>
      <c r="I488" s="10">
        <v>44512</v>
      </c>
    </row>
    <row r="489" spans="1:9" x14ac:dyDescent="0.3">
      <c r="A489" s="1">
        <v>1992</v>
      </c>
      <c r="B489" s="10">
        <v>45829</v>
      </c>
      <c r="C489" s="1">
        <v>36</v>
      </c>
      <c r="D489" s="1" t="s">
        <v>12</v>
      </c>
      <c r="E489" s="1">
        <v>3.6</v>
      </c>
      <c r="F489" s="1" t="s">
        <v>18</v>
      </c>
      <c r="G489" s="1" t="s">
        <v>14</v>
      </c>
      <c r="H489" s="1">
        <v>1157</v>
      </c>
      <c r="I489" s="10">
        <v>42248</v>
      </c>
    </row>
    <row r="490" spans="1:9" x14ac:dyDescent="0.3">
      <c r="A490" s="1">
        <v>1441</v>
      </c>
      <c r="B490" s="10">
        <v>45393</v>
      </c>
      <c r="C490" s="1">
        <v>42</v>
      </c>
      <c r="D490" s="1" t="s">
        <v>12</v>
      </c>
      <c r="E490" s="1">
        <v>4.2</v>
      </c>
      <c r="F490" s="1" t="s">
        <v>13</v>
      </c>
      <c r="G490" s="1" t="s">
        <v>14</v>
      </c>
      <c r="H490" s="1">
        <v>1866</v>
      </c>
      <c r="I490" s="10">
        <v>43059</v>
      </c>
    </row>
    <row r="491" spans="1:9" x14ac:dyDescent="0.3">
      <c r="A491" s="1">
        <v>2762</v>
      </c>
      <c r="B491" s="10">
        <v>45393</v>
      </c>
      <c r="C491" s="1">
        <v>24</v>
      </c>
      <c r="D491" s="1" t="s">
        <v>12</v>
      </c>
      <c r="E491" s="1">
        <v>2.4</v>
      </c>
      <c r="F491" s="1" t="s">
        <v>10</v>
      </c>
      <c r="G491" s="1" t="s">
        <v>14</v>
      </c>
      <c r="H491" s="1">
        <v>1593</v>
      </c>
      <c r="I491" s="10">
        <v>44780</v>
      </c>
    </row>
    <row r="492" spans="1:9" x14ac:dyDescent="0.3">
      <c r="A492" s="1">
        <v>2707</v>
      </c>
      <c r="B492" s="10">
        <v>45394</v>
      </c>
      <c r="C492" s="1">
        <v>16</v>
      </c>
      <c r="D492" s="1" t="s">
        <v>9</v>
      </c>
      <c r="E492" s="1">
        <v>4.8</v>
      </c>
      <c r="F492" s="1" t="s">
        <v>20</v>
      </c>
      <c r="G492" s="1" t="s">
        <v>11</v>
      </c>
      <c r="H492" s="1">
        <v>713</v>
      </c>
      <c r="I492" s="10">
        <v>43039</v>
      </c>
    </row>
    <row r="493" spans="1:9" x14ac:dyDescent="0.3">
      <c r="A493" s="1">
        <v>2851</v>
      </c>
      <c r="B493" s="10">
        <v>45394</v>
      </c>
      <c r="C493" s="1">
        <v>32</v>
      </c>
      <c r="D493" s="1" t="s">
        <v>9</v>
      </c>
      <c r="E493" s="1">
        <v>9.6</v>
      </c>
      <c r="F493" s="1" t="s">
        <v>18</v>
      </c>
      <c r="G493" s="1" t="s">
        <v>14</v>
      </c>
      <c r="H493" s="1">
        <v>988</v>
      </c>
      <c r="I493" s="10">
        <v>41687</v>
      </c>
    </row>
    <row r="494" spans="1:9" x14ac:dyDescent="0.3">
      <c r="A494" s="1">
        <v>2860</v>
      </c>
      <c r="B494" s="10">
        <v>45395</v>
      </c>
      <c r="C494" s="1">
        <v>32</v>
      </c>
      <c r="D494" s="1" t="s">
        <v>12</v>
      </c>
      <c r="E494" s="1">
        <v>3.2</v>
      </c>
      <c r="F494" s="1" t="s">
        <v>15</v>
      </c>
      <c r="G494" s="1" t="s">
        <v>14</v>
      </c>
      <c r="H494" s="1">
        <v>551</v>
      </c>
      <c r="I494" s="10">
        <v>44002</v>
      </c>
    </row>
    <row r="495" spans="1:9" x14ac:dyDescent="0.3">
      <c r="A495" s="1">
        <v>2201</v>
      </c>
      <c r="B495" s="10">
        <v>45395</v>
      </c>
      <c r="C495" s="1">
        <v>10</v>
      </c>
      <c r="D495" s="1" t="s">
        <v>12</v>
      </c>
      <c r="E495" s="1">
        <v>1</v>
      </c>
      <c r="F495" s="1" t="s">
        <v>18</v>
      </c>
      <c r="G495" s="1" t="s">
        <v>14</v>
      </c>
      <c r="H495" s="1">
        <v>359</v>
      </c>
      <c r="I495" s="10">
        <v>43969</v>
      </c>
    </row>
    <row r="496" spans="1:9" x14ac:dyDescent="0.3">
      <c r="A496" s="1">
        <v>2069</v>
      </c>
      <c r="B496" s="10">
        <v>45395</v>
      </c>
      <c r="C496" s="1">
        <v>55</v>
      </c>
      <c r="D496" s="1" t="s">
        <v>12</v>
      </c>
      <c r="E496" s="1">
        <v>5.5</v>
      </c>
      <c r="F496" s="1" t="s">
        <v>10</v>
      </c>
      <c r="G496" s="1" t="s">
        <v>14</v>
      </c>
      <c r="H496" s="1">
        <v>1337</v>
      </c>
      <c r="I496" s="10">
        <v>44628</v>
      </c>
    </row>
    <row r="497" spans="1:9" x14ac:dyDescent="0.3">
      <c r="A497" s="1">
        <v>2430</v>
      </c>
      <c r="B497" s="10">
        <v>45395</v>
      </c>
      <c r="C497" s="1">
        <v>40</v>
      </c>
      <c r="D497" s="1" t="s">
        <v>12</v>
      </c>
      <c r="E497" s="1">
        <v>4</v>
      </c>
      <c r="F497" s="1" t="s">
        <v>19</v>
      </c>
      <c r="G497" s="1" t="s">
        <v>11</v>
      </c>
      <c r="H497" s="1">
        <v>1559</v>
      </c>
      <c r="I497" s="10">
        <v>42510</v>
      </c>
    </row>
    <row r="498" spans="1:9" x14ac:dyDescent="0.3">
      <c r="A498" s="1">
        <v>2164</v>
      </c>
      <c r="B498" s="10">
        <v>45395</v>
      </c>
      <c r="C498" s="1">
        <v>12</v>
      </c>
      <c r="D498" s="1" t="s">
        <v>12</v>
      </c>
      <c r="E498" s="1">
        <v>1.2</v>
      </c>
      <c r="F498" s="1" t="s">
        <v>15</v>
      </c>
      <c r="G498" s="1" t="s">
        <v>14</v>
      </c>
      <c r="H498" s="1">
        <v>408</v>
      </c>
      <c r="I498" s="10">
        <v>42572</v>
      </c>
    </row>
    <row r="499" spans="1:9" x14ac:dyDescent="0.3">
      <c r="A499" s="1">
        <v>2700</v>
      </c>
      <c r="B499" s="10">
        <v>45395</v>
      </c>
      <c r="C499" s="1">
        <v>13</v>
      </c>
      <c r="D499" s="1" t="s">
        <v>12</v>
      </c>
      <c r="E499" s="1">
        <v>1.3</v>
      </c>
      <c r="F499" s="1" t="s">
        <v>16</v>
      </c>
      <c r="G499" s="1" t="s">
        <v>11</v>
      </c>
      <c r="H499" s="1">
        <v>55</v>
      </c>
      <c r="I499" s="10">
        <v>41977</v>
      </c>
    </row>
    <row r="500" spans="1:9" x14ac:dyDescent="0.3">
      <c r="A500" s="1">
        <v>2816</v>
      </c>
      <c r="B500" s="10">
        <v>45866</v>
      </c>
      <c r="C500" s="1">
        <v>6</v>
      </c>
      <c r="D500" s="1" t="s">
        <v>21</v>
      </c>
      <c r="E500" s="1">
        <v>3</v>
      </c>
      <c r="F500" s="1" t="s">
        <v>20</v>
      </c>
      <c r="G500" s="1" t="s">
        <v>14</v>
      </c>
      <c r="H500" s="1">
        <v>1733</v>
      </c>
      <c r="I500" s="10">
        <v>43745</v>
      </c>
    </row>
    <row r="501" spans="1:9" x14ac:dyDescent="0.3">
      <c r="A501" s="1">
        <v>2315</v>
      </c>
      <c r="B501" s="10">
        <v>45395</v>
      </c>
      <c r="C501" s="1">
        <v>6</v>
      </c>
      <c r="D501" s="1" t="s">
        <v>12</v>
      </c>
      <c r="E501" s="1">
        <v>0.6</v>
      </c>
      <c r="F501" s="1" t="s">
        <v>10</v>
      </c>
      <c r="G501" s="1" t="s">
        <v>14</v>
      </c>
      <c r="H501" s="1">
        <v>943</v>
      </c>
      <c r="I501" s="10">
        <v>44264</v>
      </c>
    </row>
    <row r="502" spans="1:9" x14ac:dyDescent="0.3">
      <c r="A502" s="1">
        <v>1633</v>
      </c>
      <c r="B502" s="10">
        <v>45396</v>
      </c>
      <c r="C502" s="1">
        <v>22</v>
      </c>
      <c r="D502" s="1" t="s">
        <v>12</v>
      </c>
      <c r="E502" s="1">
        <v>2.2000000000000002</v>
      </c>
      <c r="F502" s="1" t="s">
        <v>13</v>
      </c>
      <c r="G502" s="1" t="s">
        <v>11</v>
      </c>
      <c r="H502" s="1">
        <v>1318</v>
      </c>
      <c r="I502" s="10">
        <v>41689</v>
      </c>
    </row>
    <row r="503" spans="1:9" x14ac:dyDescent="0.3">
      <c r="A503" s="1">
        <v>1295</v>
      </c>
      <c r="B503" s="10">
        <v>45396</v>
      </c>
      <c r="C503" s="1">
        <v>38</v>
      </c>
      <c r="D503" s="1" t="s">
        <v>9</v>
      </c>
      <c r="E503" s="1">
        <v>11.4</v>
      </c>
      <c r="F503" s="1" t="s">
        <v>10</v>
      </c>
      <c r="G503" s="1" t="s">
        <v>11</v>
      </c>
      <c r="H503" s="1">
        <v>44</v>
      </c>
      <c r="I503" s="10">
        <v>43506</v>
      </c>
    </row>
    <row r="504" spans="1:9" x14ac:dyDescent="0.3">
      <c r="A504" s="1">
        <v>2346</v>
      </c>
      <c r="B504" s="10">
        <v>45780</v>
      </c>
      <c r="C504" s="1">
        <v>10</v>
      </c>
      <c r="D504" s="1" t="s">
        <v>12</v>
      </c>
      <c r="E504" s="1">
        <v>1</v>
      </c>
      <c r="F504" s="1" t="s">
        <v>10</v>
      </c>
      <c r="G504" s="1" t="s">
        <v>14</v>
      </c>
      <c r="H504" s="1">
        <v>1498</v>
      </c>
      <c r="I504" s="10">
        <v>41843</v>
      </c>
    </row>
    <row r="505" spans="1:9" x14ac:dyDescent="0.3">
      <c r="A505" s="1">
        <v>1835</v>
      </c>
      <c r="B505" s="10">
        <v>45397</v>
      </c>
      <c r="C505" s="1">
        <v>31</v>
      </c>
      <c r="D505" s="1" t="s">
        <v>21</v>
      </c>
      <c r="E505" s="1">
        <v>15.5</v>
      </c>
      <c r="F505" s="1" t="s">
        <v>18</v>
      </c>
      <c r="G505" s="1" t="s">
        <v>14</v>
      </c>
      <c r="H505" s="1">
        <v>496</v>
      </c>
      <c r="I505" s="10">
        <v>44403</v>
      </c>
    </row>
    <row r="506" spans="1:9" x14ac:dyDescent="0.3">
      <c r="A506" s="1">
        <v>1685</v>
      </c>
      <c r="B506" s="10">
        <v>45672</v>
      </c>
      <c r="C506" s="1">
        <v>27</v>
      </c>
      <c r="D506" s="1" t="s">
        <v>12</v>
      </c>
      <c r="E506" s="1">
        <v>2.7</v>
      </c>
      <c r="F506" s="1" t="s">
        <v>20</v>
      </c>
      <c r="G506" s="1" t="s">
        <v>14</v>
      </c>
      <c r="H506" s="1">
        <v>1140</v>
      </c>
      <c r="I506" s="10">
        <v>43406</v>
      </c>
    </row>
    <row r="507" spans="1:9" x14ac:dyDescent="0.3">
      <c r="A507" s="1">
        <v>1149</v>
      </c>
      <c r="B507" s="10">
        <v>45397</v>
      </c>
      <c r="C507" s="1">
        <v>38</v>
      </c>
      <c r="D507" s="1" t="s">
        <v>12</v>
      </c>
      <c r="E507" s="1">
        <v>3.8</v>
      </c>
      <c r="F507" s="1" t="s">
        <v>20</v>
      </c>
      <c r="G507" s="1" t="s">
        <v>14</v>
      </c>
      <c r="H507" s="1">
        <v>1351</v>
      </c>
      <c r="I507" s="10">
        <v>42281</v>
      </c>
    </row>
    <row r="508" spans="1:9" x14ac:dyDescent="0.3">
      <c r="A508" s="1">
        <v>1625</v>
      </c>
      <c r="B508" s="10">
        <v>45785</v>
      </c>
      <c r="C508" s="1">
        <v>50</v>
      </c>
      <c r="D508" s="1" t="s">
        <v>12</v>
      </c>
      <c r="E508" s="1">
        <v>5</v>
      </c>
      <c r="F508" s="1" t="s">
        <v>19</v>
      </c>
      <c r="G508" s="1" t="s">
        <v>11</v>
      </c>
      <c r="H508" s="1">
        <v>74</v>
      </c>
      <c r="I508" s="10">
        <v>43935</v>
      </c>
    </row>
    <row r="509" spans="1:9" x14ac:dyDescent="0.3">
      <c r="A509" s="1">
        <v>1775</v>
      </c>
      <c r="B509" s="10">
        <v>45398</v>
      </c>
      <c r="C509" s="1">
        <v>21</v>
      </c>
      <c r="D509" s="1" t="s">
        <v>12</v>
      </c>
      <c r="E509" s="1">
        <v>2.1</v>
      </c>
      <c r="F509" s="1" t="s">
        <v>13</v>
      </c>
      <c r="G509" s="1" t="s">
        <v>11</v>
      </c>
      <c r="H509" s="1">
        <v>839</v>
      </c>
      <c r="I509" s="10">
        <v>43488</v>
      </c>
    </row>
    <row r="510" spans="1:9" x14ac:dyDescent="0.3">
      <c r="A510" s="1">
        <v>2966</v>
      </c>
      <c r="B510" s="10">
        <v>45745</v>
      </c>
      <c r="C510" s="1">
        <v>52</v>
      </c>
      <c r="D510" s="1" t="s">
        <v>12</v>
      </c>
      <c r="E510" s="1">
        <v>5.2</v>
      </c>
      <c r="F510" s="1" t="s">
        <v>16</v>
      </c>
      <c r="G510" s="1" t="s">
        <v>14</v>
      </c>
      <c r="H510" s="1">
        <v>830</v>
      </c>
      <c r="I510" s="10">
        <v>43604</v>
      </c>
    </row>
    <row r="511" spans="1:9" x14ac:dyDescent="0.3">
      <c r="A511" s="1">
        <v>1853</v>
      </c>
      <c r="B511" s="10">
        <v>45773</v>
      </c>
      <c r="C511" s="1">
        <v>59</v>
      </c>
      <c r="D511" s="1" t="s">
        <v>12</v>
      </c>
      <c r="E511" s="1">
        <v>5.9</v>
      </c>
      <c r="F511" s="1" t="s">
        <v>10</v>
      </c>
      <c r="G511" s="1" t="s">
        <v>14</v>
      </c>
      <c r="H511" s="1">
        <v>1517</v>
      </c>
      <c r="I511" s="10">
        <v>43542</v>
      </c>
    </row>
    <row r="512" spans="1:9" x14ac:dyDescent="0.3">
      <c r="A512" s="1">
        <v>2686</v>
      </c>
      <c r="B512" s="10">
        <v>45688</v>
      </c>
      <c r="C512" s="1">
        <v>21</v>
      </c>
      <c r="D512" s="1" t="s">
        <v>21</v>
      </c>
      <c r="E512" s="1">
        <v>10.5</v>
      </c>
      <c r="F512" s="1" t="s">
        <v>10</v>
      </c>
      <c r="G512" s="1" t="s">
        <v>11</v>
      </c>
      <c r="H512" s="1">
        <v>1680</v>
      </c>
      <c r="I512" s="10">
        <v>42494</v>
      </c>
    </row>
    <row r="513" spans="1:9" x14ac:dyDescent="0.3">
      <c r="A513" s="1">
        <v>2919</v>
      </c>
      <c r="B513" s="10">
        <v>45398</v>
      </c>
      <c r="C513" s="1">
        <v>38</v>
      </c>
      <c r="D513" s="1" t="s">
        <v>12</v>
      </c>
      <c r="E513" s="1">
        <v>3.8</v>
      </c>
      <c r="F513" s="1" t="s">
        <v>17</v>
      </c>
      <c r="G513" s="1" t="s">
        <v>11</v>
      </c>
      <c r="H513" s="1">
        <v>1171</v>
      </c>
      <c r="I513" s="10">
        <v>44331</v>
      </c>
    </row>
    <row r="514" spans="1:9" x14ac:dyDescent="0.3">
      <c r="A514" s="1">
        <v>2471</v>
      </c>
      <c r="B514" s="10">
        <v>45398</v>
      </c>
      <c r="C514" s="1">
        <v>52</v>
      </c>
      <c r="D514" s="1" t="s">
        <v>12</v>
      </c>
      <c r="E514" s="1">
        <v>5.2</v>
      </c>
      <c r="F514" s="1" t="s">
        <v>18</v>
      </c>
      <c r="G514" s="1" t="s">
        <v>11</v>
      </c>
      <c r="H514" s="1">
        <v>506</v>
      </c>
      <c r="I514" s="10">
        <v>43629</v>
      </c>
    </row>
    <row r="515" spans="1:9" x14ac:dyDescent="0.3">
      <c r="A515" s="1">
        <v>1385</v>
      </c>
      <c r="B515" s="10">
        <v>45399</v>
      </c>
      <c r="C515" s="1">
        <v>17</v>
      </c>
      <c r="D515" s="1" t="s">
        <v>9</v>
      </c>
      <c r="E515" s="1">
        <v>5.0999999999999996</v>
      </c>
      <c r="F515" s="1" t="s">
        <v>16</v>
      </c>
      <c r="G515" s="1" t="s">
        <v>14</v>
      </c>
      <c r="H515" s="1">
        <v>1305</v>
      </c>
      <c r="I515" s="10">
        <v>41762</v>
      </c>
    </row>
    <row r="516" spans="1:9" x14ac:dyDescent="0.3">
      <c r="A516" s="1">
        <v>2077</v>
      </c>
      <c r="B516" s="10">
        <v>45399</v>
      </c>
      <c r="C516" s="1">
        <v>38</v>
      </c>
      <c r="D516" s="1" t="s">
        <v>12</v>
      </c>
      <c r="E516" s="1">
        <v>3.8</v>
      </c>
      <c r="F516" s="1" t="s">
        <v>18</v>
      </c>
      <c r="G516" s="1" t="s">
        <v>14</v>
      </c>
      <c r="H516" s="1">
        <v>813</v>
      </c>
      <c r="I516" s="10">
        <v>43657</v>
      </c>
    </row>
    <row r="517" spans="1:9" x14ac:dyDescent="0.3">
      <c r="A517" s="1">
        <v>2409</v>
      </c>
      <c r="B517" s="10">
        <v>45746</v>
      </c>
      <c r="C517" s="1">
        <v>4</v>
      </c>
      <c r="D517" s="1" t="s">
        <v>12</v>
      </c>
      <c r="E517" s="1">
        <v>0.4</v>
      </c>
      <c r="F517" s="1" t="s">
        <v>17</v>
      </c>
      <c r="G517" s="1" t="s">
        <v>14</v>
      </c>
      <c r="H517" s="1">
        <v>500</v>
      </c>
      <c r="I517" s="10">
        <v>44169</v>
      </c>
    </row>
    <row r="518" spans="1:9" x14ac:dyDescent="0.3">
      <c r="A518" s="1">
        <v>2369</v>
      </c>
      <c r="B518" s="10">
        <v>45399</v>
      </c>
      <c r="C518" s="1">
        <v>60</v>
      </c>
      <c r="D518" s="1" t="s">
        <v>12</v>
      </c>
      <c r="E518" s="1">
        <v>6</v>
      </c>
      <c r="F518" s="1" t="s">
        <v>10</v>
      </c>
      <c r="G518" s="1" t="s">
        <v>11</v>
      </c>
      <c r="H518" s="1">
        <v>499</v>
      </c>
      <c r="I518" s="10">
        <v>43881</v>
      </c>
    </row>
    <row r="519" spans="1:9" x14ac:dyDescent="0.3">
      <c r="A519" s="1">
        <v>1357</v>
      </c>
      <c r="B519" s="10">
        <v>45399</v>
      </c>
      <c r="C519" s="1">
        <v>54</v>
      </c>
      <c r="D519" s="1" t="s">
        <v>12</v>
      </c>
      <c r="E519" s="1">
        <v>5.4</v>
      </c>
      <c r="F519" s="1" t="s">
        <v>13</v>
      </c>
      <c r="G519" s="1" t="s">
        <v>14</v>
      </c>
      <c r="H519" s="1">
        <v>185</v>
      </c>
      <c r="I519" s="10">
        <v>42439</v>
      </c>
    </row>
    <row r="520" spans="1:9" x14ac:dyDescent="0.3">
      <c r="A520" s="1">
        <v>1104</v>
      </c>
      <c r="B520" s="10">
        <v>45400</v>
      </c>
      <c r="C520" s="1">
        <v>6</v>
      </c>
      <c r="D520" s="1" t="s">
        <v>12</v>
      </c>
      <c r="E520" s="1">
        <v>0.6</v>
      </c>
      <c r="F520" s="1" t="s">
        <v>15</v>
      </c>
      <c r="G520" s="1" t="s">
        <v>14</v>
      </c>
      <c r="H520" s="1">
        <v>351</v>
      </c>
      <c r="I520" s="10">
        <v>43476</v>
      </c>
    </row>
    <row r="521" spans="1:9" x14ac:dyDescent="0.3">
      <c r="A521" s="1">
        <v>2416</v>
      </c>
      <c r="B521" s="10">
        <v>45764</v>
      </c>
      <c r="C521" s="1">
        <v>27</v>
      </c>
      <c r="D521" s="1" t="s">
        <v>12</v>
      </c>
      <c r="E521" s="1">
        <v>2.7</v>
      </c>
      <c r="F521" s="1" t="s">
        <v>13</v>
      </c>
      <c r="G521" s="1" t="s">
        <v>11</v>
      </c>
      <c r="H521" s="1">
        <v>12</v>
      </c>
      <c r="I521" s="10">
        <v>42041</v>
      </c>
    </row>
    <row r="522" spans="1:9" x14ac:dyDescent="0.3">
      <c r="A522" s="1">
        <v>2834</v>
      </c>
      <c r="B522" s="10">
        <v>45708</v>
      </c>
      <c r="C522" s="1">
        <v>26</v>
      </c>
      <c r="D522" s="1" t="s">
        <v>12</v>
      </c>
      <c r="E522" s="1">
        <v>2.6</v>
      </c>
      <c r="F522" s="1" t="s">
        <v>13</v>
      </c>
      <c r="G522" s="1" t="s">
        <v>11</v>
      </c>
      <c r="H522" s="1">
        <v>1454</v>
      </c>
      <c r="I522" s="10">
        <v>44912</v>
      </c>
    </row>
    <row r="523" spans="1:9" x14ac:dyDescent="0.3">
      <c r="A523" s="1">
        <v>1803</v>
      </c>
      <c r="B523" s="10">
        <v>45400</v>
      </c>
      <c r="C523" s="1">
        <v>36</v>
      </c>
      <c r="D523" s="1" t="s">
        <v>12</v>
      </c>
      <c r="E523" s="1">
        <v>3.6</v>
      </c>
      <c r="F523" s="1" t="s">
        <v>20</v>
      </c>
      <c r="G523" s="1" t="s">
        <v>11</v>
      </c>
      <c r="H523" s="1">
        <v>834</v>
      </c>
      <c r="I523" s="10">
        <v>43030</v>
      </c>
    </row>
    <row r="524" spans="1:9" x14ac:dyDescent="0.3">
      <c r="A524" s="1">
        <v>2199</v>
      </c>
      <c r="B524" s="10">
        <v>45788</v>
      </c>
      <c r="C524" s="1">
        <v>56</v>
      </c>
      <c r="D524" s="1" t="s">
        <v>12</v>
      </c>
      <c r="E524" s="1">
        <v>5.6</v>
      </c>
      <c r="F524" s="1" t="s">
        <v>20</v>
      </c>
      <c r="G524" s="1" t="s">
        <v>14</v>
      </c>
      <c r="H524" s="1">
        <v>920</v>
      </c>
      <c r="I524" s="10">
        <v>43859</v>
      </c>
    </row>
    <row r="525" spans="1:9" x14ac:dyDescent="0.3">
      <c r="A525" s="1">
        <v>2863</v>
      </c>
      <c r="B525" s="10">
        <v>45400</v>
      </c>
      <c r="C525" s="1">
        <v>60</v>
      </c>
      <c r="D525" s="1" t="s">
        <v>12</v>
      </c>
      <c r="E525" s="1">
        <v>6</v>
      </c>
      <c r="F525" s="1" t="s">
        <v>20</v>
      </c>
      <c r="G525" s="1" t="s">
        <v>14</v>
      </c>
      <c r="H525" s="1">
        <v>462</v>
      </c>
      <c r="I525" s="10">
        <v>42231</v>
      </c>
    </row>
    <row r="526" spans="1:9" x14ac:dyDescent="0.3">
      <c r="A526" s="1">
        <v>1957</v>
      </c>
      <c r="B526" s="10">
        <v>45400</v>
      </c>
      <c r="C526" s="1">
        <v>11</v>
      </c>
      <c r="D526" s="1" t="s">
        <v>12</v>
      </c>
      <c r="E526" s="1">
        <v>1.1000000000000001</v>
      </c>
      <c r="F526" s="1" t="s">
        <v>13</v>
      </c>
      <c r="G526" s="1" t="s">
        <v>11</v>
      </c>
      <c r="H526" s="1">
        <v>1956</v>
      </c>
      <c r="I526" s="10">
        <v>41851</v>
      </c>
    </row>
    <row r="527" spans="1:9" x14ac:dyDescent="0.3">
      <c r="A527" s="1">
        <v>2156</v>
      </c>
      <c r="B527" s="10">
        <v>45400</v>
      </c>
      <c r="C527" s="1">
        <v>8</v>
      </c>
      <c r="D527" s="1" t="s">
        <v>21</v>
      </c>
      <c r="E527" s="1">
        <v>4</v>
      </c>
      <c r="F527" s="1" t="s">
        <v>10</v>
      </c>
      <c r="G527" s="1" t="s">
        <v>11</v>
      </c>
      <c r="H527" s="1">
        <v>1631</v>
      </c>
      <c r="I527" s="10">
        <v>43438</v>
      </c>
    </row>
    <row r="528" spans="1:9" x14ac:dyDescent="0.3">
      <c r="A528" s="1">
        <v>2625</v>
      </c>
      <c r="B528" s="10">
        <v>45401</v>
      </c>
      <c r="C528" s="1">
        <v>17</v>
      </c>
      <c r="D528" s="1" t="s">
        <v>12</v>
      </c>
      <c r="E528" s="1">
        <v>1.7</v>
      </c>
      <c r="F528" s="1" t="s">
        <v>15</v>
      </c>
      <c r="G528" s="1" t="s">
        <v>11</v>
      </c>
      <c r="H528" s="1">
        <v>45</v>
      </c>
      <c r="I528" s="10">
        <v>43354</v>
      </c>
    </row>
    <row r="529" spans="1:9" x14ac:dyDescent="0.3">
      <c r="A529" s="1">
        <v>2534</v>
      </c>
      <c r="B529" s="10">
        <v>45402</v>
      </c>
      <c r="C529" s="1">
        <v>3</v>
      </c>
      <c r="D529" s="1" t="s">
        <v>9</v>
      </c>
      <c r="E529" s="1">
        <v>0.9</v>
      </c>
      <c r="F529" s="1" t="s">
        <v>16</v>
      </c>
      <c r="G529" s="1" t="s">
        <v>14</v>
      </c>
      <c r="H529" s="1">
        <v>1460</v>
      </c>
      <c r="I529" s="10">
        <v>43420</v>
      </c>
    </row>
    <row r="530" spans="1:9" x14ac:dyDescent="0.3">
      <c r="A530" s="1">
        <v>2031</v>
      </c>
      <c r="B530" s="10">
        <v>45402</v>
      </c>
      <c r="C530" s="1">
        <v>57</v>
      </c>
      <c r="D530" s="1" t="s">
        <v>12</v>
      </c>
      <c r="E530" s="1">
        <v>5.7</v>
      </c>
      <c r="F530" s="1" t="s">
        <v>10</v>
      </c>
      <c r="G530" s="1" t="s">
        <v>11</v>
      </c>
      <c r="H530" s="1">
        <v>780</v>
      </c>
      <c r="I530" s="10">
        <v>41653</v>
      </c>
    </row>
    <row r="531" spans="1:9" x14ac:dyDescent="0.3">
      <c r="A531" s="1">
        <v>2841</v>
      </c>
      <c r="B531" s="10">
        <v>45741</v>
      </c>
      <c r="C531" s="1">
        <v>50</v>
      </c>
      <c r="D531" s="1" t="s">
        <v>12</v>
      </c>
      <c r="E531" s="1">
        <v>5</v>
      </c>
      <c r="F531" s="1" t="s">
        <v>13</v>
      </c>
      <c r="G531" s="1" t="s">
        <v>14</v>
      </c>
      <c r="H531" s="1">
        <v>202</v>
      </c>
      <c r="I531" s="10">
        <v>44823</v>
      </c>
    </row>
    <row r="532" spans="1:9" x14ac:dyDescent="0.3">
      <c r="A532" s="1">
        <v>1920</v>
      </c>
      <c r="B532" s="10">
        <v>45745</v>
      </c>
      <c r="C532" s="1">
        <v>20</v>
      </c>
      <c r="D532" s="1" t="s">
        <v>12</v>
      </c>
      <c r="E532" s="1">
        <v>2</v>
      </c>
      <c r="F532" s="1" t="s">
        <v>18</v>
      </c>
      <c r="G532" s="1" t="s">
        <v>11</v>
      </c>
      <c r="H532" s="1">
        <v>1618</v>
      </c>
      <c r="I532" s="10">
        <v>43430</v>
      </c>
    </row>
    <row r="533" spans="1:9" x14ac:dyDescent="0.3">
      <c r="A533" s="1">
        <v>2052</v>
      </c>
      <c r="B533" s="10">
        <v>45402</v>
      </c>
      <c r="C533" s="1">
        <v>33</v>
      </c>
      <c r="D533" s="1" t="s">
        <v>12</v>
      </c>
      <c r="E533" s="1">
        <v>3.3</v>
      </c>
      <c r="F533" s="1" t="s">
        <v>13</v>
      </c>
      <c r="G533" s="1" t="s">
        <v>11</v>
      </c>
      <c r="H533" s="1">
        <v>557</v>
      </c>
      <c r="I533" s="10">
        <v>41774</v>
      </c>
    </row>
    <row r="534" spans="1:9" x14ac:dyDescent="0.3">
      <c r="A534" s="1">
        <v>1113</v>
      </c>
      <c r="B534" s="10">
        <v>45402</v>
      </c>
      <c r="C534" s="1">
        <v>35</v>
      </c>
      <c r="D534" s="1" t="s">
        <v>12</v>
      </c>
      <c r="E534" s="1">
        <v>3.5</v>
      </c>
      <c r="F534" s="1" t="s">
        <v>19</v>
      </c>
      <c r="G534" s="1" t="s">
        <v>14</v>
      </c>
      <c r="H534" s="1">
        <v>645</v>
      </c>
      <c r="I534" s="10">
        <v>43143</v>
      </c>
    </row>
    <row r="535" spans="1:9" x14ac:dyDescent="0.3">
      <c r="A535" s="1">
        <v>2750</v>
      </c>
      <c r="B535" s="10">
        <v>45402</v>
      </c>
      <c r="C535" s="1">
        <v>15</v>
      </c>
      <c r="D535" s="1" t="s">
        <v>12</v>
      </c>
      <c r="E535" s="1">
        <v>1.5</v>
      </c>
      <c r="F535" s="1" t="s">
        <v>13</v>
      </c>
      <c r="G535" s="1" t="s">
        <v>14</v>
      </c>
      <c r="H535" s="1">
        <v>1673</v>
      </c>
      <c r="I535" s="10">
        <v>42194</v>
      </c>
    </row>
    <row r="536" spans="1:9" x14ac:dyDescent="0.3">
      <c r="A536" s="1">
        <v>2168</v>
      </c>
      <c r="B536" s="10">
        <v>45403</v>
      </c>
      <c r="C536" s="1">
        <v>51</v>
      </c>
      <c r="D536" s="1" t="s">
        <v>9</v>
      </c>
      <c r="E536" s="1">
        <v>15.3</v>
      </c>
      <c r="F536" s="1" t="s">
        <v>20</v>
      </c>
      <c r="G536" s="1" t="s">
        <v>14</v>
      </c>
      <c r="H536" s="1">
        <v>319</v>
      </c>
      <c r="I536" s="10">
        <v>43074</v>
      </c>
    </row>
    <row r="537" spans="1:9" x14ac:dyDescent="0.3">
      <c r="A537" s="1">
        <v>2797</v>
      </c>
      <c r="B537" s="10">
        <v>45403</v>
      </c>
      <c r="C537" s="1">
        <v>54</v>
      </c>
      <c r="D537" s="1" t="s">
        <v>12</v>
      </c>
      <c r="E537" s="1">
        <v>5.4</v>
      </c>
      <c r="F537" s="1" t="s">
        <v>16</v>
      </c>
      <c r="G537" s="1" t="s">
        <v>11</v>
      </c>
      <c r="H537" s="1">
        <v>1272</v>
      </c>
      <c r="I537" s="10">
        <v>44138</v>
      </c>
    </row>
    <row r="538" spans="1:9" x14ac:dyDescent="0.3">
      <c r="A538" s="1">
        <v>2895</v>
      </c>
      <c r="B538" s="10">
        <v>45404</v>
      </c>
      <c r="C538" s="1">
        <v>51</v>
      </c>
      <c r="D538" s="1" t="s">
        <v>21</v>
      </c>
      <c r="E538" s="1">
        <v>25.5</v>
      </c>
      <c r="F538" s="1" t="s">
        <v>13</v>
      </c>
      <c r="G538" s="1" t="s">
        <v>14</v>
      </c>
      <c r="H538" s="1">
        <v>630</v>
      </c>
      <c r="I538" s="10">
        <v>42074</v>
      </c>
    </row>
    <row r="539" spans="1:9" x14ac:dyDescent="0.3">
      <c r="A539" s="1">
        <v>2579</v>
      </c>
      <c r="B539" s="10">
        <v>45404</v>
      </c>
      <c r="C539" s="1">
        <v>58</v>
      </c>
      <c r="D539" s="1" t="s">
        <v>9</v>
      </c>
      <c r="E539" s="1">
        <v>17.399999999999999</v>
      </c>
      <c r="F539" s="1" t="s">
        <v>13</v>
      </c>
      <c r="G539" s="1" t="s">
        <v>14</v>
      </c>
      <c r="H539" s="1">
        <v>840</v>
      </c>
      <c r="I539" s="10">
        <v>42871</v>
      </c>
    </row>
    <row r="540" spans="1:9" x14ac:dyDescent="0.3">
      <c r="A540" s="1">
        <v>2886</v>
      </c>
      <c r="B540" s="10">
        <v>45404</v>
      </c>
      <c r="C540" s="1">
        <v>50</v>
      </c>
      <c r="D540" s="1" t="s">
        <v>12</v>
      </c>
      <c r="E540" s="1">
        <v>5</v>
      </c>
      <c r="F540" s="1" t="s">
        <v>13</v>
      </c>
      <c r="G540" s="1" t="s">
        <v>11</v>
      </c>
      <c r="H540" s="1">
        <v>887</v>
      </c>
      <c r="I540" s="10">
        <v>41942</v>
      </c>
    </row>
    <row r="541" spans="1:9" x14ac:dyDescent="0.3">
      <c r="A541" s="1">
        <v>2460</v>
      </c>
      <c r="B541" s="10">
        <v>45404</v>
      </c>
      <c r="C541" s="1">
        <v>56</v>
      </c>
      <c r="D541" s="1" t="s">
        <v>12</v>
      </c>
      <c r="E541" s="1">
        <v>5.6</v>
      </c>
      <c r="F541" s="1" t="s">
        <v>17</v>
      </c>
      <c r="G541" s="1" t="s">
        <v>11</v>
      </c>
      <c r="H541" s="1">
        <v>855</v>
      </c>
      <c r="I541" s="10">
        <v>43354</v>
      </c>
    </row>
    <row r="542" spans="1:9" x14ac:dyDescent="0.3">
      <c r="A542" s="1">
        <v>2772</v>
      </c>
      <c r="B542" s="10">
        <v>45404</v>
      </c>
      <c r="C542" s="1">
        <v>34</v>
      </c>
      <c r="D542" s="1" t="s">
        <v>12</v>
      </c>
      <c r="E542" s="1">
        <v>3.4</v>
      </c>
      <c r="F542" s="1" t="s">
        <v>13</v>
      </c>
      <c r="G542" s="1" t="s">
        <v>11</v>
      </c>
      <c r="H542" s="1">
        <v>1227</v>
      </c>
      <c r="I542" s="10">
        <v>43986</v>
      </c>
    </row>
    <row r="543" spans="1:9" x14ac:dyDescent="0.3">
      <c r="A543" s="1">
        <v>2799</v>
      </c>
      <c r="B543" s="10">
        <v>45789</v>
      </c>
      <c r="C543" s="1">
        <v>33</v>
      </c>
      <c r="D543" s="1" t="s">
        <v>9</v>
      </c>
      <c r="E543" s="1">
        <v>9.9</v>
      </c>
      <c r="F543" s="1" t="s">
        <v>19</v>
      </c>
      <c r="G543" s="1" t="s">
        <v>11</v>
      </c>
      <c r="H543" s="1">
        <v>636</v>
      </c>
      <c r="I543" s="10">
        <v>42086</v>
      </c>
    </row>
    <row r="544" spans="1:9" x14ac:dyDescent="0.3">
      <c r="A544" s="1">
        <v>2492</v>
      </c>
      <c r="B544" s="10">
        <v>45404</v>
      </c>
      <c r="C544" s="1">
        <v>42</v>
      </c>
      <c r="D544" s="1" t="s">
        <v>9</v>
      </c>
      <c r="E544" s="1">
        <v>12.6</v>
      </c>
      <c r="F544" s="1" t="s">
        <v>10</v>
      </c>
      <c r="G544" s="1" t="s">
        <v>14</v>
      </c>
      <c r="H544" s="1">
        <v>205</v>
      </c>
      <c r="I544" s="10">
        <v>42592</v>
      </c>
    </row>
    <row r="545" spans="1:9" x14ac:dyDescent="0.3">
      <c r="A545" s="1">
        <v>1399</v>
      </c>
      <c r="B545" s="10">
        <v>45718</v>
      </c>
      <c r="C545" s="1">
        <v>46</v>
      </c>
      <c r="D545" s="1" t="s">
        <v>12</v>
      </c>
      <c r="E545" s="1">
        <v>4.5999999999999996</v>
      </c>
      <c r="F545" s="1" t="s">
        <v>15</v>
      </c>
      <c r="G545" s="1" t="s">
        <v>11</v>
      </c>
      <c r="H545" s="1">
        <v>1614</v>
      </c>
      <c r="I545" s="10">
        <v>44300</v>
      </c>
    </row>
    <row r="546" spans="1:9" x14ac:dyDescent="0.3">
      <c r="A546" s="1">
        <v>1216</v>
      </c>
      <c r="B546" s="10">
        <v>45405</v>
      </c>
      <c r="C546" s="1">
        <v>23</v>
      </c>
      <c r="D546" s="1" t="s">
        <v>12</v>
      </c>
      <c r="E546" s="1">
        <v>2.2999999999999998</v>
      </c>
      <c r="F546" s="1" t="s">
        <v>18</v>
      </c>
      <c r="G546" s="1" t="s">
        <v>11</v>
      </c>
      <c r="H546" s="1">
        <v>831</v>
      </c>
      <c r="I546" s="10">
        <v>43448</v>
      </c>
    </row>
    <row r="547" spans="1:9" x14ac:dyDescent="0.3">
      <c r="A547" s="1">
        <v>1971</v>
      </c>
      <c r="B547" s="10">
        <v>45698</v>
      </c>
      <c r="C547" s="1">
        <v>43</v>
      </c>
      <c r="D547" s="1" t="s">
        <v>12</v>
      </c>
      <c r="E547" s="1">
        <v>4.3</v>
      </c>
      <c r="F547" s="1" t="s">
        <v>19</v>
      </c>
      <c r="G547" s="1" t="s">
        <v>14</v>
      </c>
      <c r="H547" s="1">
        <v>1878</v>
      </c>
      <c r="I547" s="10">
        <v>42378</v>
      </c>
    </row>
    <row r="548" spans="1:9" x14ac:dyDescent="0.3">
      <c r="A548" s="1">
        <v>2122</v>
      </c>
      <c r="B548" s="10">
        <v>45405</v>
      </c>
      <c r="C548" s="1">
        <v>49</v>
      </c>
      <c r="D548" s="1" t="s">
        <v>12</v>
      </c>
      <c r="E548" s="1">
        <v>4.9000000000000004</v>
      </c>
      <c r="F548" s="1" t="s">
        <v>16</v>
      </c>
      <c r="G548" s="1" t="s">
        <v>11</v>
      </c>
      <c r="H548" s="1">
        <v>226</v>
      </c>
      <c r="I548" s="10">
        <v>41773</v>
      </c>
    </row>
    <row r="549" spans="1:9" x14ac:dyDescent="0.3">
      <c r="A549" s="1">
        <v>1335</v>
      </c>
      <c r="B549" s="10">
        <v>45405</v>
      </c>
      <c r="C549" s="1">
        <v>45</v>
      </c>
      <c r="D549" s="1" t="s">
        <v>9</v>
      </c>
      <c r="E549" s="1">
        <v>13.5</v>
      </c>
      <c r="F549" s="1" t="s">
        <v>17</v>
      </c>
      <c r="G549" s="1" t="s">
        <v>11</v>
      </c>
      <c r="H549" s="1">
        <v>787</v>
      </c>
      <c r="I549" s="10">
        <v>44247</v>
      </c>
    </row>
    <row r="550" spans="1:9" x14ac:dyDescent="0.3">
      <c r="A550" s="1">
        <v>2202</v>
      </c>
      <c r="B550" s="10">
        <v>45405</v>
      </c>
      <c r="C550" s="1">
        <v>58</v>
      </c>
      <c r="D550" s="1" t="s">
        <v>21</v>
      </c>
      <c r="E550" s="1">
        <v>29</v>
      </c>
      <c r="F550" s="1" t="s">
        <v>13</v>
      </c>
      <c r="G550" s="1" t="s">
        <v>11</v>
      </c>
      <c r="H550" s="1">
        <v>1331</v>
      </c>
      <c r="I550" s="10">
        <v>44836</v>
      </c>
    </row>
    <row r="551" spans="1:9" x14ac:dyDescent="0.3">
      <c r="A551" s="1">
        <v>2115</v>
      </c>
      <c r="B551" s="10">
        <v>45690</v>
      </c>
      <c r="C551" s="1">
        <v>11</v>
      </c>
      <c r="D551" s="1" t="s">
        <v>12</v>
      </c>
      <c r="E551" s="1">
        <v>1.1000000000000001</v>
      </c>
      <c r="F551" s="1" t="s">
        <v>10</v>
      </c>
      <c r="G551" s="1" t="s">
        <v>14</v>
      </c>
      <c r="H551" s="1">
        <v>56</v>
      </c>
      <c r="I551" s="10">
        <v>44358</v>
      </c>
    </row>
    <row r="552" spans="1:9" x14ac:dyDescent="0.3">
      <c r="A552" s="1">
        <v>2180</v>
      </c>
      <c r="B552" s="10">
        <v>45406</v>
      </c>
      <c r="C552" s="1">
        <v>5</v>
      </c>
      <c r="D552" s="1" t="s">
        <v>12</v>
      </c>
      <c r="E552" s="1">
        <v>0.5</v>
      </c>
      <c r="F552" s="1" t="s">
        <v>17</v>
      </c>
      <c r="G552" s="1" t="s">
        <v>14</v>
      </c>
      <c r="H552" s="1">
        <v>501</v>
      </c>
      <c r="I552" s="10">
        <v>41736</v>
      </c>
    </row>
    <row r="553" spans="1:9" x14ac:dyDescent="0.3">
      <c r="A553" s="1">
        <v>1747</v>
      </c>
      <c r="B553" s="10">
        <v>45406</v>
      </c>
      <c r="C553" s="1">
        <v>20</v>
      </c>
      <c r="D553" s="1" t="s">
        <v>12</v>
      </c>
      <c r="E553" s="1">
        <v>2</v>
      </c>
      <c r="F553" s="1" t="s">
        <v>15</v>
      </c>
      <c r="G553" s="1" t="s">
        <v>11</v>
      </c>
      <c r="H553" s="1">
        <v>1636</v>
      </c>
      <c r="I553" s="10">
        <v>42316</v>
      </c>
    </row>
    <row r="554" spans="1:9" x14ac:dyDescent="0.3">
      <c r="A554" s="1">
        <v>2076</v>
      </c>
      <c r="B554" s="10">
        <v>45407</v>
      </c>
      <c r="C554" s="1">
        <v>12</v>
      </c>
      <c r="D554" s="1" t="s">
        <v>12</v>
      </c>
      <c r="E554" s="1">
        <v>1.2</v>
      </c>
      <c r="F554" s="1" t="s">
        <v>19</v>
      </c>
      <c r="G554" s="1" t="s">
        <v>14</v>
      </c>
      <c r="H554" s="1">
        <v>993</v>
      </c>
      <c r="I554" s="10">
        <v>42366</v>
      </c>
    </row>
    <row r="555" spans="1:9" x14ac:dyDescent="0.3">
      <c r="A555" s="1">
        <v>1726</v>
      </c>
      <c r="B555" s="10">
        <v>45761</v>
      </c>
      <c r="C555" s="1">
        <v>33</v>
      </c>
      <c r="D555" s="1" t="s">
        <v>12</v>
      </c>
      <c r="E555" s="1">
        <v>3.3</v>
      </c>
      <c r="F555" s="1" t="s">
        <v>18</v>
      </c>
      <c r="G555" s="1" t="s">
        <v>14</v>
      </c>
      <c r="H555" s="1">
        <v>1725</v>
      </c>
      <c r="I555" s="10">
        <v>42975</v>
      </c>
    </row>
    <row r="556" spans="1:9" x14ac:dyDescent="0.3">
      <c r="A556" s="1">
        <v>1957</v>
      </c>
      <c r="B556" s="10">
        <v>45407</v>
      </c>
      <c r="C556" s="1">
        <v>1</v>
      </c>
      <c r="D556" s="1" t="s">
        <v>12</v>
      </c>
      <c r="E556" s="1">
        <v>0.1</v>
      </c>
      <c r="F556" s="1" t="s">
        <v>17</v>
      </c>
      <c r="G556" s="1" t="s">
        <v>11</v>
      </c>
      <c r="H556" s="1">
        <v>667</v>
      </c>
      <c r="I556" s="10">
        <v>44641</v>
      </c>
    </row>
    <row r="557" spans="1:9" x14ac:dyDescent="0.3">
      <c r="A557" s="1">
        <v>1853</v>
      </c>
      <c r="B557" s="10">
        <v>45664</v>
      </c>
      <c r="C557" s="1">
        <v>16</v>
      </c>
      <c r="D557" s="1" t="s">
        <v>9</v>
      </c>
      <c r="E557" s="1">
        <v>4.8</v>
      </c>
      <c r="F557" s="1" t="s">
        <v>17</v>
      </c>
      <c r="G557" s="1" t="s">
        <v>14</v>
      </c>
      <c r="H557" s="1">
        <v>1317</v>
      </c>
      <c r="I557" s="10">
        <v>43576</v>
      </c>
    </row>
    <row r="558" spans="1:9" x14ac:dyDescent="0.3">
      <c r="A558" s="1">
        <v>1050</v>
      </c>
      <c r="B558" s="10">
        <v>45855</v>
      </c>
      <c r="C558" s="1">
        <v>18</v>
      </c>
      <c r="D558" s="1" t="s">
        <v>21</v>
      </c>
      <c r="E558" s="1">
        <v>9</v>
      </c>
      <c r="F558" s="1" t="s">
        <v>20</v>
      </c>
      <c r="G558" s="1" t="s">
        <v>11</v>
      </c>
      <c r="H558" s="1">
        <v>1410</v>
      </c>
      <c r="I558" s="10">
        <v>42043</v>
      </c>
    </row>
    <row r="559" spans="1:9" x14ac:dyDescent="0.3">
      <c r="A559" s="1">
        <v>2688</v>
      </c>
      <c r="B559" s="10">
        <v>45785</v>
      </c>
      <c r="C559" s="1">
        <v>30</v>
      </c>
      <c r="D559" s="1" t="s">
        <v>12</v>
      </c>
      <c r="E559" s="1">
        <v>3</v>
      </c>
      <c r="F559" s="1" t="s">
        <v>18</v>
      </c>
      <c r="G559" s="1" t="s">
        <v>11</v>
      </c>
      <c r="H559" s="1">
        <v>1671</v>
      </c>
      <c r="I559" s="10">
        <v>42106</v>
      </c>
    </row>
    <row r="560" spans="1:9" x14ac:dyDescent="0.3">
      <c r="A560" s="1">
        <v>2721</v>
      </c>
      <c r="B560" s="10">
        <v>45830</v>
      </c>
      <c r="C560" s="1">
        <v>48</v>
      </c>
      <c r="D560" s="1" t="s">
        <v>9</v>
      </c>
      <c r="E560" s="1">
        <v>14.4</v>
      </c>
      <c r="F560" s="1" t="s">
        <v>17</v>
      </c>
      <c r="G560" s="1" t="s">
        <v>11</v>
      </c>
      <c r="H560" s="1">
        <v>143</v>
      </c>
      <c r="I560" s="10">
        <v>41833</v>
      </c>
    </row>
    <row r="561" spans="1:9" x14ac:dyDescent="0.3">
      <c r="A561" s="1">
        <v>1474</v>
      </c>
      <c r="B561" s="10">
        <v>45407</v>
      </c>
      <c r="C561" s="1">
        <v>4</v>
      </c>
      <c r="D561" s="1" t="s">
        <v>12</v>
      </c>
      <c r="E561" s="1">
        <v>0.4</v>
      </c>
      <c r="F561" s="1" t="s">
        <v>17</v>
      </c>
      <c r="G561" s="1" t="s">
        <v>14</v>
      </c>
      <c r="H561" s="1">
        <v>1583</v>
      </c>
      <c r="I561" s="10">
        <v>44017</v>
      </c>
    </row>
    <row r="562" spans="1:9" x14ac:dyDescent="0.3">
      <c r="A562" s="1">
        <v>2256</v>
      </c>
      <c r="B562" s="10">
        <v>45408</v>
      </c>
      <c r="C562" s="1">
        <v>35</v>
      </c>
      <c r="D562" s="1" t="s">
        <v>12</v>
      </c>
      <c r="E562" s="1">
        <v>3.5</v>
      </c>
      <c r="F562" s="1" t="s">
        <v>13</v>
      </c>
      <c r="G562" s="1" t="s">
        <v>14</v>
      </c>
      <c r="H562" s="1">
        <v>1502</v>
      </c>
      <c r="I562" s="10">
        <v>41758</v>
      </c>
    </row>
    <row r="563" spans="1:9" x14ac:dyDescent="0.3">
      <c r="A563" s="1">
        <v>1001</v>
      </c>
      <c r="B563" s="10">
        <v>45408</v>
      </c>
      <c r="C563" s="1">
        <v>15</v>
      </c>
      <c r="D563" s="1" t="s">
        <v>12</v>
      </c>
      <c r="E563" s="1">
        <v>1.5</v>
      </c>
      <c r="F563" s="1" t="s">
        <v>18</v>
      </c>
      <c r="G563" s="1" t="s">
        <v>11</v>
      </c>
      <c r="H563" s="1">
        <v>1929</v>
      </c>
      <c r="I563" s="10">
        <v>44549</v>
      </c>
    </row>
    <row r="564" spans="1:9" x14ac:dyDescent="0.3">
      <c r="A564" s="1">
        <v>1470</v>
      </c>
      <c r="B564" s="10">
        <v>45408</v>
      </c>
      <c r="C564" s="1">
        <v>34</v>
      </c>
      <c r="D564" s="1" t="s">
        <v>9</v>
      </c>
      <c r="E564" s="1">
        <v>10.199999999999999</v>
      </c>
      <c r="F564" s="1" t="s">
        <v>10</v>
      </c>
      <c r="G564" s="1" t="s">
        <v>11</v>
      </c>
      <c r="H564" s="1">
        <v>1122</v>
      </c>
      <c r="I564" s="10">
        <v>43664</v>
      </c>
    </row>
    <row r="565" spans="1:9" x14ac:dyDescent="0.3">
      <c r="A565" s="1">
        <v>1313</v>
      </c>
      <c r="B565" s="10">
        <v>45711</v>
      </c>
      <c r="C565" s="1">
        <v>19</v>
      </c>
      <c r="D565" s="1" t="s">
        <v>12</v>
      </c>
      <c r="E565" s="1">
        <v>1.9</v>
      </c>
      <c r="F565" s="1" t="s">
        <v>20</v>
      </c>
      <c r="G565" s="1" t="s">
        <v>14</v>
      </c>
      <c r="H565" s="1">
        <v>445</v>
      </c>
      <c r="I565" s="10">
        <v>44661</v>
      </c>
    </row>
    <row r="566" spans="1:9" x14ac:dyDescent="0.3">
      <c r="A566" s="1">
        <v>1825</v>
      </c>
      <c r="B566" s="10">
        <v>45408</v>
      </c>
      <c r="C566" s="1">
        <v>10</v>
      </c>
      <c r="D566" s="1" t="s">
        <v>12</v>
      </c>
      <c r="E566" s="1">
        <v>1</v>
      </c>
      <c r="F566" s="1" t="s">
        <v>17</v>
      </c>
      <c r="G566" s="1" t="s">
        <v>14</v>
      </c>
      <c r="H566" s="1">
        <v>1288</v>
      </c>
      <c r="I566" s="10">
        <v>42857</v>
      </c>
    </row>
    <row r="567" spans="1:9" x14ac:dyDescent="0.3">
      <c r="A567" s="1">
        <v>1404</v>
      </c>
      <c r="B567" s="10">
        <v>45408</v>
      </c>
      <c r="C567" s="1">
        <v>15</v>
      </c>
      <c r="D567" s="1" t="s">
        <v>21</v>
      </c>
      <c r="E567" s="1">
        <v>7.5</v>
      </c>
      <c r="F567" s="1" t="s">
        <v>20</v>
      </c>
      <c r="G567" s="1" t="s">
        <v>14</v>
      </c>
      <c r="H567" s="1">
        <v>773</v>
      </c>
      <c r="I567" s="10">
        <v>41982</v>
      </c>
    </row>
    <row r="568" spans="1:9" x14ac:dyDescent="0.3">
      <c r="A568" s="1">
        <v>1982</v>
      </c>
      <c r="B568" s="10">
        <v>45408</v>
      </c>
      <c r="C568" s="1">
        <v>51</v>
      </c>
      <c r="D568" s="1" t="s">
        <v>12</v>
      </c>
      <c r="E568" s="1">
        <v>5.0999999999999996</v>
      </c>
      <c r="F568" s="1" t="s">
        <v>15</v>
      </c>
      <c r="G568" s="1" t="s">
        <v>11</v>
      </c>
      <c r="H568" s="1">
        <v>1797</v>
      </c>
      <c r="I568" s="10">
        <v>43459</v>
      </c>
    </row>
    <row r="569" spans="1:9" x14ac:dyDescent="0.3">
      <c r="A569" s="1">
        <v>1883</v>
      </c>
      <c r="B569" s="10">
        <v>45409</v>
      </c>
      <c r="C569" s="1">
        <v>49</v>
      </c>
      <c r="D569" s="1" t="s">
        <v>12</v>
      </c>
      <c r="E569" s="1">
        <v>4.9000000000000004</v>
      </c>
      <c r="F569" s="1" t="s">
        <v>18</v>
      </c>
      <c r="G569" s="1" t="s">
        <v>14</v>
      </c>
      <c r="H569" s="1">
        <v>1358</v>
      </c>
      <c r="I569" s="10">
        <v>43607</v>
      </c>
    </row>
    <row r="570" spans="1:9" x14ac:dyDescent="0.3">
      <c r="A570" s="1">
        <v>1681</v>
      </c>
      <c r="B570" s="10">
        <v>45750</v>
      </c>
      <c r="C570" s="1">
        <v>46</v>
      </c>
      <c r="D570" s="1" t="s">
        <v>21</v>
      </c>
      <c r="E570" s="1">
        <v>23</v>
      </c>
      <c r="F570" s="1" t="s">
        <v>19</v>
      </c>
      <c r="G570" s="1" t="s">
        <v>14</v>
      </c>
      <c r="H570" s="1">
        <v>360</v>
      </c>
      <c r="I570" s="10">
        <v>42890</v>
      </c>
    </row>
    <row r="571" spans="1:9" x14ac:dyDescent="0.3">
      <c r="A571" s="1">
        <v>2588</v>
      </c>
      <c r="B571" s="10">
        <v>45409</v>
      </c>
      <c r="C571" s="1">
        <v>56</v>
      </c>
      <c r="D571" s="1" t="s">
        <v>12</v>
      </c>
      <c r="E571" s="1">
        <v>5.6</v>
      </c>
      <c r="F571" s="1" t="s">
        <v>15</v>
      </c>
      <c r="G571" s="1" t="s">
        <v>11</v>
      </c>
      <c r="H571" s="1">
        <v>391</v>
      </c>
      <c r="I571" s="10">
        <v>41873</v>
      </c>
    </row>
    <row r="572" spans="1:9" x14ac:dyDescent="0.3">
      <c r="A572" s="1">
        <v>2714</v>
      </c>
      <c r="B572" s="10">
        <v>45409</v>
      </c>
      <c r="C572" s="1">
        <v>14</v>
      </c>
      <c r="D572" s="1" t="s">
        <v>12</v>
      </c>
      <c r="E572" s="1">
        <v>1.4</v>
      </c>
      <c r="F572" s="1" t="s">
        <v>15</v>
      </c>
      <c r="G572" s="1" t="s">
        <v>14</v>
      </c>
      <c r="H572" s="1">
        <v>1966</v>
      </c>
      <c r="I572" s="10">
        <v>43775</v>
      </c>
    </row>
    <row r="573" spans="1:9" x14ac:dyDescent="0.3">
      <c r="A573" s="1">
        <v>1288</v>
      </c>
      <c r="B573" s="10">
        <v>45409</v>
      </c>
      <c r="C573" s="1">
        <v>8</v>
      </c>
      <c r="D573" s="1" t="s">
        <v>12</v>
      </c>
      <c r="E573" s="1">
        <v>0.8</v>
      </c>
      <c r="F573" s="1" t="s">
        <v>19</v>
      </c>
      <c r="G573" s="1" t="s">
        <v>14</v>
      </c>
      <c r="H573" s="1">
        <v>30</v>
      </c>
      <c r="I573" s="10">
        <v>43696</v>
      </c>
    </row>
    <row r="574" spans="1:9" x14ac:dyDescent="0.3">
      <c r="A574" s="1">
        <v>2224</v>
      </c>
      <c r="B574" s="10">
        <v>45409</v>
      </c>
      <c r="C574" s="1">
        <v>22</v>
      </c>
      <c r="D574" s="1" t="s">
        <v>12</v>
      </c>
      <c r="E574" s="1">
        <v>2.2000000000000002</v>
      </c>
      <c r="F574" s="1" t="s">
        <v>15</v>
      </c>
      <c r="G574" s="1" t="s">
        <v>11</v>
      </c>
      <c r="H574" s="1">
        <v>183</v>
      </c>
      <c r="I574" s="10">
        <v>42476</v>
      </c>
    </row>
    <row r="575" spans="1:9" x14ac:dyDescent="0.3">
      <c r="A575" s="1">
        <v>2693</v>
      </c>
      <c r="B575" s="10">
        <v>45410</v>
      </c>
      <c r="C575" s="1">
        <v>22</v>
      </c>
      <c r="D575" s="1" t="s">
        <v>12</v>
      </c>
      <c r="E575" s="1">
        <v>2.2000000000000002</v>
      </c>
      <c r="F575" s="1" t="s">
        <v>17</v>
      </c>
      <c r="G575" s="1" t="s">
        <v>14</v>
      </c>
      <c r="H575" s="1">
        <v>659</v>
      </c>
      <c r="I575" s="10">
        <v>43056</v>
      </c>
    </row>
    <row r="576" spans="1:9" x14ac:dyDescent="0.3">
      <c r="A576" s="1">
        <v>1496</v>
      </c>
      <c r="B576" s="10">
        <v>45410</v>
      </c>
      <c r="C576" s="1">
        <v>49</v>
      </c>
      <c r="D576" s="1" t="s">
        <v>21</v>
      </c>
      <c r="E576" s="1">
        <v>24.5</v>
      </c>
      <c r="F576" s="1" t="s">
        <v>19</v>
      </c>
      <c r="G576" s="1" t="s">
        <v>14</v>
      </c>
      <c r="H576" s="1">
        <v>1670</v>
      </c>
      <c r="I576" s="10">
        <v>42757</v>
      </c>
    </row>
    <row r="577" spans="1:9" x14ac:dyDescent="0.3">
      <c r="A577" s="1">
        <v>1475</v>
      </c>
      <c r="B577" s="10">
        <v>45410</v>
      </c>
      <c r="C577" s="1">
        <v>58</v>
      </c>
      <c r="D577" s="1" t="s">
        <v>12</v>
      </c>
      <c r="E577" s="1">
        <v>5.8</v>
      </c>
      <c r="F577" s="1" t="s">
        <v>16</v>
      </c>
      <c r="G577" s="1" t="s">
        <v>14</v>
      </c>
      <c r="H577" s="1">
        <v>919</v>
      </c>
      <c r="I577" s="10">
        <v>43497</v>
      </c>
    </row>
    <row r="578" spans="1:9" x14ac:dyDescent="0.3">
      <c r="A578" s="1">
        <v>1263</v>
      </c>
      <c r="B578" s="10">
        <v>45736</v>
      </c>
      <c r="C578" s="1">
        <v>46</v>
      </c>
      <c r="D578" s="1" t="s">
        <v>9</v>
      </c>
      <c r="E578" s="1">
        <v>13.8</v>
      </c>
      <c r="F578" s="1" t="s">
        <v>10</v>
      </c>
      <c r="G578" s="1" t="s">
        <v>11</v>
      </c>
      <c r="H578" s="1">
        <v>1402</v>
      </c>
      <c r="I578" s="10">
        <v>44522</v>
      </c>
    </row>
    <row r="579" spans="1:9" x14ac:dyDescent="0.3">
      <c r="A579" s="1">
        <v>1145</v>
      </c>
      <c r="B579" s="10">
        <v>45410</v>
      </c>
      <c r="C579" s="1">
        <v>32</v>
      </c>
      <c r="D579" s="1" t="s">
        <v>12</v>
      </c>
      <c r="E579" s="1">
        <v>3.2</v>
      </c>
      <c r="F579" s="1" t="s">
        <v>20</v>
      </c>
      <c r="G579" s="1" t="s">
        <v>14</v>
      </c>
      <c r="H579" s="1">
        <v>1017</v>
      </c>
      <c r="I579" s="10">
        <v>44318</v>
      </c>
    </row>
    <row r="580" spans="1:9" x14ac:dyDescent="0.3">
      <c r="A580" s="1">
        <v>1933</v>
      </c>
      <c r="B580" s="10">
        <v>45410</v>
      </c>
      <c r="C580" s="1">
        <v>17</v>
      </c>
      <c r="D580" s="1" t="s">
        <v>12</v>
      </c>
      <c r="E580" s="1">
        <v>1.7</v>
      </c>
      <c r="F580" s="1" t="s">
        <v>20</v>
      </c>
      <c r="G580" s="1" t="s">
        <v>11</v>
      </c>
      <c r="H580" s="1">
        <v>1790</v>
      </c>
      <c r="I580" s="10">
        <v>42776</v>
      </c>
    </row>
    <row r="581" spans="1:9" x14ac:dyDescent="0.3">
      <c r="A581" s="1">
        <v>1729</v>
      </c>
      <c r="B581" s="10">
        <v>45411</v>
      </c>
      <c r="C581" s="1">
        <v>46</v>
      </c>
      <c r="D581" s="1" t="s">
        <v>9</v>
      </c>
      <c r="E581" s="1">
        <v>13.8</v>
      </c>
      <c r="F581" s="1" t="s">
        <v>15</v>
      </c>
      <c r="G581" s="1" t="s">
        <v>14</v>
      </c>
      <c r="H581" s="1">
        <v>773</v>
      </c>
      <c r="I581" s="10">
        <v>42055</v>
      </c>
    </row>
    <row r="582" spans="1:9" x14ac:dyDescent="0.3">
      <c r="A582" s="1">
        <v>2643</v>
      </c>
      <c r="B582" s="10">
        <v>45743</v>
      </c>
      <c r="C582" s="1">
        <v>42</v>
      </c>
      <c r="D582" s="1" t="s">
        <v>12</v>
      </c>
      <c r="E582" s="1">
        <v>4.2</v>
      </c>
      <c r="F582" s="1" t="s">
        <v>20</v>
      </c>
      <c r="G582" s="1" t="s">
        <v>11</v>
      </c>
      <c r="H582" s="1">
        <v>1612</v>
      </c>
      <c r="I582" s="10">
        <v>43168</v>
      </c>
    </row>
    <row r="583" spans="1:9" x14ac:dyDescent="0.3">
      <c r="A583" s="1">
        <v>1004</v>
      </c>
      <c r="B583" s="10">
        <v>45676</v>
      </c>
      <c r="C583" s="1">
        <v>17</v>
      </c>
      <c r="D583" s="1" t="s">
        <v>12</v>
      </c>
      <c r="E583" s="1">
        <v>1.7</v>
      </c>
      <c r="F583" s="1" t="s">
        <v>10</v>
      </c>
      <c r="G583" s="1" t="s">
        <v>11</v>
      </c>
      <c r="H583" s="1">
        <v>1415</v>
      </c>
      <c r="I583" s="10">
        <v>43253</v>
      </c>
    </row>
    <row r="584" spans="1:9" x14ac:dyDescent="0.3">
      <c r="A584" s="1">
        <v>1563</v>
      </c>
      <c r="B584" s="10">
        <v>45411</v>
      </c>
      <c r="C584" s="1">
        <v>32</v>
      </c>
      <c r="D584" s="1" t="s">
        <v>12</v>
      </c>
      <c r="E584" s="1">
        <v>3.2</v>
      </c>
      <c r="F584" s="1" t="s">
        <v>15</v>
      </c>
      <c r="G584" s="1" t="s">
        <v>11</v>
      </c>
      <c r="H584" s="1">
        <v>1178</v>
      </c>
      <c r="I584" s="10">
        <v>42259</v>
      </c>
    </row>
    <row r="585" spans="1:9" x14ac:dyDescent="0.3">
      <c r="A585" s="1">
        <v>2219</v>
      </c>
      <c r="B585" s="10">
        <v>45667</v>
      </c>
      <c r="C585" s="1">
        <v>6</v>
      </c>
      <c r="D585" s="1" t="s">
        <v>12</v>
      </c>
      <c r="E585" s="1">
        <v>0.6</v>
      </c>
      <c r="F585" s="1" t="s">
        <v>19</v>
      </c>
      <c r="G585" s="1" t="s">
        <v>14</v>
      </c>
      <c r="H585" s="1">
        <v>796</v>
      </c>
      <c r="I585" s="10">
        <v>43965</v>
      </c>
    </row>
    <row r="586" spans="1:9" x14ac:dyDescent="0.3">
      <c r="A586" s="1">
        <v>2238</v>
      </c>
      <c r="B586" s="10">
        <v>45411</v>
      </c>
      <c r="C586" s="1">
        <v>51</v>
      </c>
      <c r="D586" s="1" t="s">
        <v>12</v>
      </c>
      <c r="E586" s="1">
        <v>5.0999999999999996</v>
      </c>
      <c r="F586" s="1" t="s">
        <v>15</v>
      </c>
      <c r="G586" s="1" t="s">
        <v>11</v>
      </c>
      <c r="H586" s="1">
        <v>1774</v>
      </c>
      <c r="I586" s="10">
        <v>43645</v>
      </c>
    </row>
    <row r="587" spans="1:9" x14ac:dyDescent="0.3">
      <c r="A587" s="1">
        <v>1876</v>
      </c>
      <c r="B587" s="10">
        <v>45850</v>
      </c>
      <c r="C587" s="1">
        <v>25</v>
      </c>
      <c r="D587" s="1" t="s">
        <v>12</v>
      </c>
      <c r="E587" s="1">
        <v>2.5</v>
      </c>
      <c r="F587" s="1" t="s">
        <v>13</v>
      </c>
      <c r="G587" s="1" t="s">
        <v>14</v>
      </c>
      <c r="H587" s="1">
        <v>1493</v>
      </c>
      <c r="I587" s="10">
        <v>44094</v>
      </c>
    </row>
    <row r="588" spans="1:9" x14ac:dyDescent="0.3">
      <c r="A588" s="1">
        <v>2469</v>
      </c>
      <c r="B588" s="10">
        <v>45411</v>
      </c>
      <c r="C588" s="1">
        <v>39</v>
      </c>
      <c r="D588" s="1" t="s">
        <v>12</v>
      </c>
      <c r="E588" s="1">
        <v>3.9</v>
      </c>
      <c r="F588" s="1" t="s">
        <v>10</v>
      </c>
      <c r="G588" s="1" t="s">
        <v>11</v>
      </c>
      <c r="H588" s="1">
        <v>195</v>
      </c>
      <c r="I588" s="10">
        <v>44479</v>
      </c>
    </row>
    <row r="589" spans="1:9" x14ac:dyDescent="0.3">
      <c r="A589" s="1">
        <v>2527</v>
      </c>
      <c r="B589" s="10">
        <v>45412</v>
      </c>
      <c r="C589" s="1">
        <v>47</v>
      </c>
      <c r="D589" s="1" t="s">
        <v>12</v>
      </c>
      <c r="E589" s="1">
        <v>4.7</v>
      </c>
      <c r="F589" s="1" t="s">
        <v>10</v>
      </c>
      <c r="G589" s="1" t="s">
        <v>14</v>
      </c>
      <c r="H589" s="1">
        <v>1300</v>
      </c>
      <c r="I589" s="10">
        <v>43403</v>
      </c>
    </row>
    <row r="590" spans="1:9" x14ac:dyDescent="0.3">
      <c r="A590" s="1">
        <v>2439</v>
      </c>
      <c r="B590" s="10">
        <v>45413</v>
      </c>
      <c r="C590" s="1">
        <v>25</v>
      </c>
      <c r="D590" s="1" t="s">
        <v>12</v>
      </c>
      <c r="E590" s="1">
        <v>2.5</v>
      </c>
      <c r="F590" s="1" t="s">
        <v>20</v>
      </c>
      <c r="G590" s="1" t="s">
        <v>11</v>
      </c>
      <c r="H590" s="1">
        <v>25</v>
      </c>
      <c r="I590" s="10">
        <v>44565</v>
      </c>
    </row>
    <row r="591" spans="1:9" x14ac:dyDescent="0.3">
      <c r="A591" s="1">
        <v>2171</v>
      </c>
      <c r="B591" s="10">
        <v>45413</v>
      </c>
      <c r="C591" s="1">
        <v>6</v>
      </c>
      <c r="D591" s="1" t="s">
        <v>9</v>
      </c>
      <c r="E591" s="1">
        <v>1.8</v>
      </c>
      <c r="F591" s="1" t="s">
        <v>15</v>
      </c>
      <c r="G591" s="1" t="s">
        <v>14</v>
      </c>
      <c r="H591" s="1">
        <v>714</v>
      </c>
      <c r="I591" s="10">
        <v>42976</v>
      </c>
    </row>
    <row r="592" spans="1:9" x14ac:dyDescent="0.3">
      <c r="A592" s="1">
        <v>1684</v>
      </c>
      <c r="B592" s="10">
        <v>45413</v>
      </c>
      <c r="C592" s="1">
        <v>37</v>
      </c>
      <c r="D592" s="1" t="s">
        <v>12</v>
      </c>
      <c r="E592" s="1">
        <v>3.7</v>
      </c>
      <c r="F592" s="1" t="s">
        <v>10</v>
      </c>
      <c r="G592" s="1" t="s">
        <v>14</v>
      </c>
      <c r="H592" s="1">
        <v>58</v>
      </c>
      <c r="I592" s="10">
        <v>44692</v>
      </c>
    </row>
    <row r="593" spans="1:9" x14ac:dyDescent="0.3">
      <c r="A593" s="1">
        <v>1822</v>
      </c>
      <c r="B593" s="10">
        <v>45812</v>
      </c>
      <c r="C593" s="1">
        <v>54</v>
      </c>
      <c r="D593" s="1" t="s">
        <v>12</v>
      </c>
      <c r="E593" s="1">
        <v>5.4</v>
      </c>
      <c r="F593" s="1" t="s">
        <v>16</v>
      </c>
      <c r="G593" s="1" t="s">
        <v>14</v>
      </c>
      <c r="H593" s="1">
        <v>406</v>
      </c>
      <c r="I593" s="10">
        <v>44417</v>
      </c>
    </row>
    <row r="594" spans="1:9" x14ac:dyDescent="0.3">
      <c r="A594" s="1">
        <v>1871</v>
      </c>
      <c r="B594" s="10">
        <v>45413</v>
      </c>
      <c r="C594" s="1">
        <v>53</v>
      </c>
      <c r="D594" s="1" t="s">
        <v>12</v>
      </c>
      <c r="E594" s="1">
        <v>5.3</v>
      </c>
      <c r="F594" s="1" t="s">
        <v>13</v>
      </c>
      <c r="G594" s="1" t="s">
        <v>14</v>
      </c>
      <c r="H594" s="1">
        <v>1709</v>
      </c>
      <c r="I594" s="10">
        <v>44078</v>
      </c>
    </row>
    <row r="595" spans="1:9" x14ac:dyDescent="0.3">
      <c r="A595" s="1">
        <v>2843</v>
      </c>
      <c r="B595" s="10">
        <v>45669</v>
      </c>
      <c r="C595" s="1">
        <v>9</v>
      </c>
      <c r="D595" s="1" t="s">
        <v>12</v>
      </c>
      <c r="E595" s="1">
        <v>0.9</v>
      </c>
      <c r="F595" s="1" t="s">
        <v>10</v>
      </c>
      <c r="G595" s="1" t="s">
        <v>14</v>
      </c>
      <c r="H595" s="1">
        <v>364</v>
      </c>
      <c r="I595" s="10">
        <v>44436</v>
      </c>
    </row>
    <row r="596" spans="1:9" x14ac:dyDescent="0.3">
      <c r="A596" s="1">
        <v>2664</v>
      </c>
      <c r="B596" s="10">
        <v>45413</v>
      </c>
      <c r="C596" s="1">
        <v>47</v>
      </c>
      <c r="D596" s="1" t="s">
        <v>9</v>
      </c>
      <c r="E596" s="1">
        <v>14.1</v>
      </c>
      <c r="F596" s="1" t="s">
        <v>20</v>
      </c>
      <c r="G596" s="1" t="s">
        <v>14</v>
      </c>
      <c r="H596" s="1">
        <v>742</v>
      </c>
      <c r="I596" s="10">
        <v>43849</v>
      </c>
    </row>
    <row r="597" spans="1:9" x14ac:dyDescent="0.3">
      <c r="A597" s="1">
        <v>1285</v>
      </c>
      <c r="B597" s="10">
        <v>45414</v>
      </c>
      <c r="C597" s="1">
        <v>26</v>
      </c>
      <c r="D597" s="1" t="s">
        <v>12</v>
      </c>
      <c r="E597" s="1">
        <v>2.6</v>
      </c>
      <c r="F597" s="1" t="s">
        <v>15</v>
      </c>
      <c r="G597" s="1" t="s">
        <v>14</v>
      </c>
      <c r="H597" s="1">
        <v>634</v>
      </c>
      <c r="I597" s="10">
        <v>44744</v>
      </c>
    </row>
    <row r="598" spans="1:9" x14ac:dyDescent="0.3">
      <c r="A598" s="1">
        <v>2748</v>
      </c>
      <c r="B598" s="10">
        <v>45415</v>
      </c>
      <c r="C598" s="1">
        <v>24</v>
      </c>
      <c r="D598" s="1" t="s">
        <v>12</v>
      </c>
      <c r="E598" s="1">
        <v>2.4</v>
      </c>
      <c r="F598" s="1" t="s">
        <v>10</v>
      </c>
      <c r="G598" s="1" t="s">
        <v>11</v>
      </c>
      <c r="H598" s="1">
        <v>159</v>
      </c>
      <c r="I598" s="10">
        <v>43055</v>
      </c>
    </row>
    <row r="599" spans="1:9" x14ac:dyDescent="0.3">
      <c r="A599" s="1">
        <v>2166</v>
      </c>
      <c r="B599" s="10">
        <v>45415</v>
      </c>
      <c r="C599" s="1">
        <v>40</v>
      </c>
      <c r="D599" s="1" t="s">
        <v>12</v>
      </c>
      <c r="E599" s="1">
        <v>4</v>
      </c>
      <c r="F599" s="1" t="s">
        <v>18</v>
      </c>
      <c r="G599" s="1" t="s">
        <v>11</v>
      </c>
      <c r="H599" s="1">
        <v>521</v>
      </c>
      <c r="I599" s="10">
        <v>43910</v>
      </c>
    </row>
    <row r="600" spans="1:9" x14ac:dyDescent="0.3">
      <c r="A600" s="1">
        <v>1728</v>
      </c>
      <c r="B600" s="10">
        <v>45415</v>
      </c>
      <c r="C600" s="1">
        <v>13</v>
      </c>
      <c r="D600" s="1" t="s">
        <v>12</v>
      </c>
      <c r="E600" s="1">
        <v>1.3</v>
      </c>
      <c r="F600" s="1" t="s">
        <v>15</v>
      </c>
      <c r="G600" s="1" t="s">
        <v>11</v>
      </c>
      <c r="H600" s="1">
        <v>1326</v>
      </c>
      <c r="I600" s="10">
        <v>44149</v>
      </c>
    </row>
    <row r="601" spans="1:9" x14ac:dyDescent="0.3">
      <c r="A601" s="1">
        <v>2693</v>
      </c>
      <c r="B601" s="10">
        <v>45822</v>
      </c>
      <c r="C601" s="1">
        <v>58</v>
      </c>
      <c r="D601" s="1" t="s">
        <v>12</v>
      </c>
      <c r="E601" s="1">
        <v>5.8</v>
      </c>
      <c r="F601" s="1" t="s">
        <v>20</v>
      </c>
      <c r="G601" s="1" t="s">
        <v>14</v>
      </c>
      <c r="H601" s="1">
        <v>545</v>
      </c>
      <c r="I601" s="10">
        <v>42319</v>
      </c>
    </row>
    <row r="602" spans="1:9" x14ac:dyDescent="0.3">
      <c r="A602" s="1">
        <v>1928</v>
      </c>
      <c r="B602" s="10">
        <v>45415</v>
      </c>
      <c r="C602" s="1">
        <v>25</v>
      </c>
      <c r="D602" s="1" t="s">
        <v>12</v>
      </c>
      <c r="E602" s="1">
        <v>2.5</v>
      </c>
      <c r="F602" s="1" t="s">
        <v>19</v>
      </c>
      <c r="G602" s="1" t="s">
        <v>11</v>
      </c>
      <c r="H602" s="1">
        <v>956</v>
      </c>
      <c r="I602" s="10">
        <v>41689</v>
      </c>
    </row>
    <row r="603" spans="1:9" x14ac:dyDescent="0.3">
      <c r="A603" s="1">
        <v>2901</v>
      </c>
      <c r="B603" s="10">
        <v>45415</v>
      </c>
      <c r="C603" s="1">
        <v>8</v>
      </c>
      <c r="D603" s="1" t="s">
        <v>12</v>
      </c>
      <c r="E603" s="1">
        <v>0.8</v>
      </c>
      <c r="F603" s="1" t="s">
        <v>15</v>
      </c>
      <c r="G603" s="1" t="s">
        <v>14</v>
      </c>
      <c r="H603" s="1">
        <v>190</v>
      </c>
      <c r="I603" s="10">
        <v>41655</v>
      </c>
    </row>
    <row r="604" spans="1:9" x14ac:dyDescent="0.3">
      <c r="A604" s="1">
        <v>2235</v>
      </c>
      <c r="B604" s="10">
        <v>45415</v>
      </c>
      <c r="C604" s="1">
        <v>55</v>
      </c>
      <c r="D604" s="1" t="s">
        <v>12</v>
      </c>
      <c r="E604" s="1">
        <v>5.5</v>
      </c>
      <c r="F604" s="1" t="s">
        <v>16</v>
      </c>
      <c r="G604" s="1" t="s">
        <v>11</v>
      </c>
      <c r="H604" s="1">
        <v>435</v>
      </c>
      <c r="I604" s="10">
        <v>42664</v>
      </c>
    </row>
    <row r="605" spans="1:9" x14ac:dyDescent="0.3">
      <c r="A605" s="1">
        <v>1022</v>
      </c>
      <c r="B605" s="10">
        <v>45415</v>
      </c>
      <c r="C605" s="1">
        <v>33</v>
      </c>
      <c r="D605" s="1" t="s">
        <v>12</v>
      </c>
      <c r="E605" s="1">
        <v>3.3</v>
      </c>
      <c r="F605" s="1" t="s">
        <v>15</v>
      </c>
      <c r="G605" s="1" t="s">
        <v>11</v>
      </c>
      <c r="H605" s="1">
        <v>881</v>
      </c>
      <c r="I605" s="10">
        <v>42801</v>
      </c>
    </row>
    <row r="606" spans="1:9" x14ac:dyDescent="0.3">
      <c r="A606" s="1">
        <v>2810</v>
      </c>
      <c r="B606" s="10">
        <v>45730</v>
      </c>
      <c r="C606" s="1">
        <v>58</v>
      </c>
      <c r="D606" s="1" t="s">
        <v>9</v>
      </c>
      <c r="E606" s="1">
        <v>17.399999999999999</v>
      </c>
      <c r="F606" s="1" t="s">
        <v>16</v>
      </c>
      <c r="G606" s="1" t="s">
        <v>11</v>
      </c>
      <c r="H606" s="1">
        <v>959</v>
      </c>
      <c r="I606" s="10">
        <v>42936</v>
      </c>
    </row>
    <row r="607" spans="1:9" x14ac:dyDescent="0.3">
      <c r="A607" s="1">
        <v>2386</v>
      </c>
      <c r="B607" s="10">
        <v>45415</v>
      </c>
      <c r="C607" s="1">
        <v>5</v>
      </c>
      <c r="D607" s="1" t="s">
        <v>21</v>
      </c>
      <c r="E607" s="1">
        <v>2.5</v>
      </c>
      <c r="F607" s="1" t="s">
        <v>16</v>
      </c>
      <c r="G607" s="1" t="s">
        <v>14</v>
      </c>
      <c r="H607" s="1">
        <v>963</v>
      </c>
      <c r="I607" s="10">
        <v>42740</v>
      </c>
    </row>
    <row r="608" spans="1:9" x14ac:dyDescent="0.3">
      <c r="A608" s="1">
        <v>2081</v>
      </c>
      <c r="B608" s="10">
        <v>45852</v>
      </c>
      <c r="C608" s="1">
        <v>36</v>
      </c>
      <c r="D608" s="1" t="s">
        <v>12</v>
      </c>
      <c r="E608" s="1">
        <v>3.6</v>
      </c>
      <c r="F608" s="1" t="s">
        <v>10</v>
      </c>
      <c r="G608" s="1" t="s">
        <v>14</v>
      </c>
      <c r="H608" s="1">
        <v>437</v>
      </c>
      <c r="I608" s="10">
        <v>43659</v>
      </c>
    </row>
    <row r="609" spans="1:9" x14ac:dyDescent="0.3">
      <c r="A609" s="1">
        <v>2974</v>
      </c>
      <c r="B609" s="10">
        <v>45774</v>
      </c>
      <c r="C609" s="1">
        <v>50</v>
      </c>
      <c r="D609" s="1" t="s">
        <v>12</v>
      </c>
      <c r="E609" s="1">
        <v>5</v>
      </c>
      <c r="F609" s="1" t="s">
        <v>17</v>
      </c>
      <c r="G609" s="1" t="s">
        <v>14</v>
      </c>
      <c r="H609" s="1">
        <v>1735</v>
      </c>
      <c r="I609" s="10">
        <v>42847</v>
      </c>
    </row>
    <row r="610" spans="1:9" x14ac:dyDescent="0.3">
      <c r="A610" s="1">
        <v>2683</v>
      </c>
      <c r="B610" s="10">
        <v>45416</v>
      </c>
      <c r="C610" s="1">
        <v>52</v>
      </c>
      <c r="D610" s="1" t="s">
        <v>12</v>
      </c>
      <c r="E610" s="1">
        <v>5.2</v>
      </c>
      <c r="F610" s="1" t="s">
        <v>16</v>
      </c>
      <c r="G610" s="1" t="s">
        <v>14</v>
      </c>
      <c r="H610" s="1">
        <v>12</v>
      </c>
      <c r="I610" s="10">
        <v>42132</v>
      </c>
    </row>
    <row r="611" spans="1:9" x14ac:dyDescent="0.3">
      <c r="A611" s="1">
        <v>1549</v>
      </c>
      <c r="B611" s="10">
        <v>45416</v>
      </c>
      <c r="C611" s="1">
        <v>23</v>
      </c>
      <c r="D611" s="1" t="s">
        <v>9</v>
      </c>
      <c r="E611" s="1">
        <v>6.9</v>
      </c>
      <c r="F611" s="1" t="s">
        <v>20</v>
      </c>
      <c r="G611" s="1" t="s">
        <v>14</v>
      </c>
      <c r="H611" s="1">
        <v>1852</v>
      </c>
      <c r="I611" s="10">
        <v>43117</v>
      </c>
    </row>
    <row r="612" spans="1:9" x14ac:dyDescent="0.3">
      <c r="A612" s="1">
        <v>2497</v>
      </c>
      <c r="B612" s="10">
        <v>45723</v>
      </c>
      <c r="C612" s="1">
        <v>37</v>
      </c>
      <c r="D612" s="1" t="s">
        <v>12</v>
      </c>
      <c r="E612" s="1">
        <v>3.7</v>
      </c>
      <c r="F612" s="1" t="s">
        <v>15</v>
      </c>
      <c r="G612" s="1" t="s">
        <v>14</v>
      </c>
      <c r="H612" s="1">
        <v>205</v>
      </c>
      <c r="I612" s="10">
        <v>42314</v>
      </c>
    </row>
    <row r="613" spans="1:9" x14ac:dyDescent="0.3">
      <c r="A613" s="1">
        <v>1116</v>
      </c>
      <c r="B613" s="10">
        <v>45710</v>
      </c>
      <c r="C613" s="1">
        <v>15</v>
      </c>
      <c r="D613" s="1" t="s">
        <v>12</v>
      </c>
      <c r="E613" s="1">
        <v>1.5</v>
      </c>
      <c r="F613" s="1" t="s">
        <v>15</v>
      </c>
      <c r="G613" s="1" t="s">
        <v>11</v>
      </c>
      <c r="H613" s="1">
        <v>554</v>
      </c>
      <c r="I613" s="10">
        <v>44879</v>
      </c>
    </row>
    <row r="614" spans="1:9" x14ac:dyDescent="0.3">
      <c r="A614" s="1">
        <v>2853</v>
      </c>
      <c r="B614" s="10">
        <v>45746</v>
      </c>
      <c r="C614" s="1">
        <v>28</v>
      </c>
      <c r="D614" s="1" t="s">
        <v>12</v>
      </c>
      <c r="E614" s="1">
        <v>2.8</v>
      </c>
      <c r="F614" s="1" t="s">
        <v>13</v>
      </c>
      <c r="G614" s="1" t="s">
        <v>11</v>
      </c>
      <c r="H614" s="1">
        <v>726</v>
      </c>
      <c r="I614" s="10">
        <v>44466</v>
      </c>
    </row>
    <row r="615" spans="1:9" x14ac:dyDescent="0.3">
      <c r="A615" s="1">
        <v>2750</v>
      </c>
      <c r="B615" s="10">
        <v>45416</v>
      </c>
      <c r="C615" s="1">
        <v>18</v>
      </c>
      <c r="D615" s="1" t="s">
        <v>12</v>
      </c>
      <c r="E615" s="1">
        <v>1.8</v>
      </c>
      <c r="F615" s="1" t="s">
        <v>13</v>
      </c>
      <c r="G615" s="1" t="s">
        <v>14</v>
      </c>
      <c r="H615" s="1">
        <v>543</v>
      </c>
      <c r="I615" s="10">
        <v>43441</v>
      </c>
    </row>
    <row r="616" spans="1:9" x14ac:dyDescent="0.3">
      <c r="A616" s="1">
        <v>2150</v>
      </c>
      <c r="B616" s="10">
        <v>45814</v>
      </c>
      <c r="C616" s="1">
        <v>34</v>
      </c>
      <c r="D616" s="1" t="s">
        <v>12</v>
      </c>
      <c r="E616" s="1">
        <v>3.4</v>
      </c>
      <c r="F616" s="1" t="s">
        <v>20</v>
      </c>
      <c r="G616" s="1" t="s">
        <v>11</v>
      </c>
      <c r="H616" s="1">
        <v>941</v>
      </c>
      <c r="I616" s="10">
        <v>44592</v>
      </c>
    </row>
    <row r="617" spans="1:9" x14ac:dyDescent="0.3">
      <c r="A617" s="1">
        <v>1283</v>
      </c>
      <c r="B617" s="10">
        <v>45417</v>
      </c>
      <c r="C617" s="1">
        <v>36</v>
      </c>
      <c r="D617" s="1" t="s">
        <v>12</v>
      </c>
      <c r="E617" s="1">
        <v>3.6</v>
      </c>
      <c r="F617" s="1" t="s">
        <v>10</v>
      </c>
      <c r="G617" s="1" t="s">
        <v>14</v>
      </c>
      <c r="H617" s="1">
        <v>1093</v>
      </c>
      <c r="I617" s="10">
        <v>43827</v>
      </c>
    </row>
    <row r="618" spans="1:9" x14ac:dyDescent="0.3">
      <c r="A618" s="1">
        <v>2931</v>
      </c>
      <c r="B618" s="10">
        <v>45800</v>
      </c>
      <c r="C618" s="1">
        <v>11</v>
      </c>
      <c r="D618" s="1" t="s">
        <v>12</v>
      </c>
      <c r="E618" s="1">
        <v>1.1000000000000001</v>
      </c>
      <c r="F618" s="1" t="s">
        <v>19</v>
      </c>
      <c r="G618" s="1" t="s">
        <v>11</v>
      </c>
      <c r="H618" s="1">
        <v>1012</v>
      </c>
      <c r="I618" s="10">
        <v>43782</v>
      </c>
    </row>
    <row r="619" spans="1:9" x14ac:dyDescent="0.3">
      <c r="A619" s="1">
        <v>2012</v>
      </c>
      <c r="B619" s="10">
        <v>45732</v>
      </c>
      <c r="C619" s="1">
        <v>58</v>
      </c>
      <c r="D619" s="1" t="s">
        <v>12</v>
      </c>
      <c r="E619" s="1">
        <v>5.8</v>
      </c>
      <c r="F619" s="1" t="s">
        <v>19</v>
      </c>
      <c r="G619" s="1" t="s">
        <v>14</v>
      </c>
      <c r="H619" s="1">
        <v>668</v>
      </c>
      <c r="I619" s="10">
        <v>44569</v>
      </c>
    </row>
    <row r="620" spans="1:9" x14ac:dyDescent="0.3">
      <c r="A620" s="1">
        <v>1215</v>
      </c>
      <c r="B620" s="10">
        <v>45417</v>
      </c>
      <c r="C620" s="1">
        <v>17</v>
      </c>
      <c r="D620" s="1" t="s">
        <v>12</v>
      </c>
      <c r="E620" s="1">
        <v>1.7</v>
      </c>
      <c r="F620" s="1" t="s">
        <v>20</v>
      </c>
      <c r="G620" s="1" t="s">
        <v>14</v>
      </c>
      <c r="H620" s="1">
        <v>919</v>
      </c>
      <c r="I620" s="10">
        <v>42381</v>
      </c>
    </row>
    <row r="621" spans="1:9" x14ac:dyDescent="0.3">
      <c r="A621" s="1">
        <v>1709</v>
      </c>
      <c r="B621" s="10">
        <v>45417</v>
      </c>
      <c r="C621" s="1">
        <v>60</v>
      </c>
      <c r="D621" s="1" t="s">
        <v>12</v>
      </c>
      <c r="E621" s="1">
        <v>6</v>
      </c>
      <c r="F621" s="1" t="s">
        <v>15</v>
      </c>
      <c r="G621" s="1" t="s">
        <v>11</v>
      </c>
      <c r="H621" s="1">
        <v>1750</v>
      </c>
      <c r="I621" s="10">
        <v>41950</v>
      </c>
    </row>
    <row r="622" spans="1:9" x14ac:dyDescent="0.3">
      <c r="A622" s="1">
        <v>1763</v>
      </c>
      <c r="B622" s="10">
        <v>45418</v>
      </c>
      <c r="C622" s="1">
        <v>49</v>
      </c>
      <c r="D622" s="1" t="s">
        <v>12</v>
      </c>
      <c r="E622" s="1">
        <v>4.9000000000000004</v>
      </c>
      <c r="F622" s="1" t="s">
        <v>20</v>
      </c>
      <c r="G622" s="1" t="s">
        <v>14</v>
      </c>
      <c r="H622" s="1">
        <v>1410</v>
      </c>
      <c r="I622" s="10">
        <v>44792</v>
      </c>
    </row>
    <row r="623" spans="1:9" x14ac:dyDescent="0.3">
      <c r="A623" s="1">
        <v>1512</v>
      </c>
      <c r="B623" s="10">
        <v>45845</v>
      </c>
      <c r="C623" s="1">
        <v>22</v>
      </c>
      <c r="D623" s="1" t="s">
        <v>12</v>
      </c>
      <c r="E623" s="1">
        <v>2.2000000000000002</v>
      </c>
      <c r="F623" s="1" t="s">
        <v>13</v>
      </c>
      <c r="G623" s="1" t="s">
        <v>14</v>
      </c>
      <c r="H623" s="1">
        <v>1615</v>
      </c>
      <c r="I623" s="10">
        <v>43527</v>
      </c>
    </row>
    <row r="624" spans="1:9" x14ac:dyDescent="0.3">
      <c r="A624" s="1">
        <v>2774</v>
      </c>
      <c r="B624" s="10">
        <v>45665</v>
      </c>
      <c r="C624" s="1">
        <v>7</v>
      </c>
      <c r="D624" s="1" t="s">
        <v>9</v>
      </c>
      <c r="E624" s="1">
        <v>2.1</v>
      </c>
      <c r="F624" s="1" t="s">
        <v>19</v>
      </c>
      <c r="G624" s="1" t="s">
        <v>11</v>
      </c>
      <c r="H624" s="1">
        <v>1289</v>
      </c>
      <c r="I624" s="10">
        <v>44172</v>
      </c>
    </row>
    <row r="625" spans="1:9" x14ac:dyDescent="0.3">
      <c r="A625" s="1">
        <v>1919</v>
      </c>
      <c r="B625" s="10">
        <v>45418</v>
      </c>
      <c r="C625" s="1">
        <v>24</v>
      </c>
      <c r="D625" s="1" t="s">
        <v>12</v>
      </c>
      <c r="E625" s="1">
        <v>2.4</v>
      </c>
      <c r="F625" s="1" t="s">
        <v>15</v>
      </c>
      <c r="G625" s="1" t="s">
        <v>14</v>
      </c>
      <c r="H625" s="1">
        <v>36</v>
      </c>
      <c r="I625" s="10">
        <v>43800</v>
      </c>
    </row>
    <row r="626" spans="1:9" x14ac:dyDescent="0.3">
      <c r="A626" s="1">
        <v>2119</v>
      </c>
      <c r="B626" s="10">
        <v>45750</v>
      </c>
      <c r="C626" s="1">
        <v>54</v>
      </c>
      <c r="D626" s="1" t="s">
        <v>12</v>
      </c>
      <c r="E626" s="1">
        <v>5.4</v>
      </c>
      <c r="F626" s="1" t="s">
        <v>20</v>
      </c>
      <c r="G626" s="1" t="s">
        <v>14</v>
      </c>
      <c r="H626" s="1">
        <v>740</v>
      </c>
      <c r="I626" s="10">
        <v>41710</v>
      </c>
    </row>
    <row r="627" spans="1:9" x14ac:dyDescent="0.3">
      <c r="A627" s="1">
        <v>2570</v>
      </c>
      <c r="B627" s="10">
        <v>45418</v>
      </c>
      <c r="C627" s="1">
        <v>13</v>
      </c>
      <c r="D627" s="1" t="s">
        <v>9</v>
      </c>
      <c r="E627" s="1">
        <v>3.9</v>
      </c>
      <c r="F627" s="1" t="s">
        <v>15</v>
      </c>
      <c r="G627" s="1" t="s">
        <v>14</v>
      </c>
      <c r="H627" s="1">
        <v>1355</v>
      </c>
      <c r="I627" s="10">
        <v>44736</v>
      </c>
    </row>
    <row r="628" spans="1:9" x14ac:dyDescent="0.3">
      <c r="A628" s="1">
        <v>2970</v>
      </c>
      <c r="B628" s="10">
        <v>45418</v>
      </c>
      <c r="C628" s="1">
        <v>22</v>
      </c>
      <c r="D628" s="1" t="s">
        <v>12</v>
      </c>
      <c r="E628" s="1">
        <v>2.2000000000000002</v>
      </c>
      <c r="F628" s="1" t="s">
        <v>20</v>
      </c>
      <c r="G628" s="1" t="s">
        <v>14</v>
      </c>
      <c r="H628" s="1">
        <v>1054</v>
      </c>
      <c r="I628" s="10">
        <v>44224</v>
      </c>
    </row>
    <row r="629" spans="1:9" x14ac:dyDescent="0.3">
      <c r="A629" s="1">
        <v>1559</v>
      </c>
      <c r="B629" s="10">
        <v>45822</v>
      </c>
      <c r="C629" s="1">
        <v>28</v>
      </c>
      <c r="D629" s="1" t="s">
        <v>12</v>
      </c>
      <c r="E629" s="1">
        <v>2.8</v>
      </c>
      <c r="F629" s="1" t="s">
        <v>18</v>
      </c>
      <c r="G629" s="1" t="s">
        <v>14</v>
      </c>
      <c r="H629" s="1">
        <v>371</v>
      </c>
      <c r="I629" s="10">
        <v>44038</v>
      </c>
    </row>
    <row r="630" spans="1:9" x14ac:dyDescent="0.3">
      <c r="A630" s="1">
        <v>1560</v>
      </c>
      <c r="B630" s="10">
        <v>45418</v>
      </c>
      <c r="C630" s="1">
        <v>9</v>
      </c>
      <c r="D630" s="1" t="s">
        <v>12</v>
      </c>
      <c r="E630" s="1">
        <v>0.9</v>
      </c>
      <c r="F630" s="1" t="s">
        <v>17</v>
      </c>
      <c r="G630" s="1" t="s">
        <v>14</v>
      </c>
      <c r="H630" s="1">
        <v>402</v>
      </c>
      <c r="I630" s="10">
        <v>41734</v>
      </c>
    </row>
    <row r="631" spans="1:9" x14ac:dyDescent="0.3">
      <c r="A631" s="1">
        <v>2443</v>
      </c>
      <c r="B631" s="10">
        <v>45419</v>
      </c>
      <c r="C631" s="1">
        <v>42</v>
      </c>
      <c r="D631" s="1" t="s">
        <v>12</v>
      </c>
      <c r="E631" s="1">
        <v>4.2</v>
      </c>
      <c r="F631" s="1" t="s">
        <v>18</v>
      </c>
      <c r="G631" s="1" t="s">
        <v>11</v>
      </c>
      <c r="H631" s="1">
        <v>475</v>
      </c>
      <c r="I631" s="10">
        <v>44753</v>
      </c>
    </row>
    <row r="632" spans="1:9" x14ac:dyDescent="0.3">
      <c r="A632" s="1">
        <v>2260</v>
      </c>
      <c r="B632" s="10">
        <v>45845</v>
      </c>
      <c r="C632" s="1">
        <v>55</v>
      </c>
      <c r="D632" s="1" t="s">
        <v>9</v>
      </c>
      <c r="E632" s="1">
        <v>16.5</v>
      </c>
      <c r="F632" s="1" t="s">
        <v>19</v>
      </c>
      <c r="G632" s="1" t="s">
        <v>14</v>
      </c>
      <c r="H632" s="1">
        <v>93</v>
      </c>
      <c r="I632" s="10">
        <v>42594</v>
      </c>
    </row>
    <row r="633" spans="1:9" x14ac:dyDescent="0.3">
      <c r="A633" s="1">
        <v>1667</v>
      </c>
      <c r="B633" s="10">
        <v>45419</v>
      </c>
      <c r="C633" s="1">
        <v>40</v>
      </c>
      <c r="D633" s="1" t="s">
        <v>12</v>
      </c>
      <c r="E633" s="1">
        <v>4</v>
      </c>
      <c r="F633" s="1" t="s">
        <v>20</v>
      </c>
      <c r="G633" s="1" t="s">
        <v>11</v>
      </c>
      <c r="H633" s="1">
        <v>1804</v>
      </c>
      <c r="I633" s="10">
        <v>43738</v>
      </c>
    </row>
    <row r="634" spans="1:9" x14ac:dyDescent="0.3">
      <c r="A634" s="1">
        <v>2724</v>
      </c>
      <c r="B634" s="10">
        <v>45419</v>
      </c>
      <c r="C634" s="1">
        <v>44</v>
      </c>
      <c r="D634" s="1" t="s">
        <v>12</v>
      </c>
      <c r="E634" s="1">
        <v>4.4000000000000004</v>
      </c>
      <c r="F634" s="1" t="s">
        <v>15</v>
      </c>
      <c r="G634" s="1" t="s">
        <v>14</v>
      </c>
      <c r="H634" s="1">
        <v>1092</v>
      </c>
      <c r="I634" s="10">
        <v>41903</v>
      </c>
    </row>
    <row r="635" spans="1:9" x14ac:dyDescent="0.3">
      <c r="A635" s="1">
        <v>2069</v>
      </c>
      <c r="B635" s="10">
        <v>45420</v>
      </c>
      <c r="C635" s="1">
        <v>56</v>
      </c>
      <c r="D635" s="1" t="s">
        <v>12</v>
      </c>
      <c r="E635" s="1">
        <v>5.6</v>
      </c>
      <c r="F635" s="1" t="s">
        <v>18</v>
      </c>
      <c r="G635" s="1" t="s">
        <v>11</v>
      </c>
      <c r="H635" s="1">
        <v>947</v>
      </c>
      <c r="I635" s="10">
        <v>44559</v>
      </c>
    </row>
    <row r="636" spans="1:9" x14ac:dyDescent="0.3">
      <c r="A636" s="1">
        <v>2866</v>
      </c>
      <c r="B636" s="10">
        <v>45420</v>
      </c>
      <c r="C636" s="1">
        <v>54</v>
      </c>
      <c r="D636" s="1" t="s">
        <v>12</v>
      </c>
      <c r="E636" s="1">
        <v>5.4</v>
      </c>
      <c r="F636" s="1" t="s">
        <v>10</v>
      </c>
      <c r="G636" s="1" t="s">
        <v>14</v>
      </c>
      <c r="H636" s="1">
        <v>1897</v>
      </c>
      <c r="I636" s="10">
        <v>44184</v>
      </c>
    </row>
    <row r="637" spans="1:9" x14ac:dyDescent="0.3">
      <c r="A637" s="1">
        <v>1089</v>
      </c>
      <c r="B637" s="10">
        <v>45420</v>
      </c>
      <c r="C637" s="1">
        <v>2</v>
      </c>
      <c r="D637" s="1" t="s">
        <v>12</v>
      </c>
      <c r="E637" s="1">
        <v>0.2</v>
      </c>
      <c r="F637" s="1" t="s">
        <v>15</v>
      </c>
      <c r="G637" s="1" t="s">
        <v>14</v>
      </c>
      <c r="H637" s="1">
        <v>936</v>
      </c>
      <c r="I637" s="10">
        <v>42495</v>
      </c>
    </row>
    <row r="638" spans="1:9" x14ac:dyDescent="0.3">
      <c r="A638" s="1">
        <v>1238</v>
      </c>
      <c r="B638" s="10">
        <v>45420</v>
      </c>
      <c r="C638" s="1">
        <v>26</v>
      </c>
      <c r="D638" s="1" t="s">
        <v>12</v>
      </c>
      <c r="E638" s="1">
        <v>2.6</v>
      </c>
      <c r="F638" s="1" t="s">
        <v>20</v>
      </c>
      <c r="G638" s="1" t="s">
        <v>11</v>
      </c>
      <c r="H638" s="1">
        <v>1086</v>
      </c>
      <c r="I638" s="10">
        <v>44152</v>
      </c>
    </row>
    <row r="639" spans="1:9" x14ac:dyDescent="0.3">
      <c r="A639" s="1">
        <v>1336</v>
      </c>
      <c r="B639" s="10">
        <v>45420</v>
      </c>
      <c r="C639" s="1">
        <v>38</v>
      </c>
      <c r="D639" s="1" t="s">
        <v>12</v>
      </c>
      <c r="E639" s="1">
        <v>3.8</v>
      </c>
      <c r="F639" s="1" t="s">
        <v>19</v>
      </c>
      <c r="G639" s="1" t="s">
        <v>14</v>
      </c>
      <c r="H639" s="1">
        <v>11</v>
      </c>
      <c r="I639" s="10">
        <v>41866</v>
      </c>
    </row>
    <row r="640" spans="1:9" x14ac:dyDescent="0.3">
      <c r="A640" s="1">
        <v>1789</v>
      </c>
      <c r="B640" s="10">
        <v>45716</v>
      </c>
      <c r="C640" s="1">
        <v>38</v>
      </c>
      <c r="D640" s="1" t="s">
        <v>9</v>
      </c>
      <c r="E640" s="1">
        <v>11.4</v>
      </c>
      <c r="F640" s="1" t="s">
        <v>10</v>
      </c>
      <c r="G640" s="1" t="s">
        <v>11</v>
      </c>
      <c r="H640" s="1">
        <v>1457</v>
      </c>
      <c r="I640" s="10">
        <v>43770</v>
      </c>
    </row>
    <row r="641" spans="1:9" x14ac:dyDescent="0.3">
      <c r="A641" s="1">
        <v>1860</v>
      </c>
      <c r="B641" s="10">
        <v>45852</v>
      </c>
      <c r="C641" s="1">
        <v>21</v>
      </c>
      <c r="D641" s="1" t="s">
        <v>12</v>
      </c>
      <c r="E641" s="1">
        <v>2.1</v>
      </c>
      <c r="F641" s="1" t="s">
        <v>20</v>
      </c>
      <c r="G641" s="1" t="s">
        <v>11</v>
      </c>
      <c r="H641" s="1">
        <v>143</v>
      </c>
      <c r="I641" s="10">
        <v>44340</v>
      </c>
    </row>
    <row r="642" spans="1:9" x14ac:dyDescent="0.3">
      <c r="A642" s="1">
        <v>1246</v>
      </c>
      <c r="B642" s="10">
        <v>45808</v>
      </c>
      <c r="C642" s="1">
        <v>48</v>
      </c>
      <c r="D642" s="1" t="s">
        <v>12</v>
      </c>
      <c r="E642" s="1">
        <v>4.8</v>
      </c>
      <c r="F642" s="1" t="s">
        <v>15</v>
      </c>
      <c r="G642" s="1" t="s">
        <v>14</v>
      </c>
      <c r="H642" s="1">
        <v>797</v>
      </c>
      <c r="I642" s="10">
        <v>42284</v>
      </c>
    </row>
    <row r="643" spans="1:9" x14ac:dyDescent="0.3">
      <c r="A643" s="1">
        <v>2986</v>
      </c>
      <c r="B643" s="10">
        <v>45719</v>
      </c>
      <c r="C643" s="1">
        <v>29</v>
      </c>
      <c r="D643" s="1" t="s">
        <v>12</v>
      </c>
      <c r="E643" s="1">
        <v>2.9</v>
      </c>
      <c r="F643" s="1" t="s">
        <v>19</v>
      </c>
      <c r="G643" s="1" t="s">
        <v>14</v>
      </c>
      <c r="H643" s="1">
        <v>916</v>
      </c>
      <c r="I643" s="10">
        <v>42210</v>
      </c>
    </row>
    <row r="644" spans="1:9" x14ac:dyDescent="0.3">
      <c r="A644" s="1">
        <v>2099</v>
      </c>
      <c r="B644" s="10">
        <v>45830</v>
      </c>
      <c r="C644" s="1">
        <v>5</v>
      </c>
      <c r="D644" s="1" t="s">
        <v>12</v>
      </c>
      <c r="E644" s="1">
        <v>0.5</v>
      </c>
      <c r="F644" s="1" t="s">
        <v>18</v>
      </c>
      <c r="G644" s="1" t="s">
        <v>14</v>
      </c>
      <c r="H644" s="1">
        <v>873</v>
      </c>
      <c r="I644" s="10">
        <v>43618</v>
      </c>
    </row>
    <row r="645" spans="1:9" x14ac:dyDescent="0.3">
      <c r="A645" s="1">
        <v>1645</v>
      </c>
      <c r="B645" s="10">
        <v>45421</v>
      </c>
      <c r="C645" s="1">
        <v>39</v>
      </c>
      <c r="D645" s="1" t="s">
        <v>12</v>
      </c>
      <c r="E645" s="1">
        <v>3.9</v>
      </c>
      <c r="F645" s="1" t="s">
        <v>15</v>
      </c>
      <c r="G645" s="1" t="s">
        <v>11</v>
      </c>
      <c r="H645" s="1">
        <v>66</v>
      </c>
      <c r="I645" s="10">
        <v>43050</v>
      </c>
    </row>
    <row r="646" spans="1:9" x14ac:dyDescent="0.3">
      <c r="A646" s="1">
        <v>2250</v>
      </c>
      <c r="B646" s="10">
        <v>45421</v>
      </c>
      <c r="C646" s="1">
        <v>49</v>
      </c>
      <c r="D646" s="1" t="s">
        <v>12</v>
      </c>
      <c r="E646" s="1">
        <v>4.9000000000000004</v>
      </c>
      <c r="F646" s="1" t="s">
        <v>19</v>
      </c>
      <c r="G646" s="1" t="s">
        <v>14</v>
      </c>
      <c r="H646" s="1">
        <v>633</v>
      </c>
      <c r="I646" s="10">
        <v>44564</v>
      </c>
    </row>
    <row r="647" spans="1:9" x14ac:dyDescent="0.3">
      <c r="A647" s="1">
        <v>2092</v>
      </c>
      <c r="B647" s="10">
        <v>45421</v>
      </c>
      <c r="C647" s="1">
        <v>20</v>
      </c>
      <c r="D647" s="1" t="s">
        <v>12</v>
      </c>
      <c r="E647" s="1">
        <v>2</v>
      </c>
      <c r="F647" s="1" t="s">
        <v>17</v>
      </c>
      <c r="G647" s="1" t="s">
        <v>11</v>
      </c>
      <c r="H647" s="1">
        <v>568</v>
      </c>
      <c r="I647" s="10">
        <v>44912</v>
      </c>
    </row>
    <row r="648" spans="1:9" x14ac:dyDescent="0.3">
      <c r="A648" s="1">
        <v>1996</v>
      </c>
      <c r="B648" s="10">
        <v>45853</v>
      </c>
      <c r="C648" s="1">
        <v>21</v>
      </c>
      <c r="D648" s="1" t="s">
        <v>9</v>
      </c>
      <c r="E648" s="1">
        <v>6.3</v>
      </c>
      <c r="F648" s="1" t="s">
        <v>10</v>
      </c>
      <c r="G648" s="1" t="s">
        <v>11</v>
      </c>
      <c r="H648" s="1">
        <v>1269</v>
      </c>
      <c r="I648" s="10">
        <v>44631</v>
      </c>
    </row>
    <row r="649" spans="1:9" x14ac:dyDescent="0.3">
      <c r="A649" s="1">
        <v>1753</v>
      </c>
      <c r="B649" s="10">
        <v>45421</v>
      </c>
      <c r="C649" s="1">
        <v>37</v>
      </c>
      <c r="D649" s="1" t="s">
        <v>12</v>
      </c>
      <c r="E649" s="1">
        <v>3.7</v>
      </c>
      <c r="F649" s="1" t="s">
        <v>15</v>
      </c>
      <c r="G649" s="1" t="s">
        <v>14</v>
      </c>
      <c r="H649" s="1">
        <v>493</v>
      </c>
      <c r="I649" s="10">
        <v>42294</v>
      </c>
    </row>
    <row r="650" spans="1:9" x14ac:dyDescent="0.3">
      <c r="A650" s="1">
        <v>1696</v>
      </c>
      <c r="B650" s="10">
        <v>45672</v>
      </c>
      <c r="C650" s="1">
        <v>7</v>
      </c>
      <c r="D650" s="1" t="s">
        <v>9</v>
      </c>
      <c r="E650" s="1">
        <v>2.1</v>
      </c>
      <c r="F650" s="1" t="s">
        <v>19</v>
      </c>
      <c r="G650" s="1" t="s">
        <v>14</v>
      </c>
      <c r="H650" s="1">
        <v>891</v>
      </c>
      <c r="I650" s="10">
        <v>44359</v>
      </c>
    </row>
    <row r="651" spans="1:9" x14ac:dyDescent="0.3">
      <c r="A651" s="1">
        <v>1456</v>
      </c>
      <c r="B651" s="10">
        <v>45421</v>
      </c>
      <c r="C651" s="1">
        <v>19</v>
      </c>
      <c r="D651" s="1" t="s">
        <v>12</v>
      </c>
      <c r="E651" s="1">
        <v>1.9</v>
      </c>
      <c r="F651" s="1" t="s">
        <v>13</v>
      </c>
      <c r="G651" s="1" t="s">
        <v>11</v>
      </c>
      <c r="H651" s="1">
        <v>1542</v>
      </c>
      <c r="I651" s="10">
        <v>43868</v>
      </c>
    </row>
    <row r="652" spans="1:9" x14ac:dyDescent="0.3">
      <c r="A652" s="1">
        <v>1657</v>
      </c>
      <c r="B652" s="10">
        <v>45421</v>
      </c>
      <c r="C652" s="1">
        <v>41</v>
      </c>
      <c r="D652" s="1" t="s">
        <v>12</v>
      </c>
      <c r="E652" s="1">
        <v>4.0999999999999996</v>
      </c>
      <c r="F652" s="1" t="s">
        <v>13</v>
      </c>
      <c r="G652" s="1" t="s">
        <v>14</v>
      </c>
      <c r="H652" s="1">
        <v>1477</v>
      </c>
      <c r="I652" s="10">
        <v>44255</v>
      </c>
    </row>
    <row r="653" spans="1:9" x14ac:dyDescent="0.3">
      <c r="A653" s="1">
        <v>2482</v>
      </c>
      <c r="B653" s="10">
        <v>45422</v>
      </c>
      <c r="C653" s="1">
        <v>7</v>
      </c>
      <c r="D653" s="1" t="s">
        <v>12</v>
      </c>
      <c r="E653" s="1">
        <v>0.7</v>
      </c>
      <c r="F653" s="1" t="s">
        <v>20</v>
      </c>
      <c r="G653" s="1" t="s">
        <v>11</v>
      </c>
      <c r="H653" s="1">
        <v>738</v>
      </c>
      <c r="I653" s="10">
        <v>43624</v>
      </c>
    </row>
    <row r="654" spans="1:9" x14ac:dyDescent="0.3">
      <c r="A654" s="1">
        <v>2331</v>
      </c>
      <c r="B654" s="10">
        <v>45422</v>
      </c>
      <c r="C654" s="1">
        <v>29</v>
      </c>
      <c r="D654" s="1" t="s">
        <v>12</v>
      </c>
      <c r="E654" s="1">
        <v>2.9</v>
      </c>
      <c r="F654" s="1" t="s">
        <v>17</v>
      </c>
      <c r="G654" s="1" t="s">
        <v>14</v>
      </c>
      <c r="H654" s="1">
        <v>1371</v>
      </c>
      <c r="I654" s="10">
        <v>43730</v>
      </c>
    </row>
    <row r="655" spans="1:9" x14ac:dyDescent="0.3">
      <c r="A655" s="1">
        <v>1055</v>
      </c>
      <c r="B655" s="10">
        <v>45422</v>
      </c>
      <c r="C655" s="1">
        <v>8</v>
      </c>
      <c r="D655" s="1" t="s">
        <v>12</v>
      </c>
      <c r="E655" s="1">
        <v>0.8</v>
      </c>
      <c r="F655" s="1" t="s">
        <v>19</v>
      </c>
      <c r="G655" s="1" t="s">
        <v>14</v>
      </c>
      <c r="H655" s="1">
        <v>84</v>
      </c>
      <c r="I655" s="10">
        <v>43492</v>
      </c>
    </row>
    <row r="656" spans="1:9" x14ac:dyDescent="0.3">
      <c r="A656" s="1">
        <v>1362</v>
      </c>
      <c r="B656" s="10">
        <v>45422</v>
      </c>
      <c r="C656" s="1">
        <v>27</v>
      </c>
      <c r="D656" s="1" t="s">
        <v>12</v>
      </c>
      <c r="E656" s="1">
        <v>2.7</v>
      </c>
      <c r="F656" s="1" t="s">
        <v>16</v>
      </c>
      <c r="G656" s="1" t="s">
        <v>14</v>
      </c>
      <c r="H656" s="1">
        <v>1287</v>
      </c>
      <c r="I656" s="10">
        <v>41904</v>
      </c>
    </row>
    <row r="657" spans="1:9" x14ac:dyDescent="0.3">
      <c r="A657" s="1">
        <v>2838</v>
      </c>
      <c r="B657" s="10">
        <v>45423</v>
      </c>
      <c r="C657" s="1">
        <v>28</v>
      </c>
      <c r="D657" s="1" t="s">
        <v>12</v>
      </c>
      <c r="E657" s="1">
        <v>2.8</v>
      </c>
      <c r="F657" s="1" t="s">
        <v>15</v>
      </c>
      <c r="G657" s="1" t="s">
        <v>14</v>
      </c>
      <c r="H657" s="1">
        <v>822</v>
      </c>
      <c r="I657" s="10">
        <v>42465</v>
      </c>
    </row>
    <row r="658" spans="1:9" x14ac:dyDescent="0.3">
      <c r="A658" s="1">
        <v>2773</v>
      </c>
      <c r="B658" s="10">
        <v>45762</v>
      </c>
      <c r="C658" s="1">
        <v>5</v>
      </c>
      <c r="D658" s="1" t="s">
        <v>12</v>
      </c>
      <c r="E658" s="1">
        <v>0.5</v>
      </c>
      <c r="F658" s="1" t="s">
        <v>20</v>
      </c>
      <c r="G658" s="1" t="s">
        <v>14</v>
      </c>
      <c r="H658" s="1">
        <v>1527</v>
      </c>
      <c r="I658" s="10">
        <v>44658</v>
      </c>
    </row>
    <row r="659" spans="1:9" x14ac:dyDescent="0.3">
      <c r="A659" s="1">
        <v>1449</v>
      </c>
      <c r="B659" s="10">
        <v>45423</v>
      </c>
      <c r="C659" s="1">
        <v>58</v>
      </c>
      <c r="D659" s="1" t="s">
        <v>12</v>
      </c>
      <c r="E659" s="1">
        <v>5.8</v>
      </c>
      <c r="F659" s="1" t="s">
        <v>13</v>
      </c>
      <c r="G659" s="1" t="s">
        <v>11</v>
      </c>
      <c r="H659" s="1">
        <v>1166</v>
      </c>
      <c r="I659" s="10">
        <v>42451</v>
      </c>
    </row>
    <row r="660" spans="1:9" x14ac:dyDescent="0.3">
      <c r="A660" s="1">
        <v>1653</v>
      </c>
      <c r="B660" s="10">
        <v>45423</v>
      </c>
      <c r="C660" s="1">
        <v>18</v>
      </c>
      <c r="D660" s="1" t="s">
        <v>9</v>
      </c>
      <c r="E660" s="1">
        <v>5.4</v>
      </c>
      <c r="F660" s="1" t="s">
        <v>20</v>
      </c>
      <c r="G660" s="1" t="s">
        <v>14</v>
      </c>
      <c r="H660" s="1">
        <v>1933</v>
      </c>
      <c r="I660" s="10">
        <v>44844</v>
      </c>
    </row>
    <row r="661" spans="1:9" x14ac:dyDescent="0.3">
      <c r="A661" s="1">
        <v>1452</v>
      </c>
      <c r="B661" s="10">
        <v>45733</v>
      </c>
      <c r="C661" s="1">
        <v>12</v>
      </c>
      <c r="D661" s="1" t="s">
        <v>12</v>
      </c>
      <c r="E661" s="1">
        <v>1.2</v>
      </c>
      <c r="F661" s="1" t="s">
        <v>19</v>
      </c>
      <c r="G661" s="1" t="s">
        <v>11</v>
      </c>
      <c r="H661" s="1">
        <v>965</v>
      </c>
      <c r="I661" s="10">
        <v>44048</v>
      </c>
    </row>
    <row r="662" spans="1:9" x14ac:dyDescent="0.3">
      <c r="A662" s="1">
        <v>2227</v>
      </c>
      <c r="B662" s="10">
        <v>45839</v>
      </c>
      <c r="C662" s="1">
        <v>60</v>
      </c>
      <c r="D662" s="1" t="s">
        <v>12</v>
      </c>
      <c r="E662" s="1">
        <v>6</v>
      </c>
      <c r="F662" s="1" t="s">
        <v>19</v>
      </c>
      <c r="G662" s="1" t="s">
        <v>14</v>
      </c>
      <c r="H662" s="1">
        <v>1670</v>
      </c>
      <c r="I662" s="10">
        <v>44860</v>
      </c>
    </row>
    <row r="663" spans="1:9" x14ac:dyDescent="0.3">
      <c r="A663" s="1">
        <v>1911</v>
      </c>
      <c r="B663" s="10">
        <v>45744</v>
      </c>
      <c r="C663" s="1">
        <v>27</v>
      </c>
      <c r="D663" s="1" t="s">
        <v>12</v>
      </c>
      <c r="E663" s="1">
        <v>2.7</v>
      </c>
      <c r="F663" s="1" t="s">
        <v>16</v>
      </c>
      <c r="G663" s="1" t="s">
        <v>11</v>
      </c>
      <c r="H663" s="1">
        <v>1143</v>
      </c>
      <c r="I663" s="10">
        <v>43711</v>
      </c>
    </row>
    <row r="664" spans="1:9" x14ac:dyDescent="0.3">
      <c r="A664" s="1">
        <v>1217</v>
      </c>
      <c r="B664" s="10">
        <v>45768</v>
      </c>
      <c r="C664" s="1">
        <v>56</v>
      </c>
      <c r="D664" s="1" t="s">
        <v>12</v>
      </c>
      <c r="E664" s="1">
        <v>5.6</v>
      </c>
      <c r="F664" s="1" t="s">
        <v>19</v>
      </c>
      <c r="G664" s="1" t="s">
        <v>11</v>
      </c>
      <c r="H664" s="1">
        <v>558</v>
      </c>
      <c r="I664" s="10">
        <v>41801</v>
      </c>
    </row>
    <row r="665" spans="1:9" x14ac:dyDescent="0.3">
      <c r="A665" s="1">
        <v>2017</v>
      </c>
      <c r="B665" s="10">
        <v>45424</v>
      </c>
      <c r="C665" s="1">
        <v>28</v>
      </c>
      <c r="D665" s="1" t="s">
        <v>12</v>
      </c>
      <c r="E665" s="1">
        <v>2.8</v>
      </c>
      <c r="F665" s="1" t="s">
        <v>17</v>
      </c>
      <c r="G665" s="1" t="s">
        <v>11</v>
      </c>
      <c r="H665" s="1">
        <v>827</v>
      </c>
      <c r="I665" s="10">
        <v>42474</v>
      </c>
    </row>
    <row r="666" spans="1:9" x14ac:dyDescent="0.3">
      <c r="A666" s="1">
        <v>2603</v>
      </c>
      <c r="B666" s="10">
        <v>45424</v>
      </c>
      <c r="C666" s="1">
        <v>26</v>
      </c>
      <c r="D666" s="1" t="s">
        <v>9</v>
      </c>
      <c r="E666" s="1">
        <v>7.8</v>
      </c>
      <c r="F666" s="1" t="s">
        <v>18</v>
      </c>
      <c r="G666" s="1" t="s">
        <v>14</v>
      </c>
      <c r="H666" s="1">
        <v>1712</v>
      </c>
      <c r="I666" s="10">
        <v>42892</v>
      </c>
    </row>
    <row r="667" spans="1:9" x14ac:dyDescent="0.3">
      <c r="A667" s="1">
        <v>2529</v>
      </c>
      <c r="B667" s="10">
        <v>45424</v>
      </c>
      <c r="C667" s="1">
        <v>49</v>
      </c>
      <c r="D667" s="1" t="s">
        <v>12</v>
      </c>
      <c r="E667" s="1">
        <v>4.9000000000000004</v>
      </c>
      <c r="F667" s="1" t="s">
        <v>10</v>
      </c>
      <c r="G667" s="1" t="s">
        <v>11</v>
      </c>
      <c r="H667" s="1">
        <v>675</v>
      </c>
      <c r="I667" s="10">
        <v>44077</v>
      </c>
    </row>
    <row r="668" spans="1:9" x14ac:dyDescent="0.3">
      <c r="A668" s="1">
        <v>1284</v>
      </c>
      <c r="B668" s="10">
        <v>45425</v>
      </c>
      <c r="C668" s="1">
        <v>48</v>
      </c>
      <c r="D668" s="1" t="s">
        <v>12</v>
      </c>
      <c r="E668" s="1">
        <v>4.8</v>
      </c>
      <c r="F668" s="1" t="s">
        <v>16</v>
      </c>
      <c r="G668" s="1" t="s">
        <v>14</v>
      </c>
      <c r="H668" s="1">
        <v>1593</v>
      </c>
      <c r="I668" s="10">
        <v>44923</v>
      </c>
    </row>
    <row r="669" spans="1:9" x14ac:dyDescent="0.3">
      <c r="A669" s="1">
        <v>2635</v>
      </c>
      <c r="B669" s="10">
        <v>45737</v>
      </c>
      <c r="C669" s="1">
        <v>58</v>
      </c>
      <c r="D669" s="1" t="s">
        <v>21</v>
      </c>
      <c r="E669" s="1">
        <v>29</v>
      </c>
      <c r="F669" s="1" t="s">
        <v>13</v>
      </c>
      <c r="G669" s="1" t="s">
        <v>11</v>
      </c>
      <c r="H669" s="1">
        <v>1777</v>
      </c>
      <c r="I669" s="10">
        <v>44420</v>
      </c>
    </row>
    <row r="670" spans="1:9" x14ac:dyDescent="0.3">
      <c r="A670" s="1">
        <v>1587</v>
      </c>
      <c r="B670" s="10">
        <v>45425</v>
      </c>
      <c r="C670" s="1">
        <v>48</v>
      </c>
      <c r="D670" s="1" t="s">
        <v>12</v>
      </c>
      <c r="E670" s="1">
        <v>4.8</v>
      </c>
      <c r="F670" s="1" t="s">
        <v>20</v>
      </c>
      <c r="G670" s="1" t="s">
        <v>14</v>
      </c>
      <c r="H670" s="1">
        <v>158</v>
      </c>
      <c r="I670" s="10">
        <v>44273</v>
      </c>
    </row>
    <row r="671" spans="1:9" x14ac:dyDescent="0.3">
      <c r="A671" s="1">
        <v>2145</v>
      </c>
      <c r="B671" s="10">
        <v>45427</v>
      </c>
      <c r="C671" s="1">
        <v>40</v>
      </c>
      <c r="D671" s="1" t="s">
        <v>12</v>
      </c>
      <c r="E671" s="1">
        <v>4</v>
      </c>
      <c r="F671" s="1" t="s">
        <v>17</v>
      </c>
      <c r="G671" s="1" t="s">
        <v>11</v>
      </c>
      <c r="H671" s="1">
        <v>1957</v>
      </c>
      <c r="I671" s="10">
        <v>43408</v>
      </c>
    </row>
    <row r="672" spans="1:9" x14ac:dyDescent="0.3">
      <c r="A672" s="1">
        <v>2757</v>
      </c>
      <c r="B672" s="10">
        <v>45691</v>
      </c>
      <c r="C672" s="1">
        <v>25</v>
      </c>
      <c r="D672" s="1" t="s">
        <v>12</v>
      </c>
      <c r="E672" s="1">
        <v>2.5</v>
      </c>
      <c r="F672" s="1" t="s">
        <v>17</v>
      </c>
      <c r="G672" s="1" t="s">
        <v>11</v>
      </c>
      <c r="H672" s="1">
        <v>288</v>
      </c>
      <c r="I672" s="10">
        <v>44042</v>
      </c>
    </row>
    <row r="673" spans="1:9" x14ac:dyDescent="0.3">
      <c r="A673" s="1">
        <v>1356</v>
      </c>
      <c r="B673" s="10">
        <v>45806</v>
      </c>
      <c r="C673" s="1">
        <v>45</v>
      </c>
      <c r="D673" s="1" t="s">
        <v>12</v>
      </c>
      <c r="E673" s="1">
        <v>4.5</v>
      </c>
      <c r="F673" s="1" t="s">
        <v>13</v>
      </c>
      <c r="G673" s="1" t="s">
        <v>14</v>
      </c>
      <c r="H673" s="1">
        <v>488</v>
      </c>
      <c r="I673" s="10">
        <v>42086</v>
      </c>
    </row>
    <row r="674" spans="1:9" x14ac:dyDescent="0.3">
      <c r="A674" s="1">
        <v>1022</v>
      </c>
      <c r="B674" s="10">
        <v>45833</v>
      </c>
      <c r="C674" s="1">
        <v>55</v>
      </c>
      <c r="D674" s="1" t="s">
        <v>12</v>
      </c>
      <c r="E674" s="1">
        <v>5.5</v>
      </c>
      <c r="F674" s="1" t="s">
        <v>15</v>
      </c>
      <c r="G674" s="1" t="s">
        <v>11</v>
      </c>
      <c r="H674" s="1">
        <v>120</v>
      </c>
      <c r="I674" s="10">
        <v>42458</v>
      </c>
    </row>
    <row r="675" spans="1:9" x14ac:dyDescent="0.3">
      <c r="A675" s="1">
        <v>1910</v>
      </c>
      <c r="B675" s="10">
        <v>45427</v>
      </c>
      <c r="C675" s="1">
        <v>57</v>
      </c>
      <c r="D675" s="1" t="s">
        <v>12</v>
      </c>
      <c r="E675" s="1">
        <v>5.7</v>
      </c>
      <c r="F675" s="1" t="s">
        <v>17</v>
      </c>
      <c r="G675" s="1" t="s">
        <v>14</v>
      </c>
      <c r="H675" s="1">
        <v>1148</v>
      </c>
      <c r="I675" s="10">
        <v>43568</v>
      </c>
    </row>
    <row r="676" spans="1:9" x14ac:dyDescent="0.3">
      <c r="A676" s="1">
        <v>1050</v>
      </c>
      <c r="B676" s="10">
        <v>45428</v>
      </c>
      <c r="C676" s="1">
        <v>33</v>
      </c>
      <c r="D676" s="1" t="s">
        <v>12</v>
      </c>
      <c r="E676" s="1">
        <v>3.3</v>
      </c>
      <c r="F676" s="1" t="s">
        <v>17</v>
      </c>
      <c r="G676" s="1" t="s">
        <v>11</v>
      </c>
      <c r="H676" s="1">
        <v>1213</v>
      </c>
      <c r="I676" s="10">
        <v>42437</v>
      </c>
    </row>
    <row r="677" spans="1:9" x14ac:dyDescent="0.3">
      <c r="A677" s="1">
        <v>1822</v>
      </c>
      <c r="B677" s="10">
        <v>45428</v>
      </c>
      <c r="C677" s="1">
        <v>28</v>
      </c>
      <c r="D677" s="1" t="s">
        <v>9</v>
      </c>
      <c r="E677" s="1">
        <v>8.4</v>
      </c>
      <c r="F677" s="1" t="s">
        <v>10</v>
      </c>
      <c r="G677" s="1" t="s">
        <v>11</v>
      </c>
      <c r="H677" s="1">
        <v>1174</v>
      </c>
      <c r="I677" s="10">
        <v>43684</v>
      </c>
    </row>
    <row r="678" spans="1:9" x14ac:dyDescent="0.3">
      <c r="A678" s="1">
        <v>2039</v>
      </c>
      <c r="B678" s="10">
        <v>45428</v>
      </c>
      <c r="C678" s="1">
        <v>29</v>
      </c>
      <c r="D678" s="1" t="s">
        <v>12</v>
      </c>
      <c r="E678" s="1">
        <v>2.9</v>
      </c>
      <c r="F678" s="1" t="s">
        <v>20</v>
      </c>
      <c r="G678" s="1" t="s">
        <v>14</v>
      </c>
      <c r="H678" s="1">
        <v>363</v>
      </c>
      <c r="I678" s="10">
        <v>41911</v>
      </c>
    </row>
    <row r="679" spans="1:9" x14ac:dyDescent="0.3">
      <c r="A679" s="1">
        <v>2123</v>
      </c>
      <c r="B679" s="10">
        <v>45808</v>
      </c>
      <c r="C679" s="1">
        <v>5</v>
      </c>
      <c r="D679" s="1" t="s">
        <v>12</v>
      </c>
      <c r="E679" s="1">
        <v>0.5</v>
      </c>
      <c r="F679" s="1" t="s">
        <v>10</v>
      </c>
      <c r="G679" s="1" t="s">
        <v>14</v>
      </c>
      <c r="H679" s="1">
        <v>1148</v>
      </c>
      <c r="I679" s="10">
        <v>44808</v>
      </c>
    </row>
    <row r="680" spans="1:9" x14ac:dyDescent="0.3">
      <c r="A680" s="1">
        <v>1090</v>
      </c>
      <c r="B680" s="10">
        <v>45429</v>
      </c>
      <c r="C680" s="1">
        <v>29</v>
      </c>
      <c r="D680" s="1" t="s">
        <v>21</v>
      </c>
      <c r="E680" s="1">
        <v>14.5</v>
      </c>
      <c r="F680" s="1" t="s">
        <v>19</v>
      </c>
      <c r="G680" s="1" t="s">
        <v>11</v>
      </c>
      <c r="H680" s="1">
        <v>932</v>
      </c>
      <c r="I680" s="10">
        <v>42033</v>
      </c>
    </row>
    <row r="681" spans="1:9" x14ac:dyDescent="0.3">
      <c r="A681" s="1">
        <v>1448</v>
      </c>
      <c r="B681" s="10">
        <v>45429</v>
      </c>
      <c r="C681" s="1">
        <v>20</v>
      </c>
      <c r="D681" s="1" t="s">
        <v>21</v>
      </c>
      <c r="E681" s="1">
        <v>10</v>
      </c>
      <c r="F681" s="1" t="s">
        <v>18</v>
      </c>
      <c r="G681" s="1" t="s">
        <v>14</v>
      </c>
      <c r="H681" s="1">
        <v>1247</v>
      </c>
      <c r="I681" s="10">
        <v>42040</v>
      </c>
    </row>
    <row r="682" spans="1:9" x14ac:dyDescent="0.3">
      <c r="A682" s="1">
        <v>2132</v>
      </c>
      <c r="B682" s="10">
        <v>45429</v>
      </c>
      <c r="C682" s="1">
        <v>42</v>
      </c>
      <c r="D682" s="1" t="s">
        <v>12</v>
      </c>
      <c r="E682" s="1">
        <v>4.2</v>
      </c>
      <c r="F682" s="1" t="s">
        <v>18</v>
      </c>
      <c r="G682" s="1" t="s">
        <v>14</v>
      </c>
      <c r="H682" s="1">
        <v>1114</v>
      </c>
      <c r="I682" s="10">
        <v>43969</v>
      </c>
    </row>
    <row r="683" spans="1:9" x14ac:dyDescent="0.3">
      <c r="A683" s="1">
        <v>1603</v>
      </c>
      <c r="B683" s="10">
        <v>45430</v>
      </c>
      <c r="C683" s="1">
        <v>51</v>
      </c>
      <c r="D683" s="1" t="s">
        <v>9</v>
      </c>
      <c r="E683" s="1">
        <v>15.3</v>
      </c>
      <c r="F683" s="1" t="s">
        <v>20</v>
      </c>
      <c r="G683" s="1" t="s">
        <v>14</v>
      </c>
      <c r="H683" s="1">
        <v>918</v>
      </c>
      <c r="I683" s="10">
        <v>43854</v>
      </c>
    </row>
    <row r="684" spans="1:9" x14ac:dyDescent="0.3">
      <c r="A684" s="1">
        <v>2485</v>
      </c>
      <c r="B684" s="10">
        <v>45430</v>
      </c>
      <c r="C684" s="1">
        <v>32</v>
      </c>
      <c r="D684" s="1" t="s">
        <v>12</v>
      </c>
      <c r="E684" s="1">
        <v>3.2</v>
      </c>
      <c r="F684" s="1" t="s">
        <v>13</v>
      </c>
      <c r="G684" s="1" t="s">
        <v>14</v>
      </c>
      <c r="H684" s="1">
        <v>336</v>
      </c>
      <c r="I684" s="10">
        <v>44897</v>
      </c>
    </row>
    <row r="685" spans="1:9" x14ac:dyDescent="0.3">
      <c r="A685" s="1">
        <v>2838</v>
      </c>
      <c r="B685" s="10">
        <v>45430</v>
      </c>
      <c r="C685" s="1">
        <v>51</v>
      </c>
      <c r="D685" s="1" t="s">
        <v>9</v>
      </c>
      <c r="E685" s="1">
        <v>15.3</v>
      </c>
      <c r="F685" s="1" t="s">
        <v>15</v>
      </c>
      <c r="G685" s="1" t="s">
        <v>11</v>
      </c>
      <c r="H685" s="1">
        <v>473</v>
      </c>
      <c r="I685" s="10">
        <v>42016</v>
      </c>
    </row>
    <row r="686" spans="1:9" x14ac:dyDescent="0.3">
      <c r="A686" s="1">
        <v>1441</v>
      </c>
      <c r="B686" s="10">
        <v>45697</v>
      </c>
      <c r="C686" s="1">
        <v>39</v>
      </c>
      <c r="D686" s="1" t="s">
        <v>12</v>
      </c>
      <c r="E686" s="1">
        <v>3.9</v>
      </c>
      <c r="F686" s="1" t="s">
        <v>19</v>
      </c>
      <c r="G686" s="1" t="s">
        <v>11</v>
      </c>
      <c r="H686" s="1">
        <v>369</v>
      </c>
      <c r="I686" s="10">
        <v>44466</v>
      </c>
    </row>
    <row r="687" spans="1:9" x14ac:dyDescent="0.3">
      <c r="A687" s="1">
        <v>2631</v>
      </c>
      <c r="B687" s="10">
        <v>45747</v>
      </c>
      <c r="C687" s="1">
        <v>16</v>
      </c>
      <c r="D687" s="1" t="s">
        <v>12</v>
      </c>
      <c r="E687" s="1">
        <v>1.6</v>
      </c>
      <c r="F687" s="1" t="s">
        <v>20</v>
      </c>
      <c r="G687" s="1" t="s">
        <v>11</v>
      </c>
      <c r="H687" s="1">
        <v>1519</v>
      </c>
      <c r="I687" s="10">
        <v>44316</v>
      </c>
    </row>
    <row r="688" spans="1:9" x14ac:dyDescent="0.3">
      <c r="A688" s="1">
        <v>1020</v>
      </c>
      <c r="B688" s="10">
        <v>45431</v>
      </c>
      <c r="C688" s="1">
        <v>4</v>
      </c>
      <c r="D688" s="1" t="s">
        <v>12</v>
      </c>
      <c r="E688" s="1">
        <v>0.4</v>
      </c>
      <c r="F688" s="1" t="s">
        <v>10</v>
      </c>
      <c r="G688" s="1" t="s">
        <v>14</v>
      </c>
      <c r="H688" s="1">
        <v>1261</v>
      </c>
      <c r="I688" s="10">
        <v>43673</v>
      </c>
    </row>
    <row r="689" spans="1:9" x14ac:dyDescent="0.3">
      <c r="A689" s="1">
        <v>2015</v>
      </c>
      <c r="B689" s="10">
        <v>45751</v>
      </c>
      <c r="C689" s="1">
        <v>49</v>
      </c>
      <c r="D689" s="1" t="s">
        <v>12</v>
      </c>
      <c r="E689" s="1">
        <v>4.9000000000000004</v>
      </c>
      <c r="F689" s="1" t="s">
        <v>20</v>
      </c>
      <c r="G689" s="1" t="s">
        <v>14</v>
      </c>
      <c r="H689" s="1">
        <v>1248</v>
      </c>
      <c r="I689" s="10">
        <v>43268</v>
      </c>
    </row>
    <row r="690" spans="1:9" x14ac:dyDescent="0.3">
      <c r="A690" s="1">
        <v>2348</v>
      </c>
      <c r="B690" s="10">
        <v>45841</v>
      </c>
      <c r="C690" s="1">
        <v>21</v>
      </c>
      <c r="D690" s="1" t="s">
        <v>12</v>
      </c>
      <c r="E690" s="1">
        <v>2.1</v>
      </c>
      <c r="F690" s="1" t="s">
        <v>13</v>
      </c>
      <c r="G690" s="1" t="s">
        <v>14</v>
      </c>
      <c r="H690" s="1">
        <v>1766</v>
      </c>
      <c r="I690" s="10">
        <v>44011</v>
      </c>
    </row>
    <row r="691" spans="1:9" x14ac:dyDescent="0.3">
      <c r="A691" s="1">
        <v>1515</v>
      </c>
      <c r="B691" s="10">
        <v>45791</v>
      </c>
      <c r="C691" s="1">
        <v>9</v>
      </c>
      <c r="D691" s="1" t="s">
        <v>12</v>
      </c>
      <c r="E691" s="1">
        <v>0.9</v>
      </c>
      <c r="F691" s="1" t="s">
        <v>19</v>
      </c>
      <c r="G691" s="1" t="s">
        <v>11</v>
      </c>
      <c r="H691" s="1">
        <v>1048</v>
      </c>
      <c r="I691" s="10">
        <v>41764</v>
      </c>
    </row>
    <row r="692" spans="1:9" x14ac:dyDescent="0.3">
      <c r="A692" s="1">
        <v>2039</v>
      </c>
      <c r="B692" s="10">
        <v>45800</v>
      </c>
      <c r="C692" s="1">
        <v>6</v>
      </c>
      <c r="D692" s="1" t="s">
        <v>12</v>
      </c>
      <c r="E692" s="1">
        <v>0.6</v>
      </c>
      <c r="F692" s="1" t="s">
        <v>10</v>
      </c>
      <c r="G692" s="1" t="s">
        <v>14</v>
      </c>
      <c r="H692" s="1">
        <v>964</v>
      </c>
      <c r="I692" s="10">
        <v>42271</v>
      </c>
    </row>
    <row r="693" spans="1:9" x14ac:dyDescent="0.3">
      <c r="A693" s="1">
        <v>1791</v>
      </c>
      <c r="B693" s="10">
        <v>45772</v>
      </c>
      <c r="C693" s="1">
        <v>51</v>
      </c>
      <c r="D693" s="1" t="s">
        <v>21</v>
      </c>
      <c r="E693" s="1">
        <v>25.5</v>
      </c>
      <c r="F693" s="1" t="s">
        <v>17</v>
      </c>
      <c r="G693" s="1" t="s">
        <v>14</v>
      </c>
      <c r="H693" s="1">
        <v>268</v>
      </c>
      <c r="I693" s="10">
        <v>44922</v>
      </c>
    </row>
    <row r="694" spans="1:9" x14ac:dyDescent="0.3">
      <c r="A694" s="1">
        <v>2854</v>
      </c>
      <c r="B694" s="10">
        <v>45431</v>
      </c>
      <c r="C694" s="1">
        <v>41</v>
      </c>
      <c r="D694" s="1" t="s">
        <v>21</v>
      </c>
      <c r="E694" s="1">
        <v>20.5</v>
      </c>
      <c r="F694" s="1" t="s">
        <v>16</v>
      </c>
      <c r="G694" s="1" t="s">
        <v>11</v>
      </c>
      <c r="H694" s="1">
        <v>1858</v>
      </c>
      <c r="I694" s="10">
        <v>41661</v>
      </c>
    </row>
    <row r="695" spans="1:9" x14ac:dyDescent="0.3">
      <c r="A695" s="1">
        <v>2782</v>
      </c>
      <c r="B695" s="10">
        <v>45869</v>
      </c>
      <c r="C695" s="1">
        <v>35</v>
      </c>
      <c r="D695" s="1" t="s">
        <v>9</v>
      </c>
      <c r="E695" s="1">
        <v>10.5</v>
      </c>
      <c r="F695" s="1" t="s">
        <v>19</v>
      </c>
      <c r="G695" s="1" t="s">
        <v>14</v>
      </c>
      <c r="H695" s="1">
        <v>1496</v>
      </c>
      <c r="I695" s="10">
        <v>41985</v>
      </c>
    </row>
    <row r="696" spans="1:9" x14ac:dyDescent="0.3">
      <c r="A696" s="1">
        <v>1021</v>
      </c>
      <c r="B696" s="10">
        <v>45432</v>
      </c>
      <c r="C696" s="1">
        <v>27</v>
      </c>
      <c r="D696" s="1" t="s">
        <v>12</v>
      </c>
      <c r="E696" s="1">
        <v>2.7</v>
      </c>
      <c r="F696" s="1" t="s">
        <v>15</v>
      </c>
      <c r="G696" s="1" t="s">
        <v>14</v>
      </c>
      <c r="H696" s="1">
        <v>1679</v>
      </c>
      <c r="I696" s="10">
        <v>44552</v>
      </c>
    </row>
    <row r="697" spans="1:9" x14ac:dyDescent="0.3">
      <c r="A697" s="1">
        <v>2823</v>
      </c>
      <c r="B697" s="10">
        <v>45432</v>
      </c>
      <c r="C697" s="1">
        <v>58</v>
      </c>
      <c r="D697" s="1" t="s">
        <v>12</v>
      </c>
      <c r="E697" s="1">
        <v>5.8</v>
      </c>
      <c r="F697" s="1" t="s">
        <v>20</v>
      </c>
      <c r="G697" s="1" t="s">
        <v>11</v>
      </c>
      <c r="H697" s="1">
        <v>1992</v>
      </c>
      <c r="I697" s="10">
        <v>41779</v>
      </c>
    </row>
    <row r="698" spans="1:9" x14ac:dyDescent="0.3">
      <c r="A698" s="1">
        <v>1895</v>
      </c>
      <c r="B698" s="10">
        <v>45740</v>
      </c>
      <c r="C698" s="1">
        <v>41</v>
      </c>
      <c r="D698" s="1" t="s">
        <v>9</v>
      </c>
      <c r="E698" s="1">
        <v>12.3</v>
      </c>
      <c r="F698" s="1" t="s">
        <v>17</v>
      </c>
      <c r="G698" s="1" t="s">
        <v>11</v>
      </c>
      <c r="H698" s="1">
        <v>922</v>
      </c>
      <c r="I698" s="10">
        <v>42069</v>
      </c>
    </row>
    <row r="699" spans="1:9" x14ac:dyDescent="0.3">
      <c r="A699" s="1">
        <v>1991</v>
      </c>
      <c r="B699" s="10">
        <v>45432</v>
      </c>
      <c r="C699" s="1">
        <v>39</v>
      </c>
      <c r="D699" s="1" t="s">
        <v>12</v>
      </c>
      <c r="E699" s="1">
        <v>3.9</v>
      </c>
      <c r="F699" s="1" t="s">
        <v>17</v>
      </c>
      <c r="G699" s="1" t="s">
        <v>11</v>
      </c>
      <c r="H699" s="1">
        <v>959</v>
      </c>
      <c r="I699" s="10">
        <v>44611</v>
      </c>
    </row>
    <row r="700" spans="1:9" x14ac:dyDescent="0.3">
      <c r="A700" s="1">
        <v>2498</v>
      </c>
      <c r="B700" s="10">
        <v>45698</v>
      </c>
      <c r="C700" s="1">
        <v>5</v>
      </c>
      <c r="D700" s="1" t="s">
        <v>12</v>
      </c>
      <c r="E700" s="1">
        <v>0.5</v>
      </c>
      <c r="F700" s="1" t="s">
        <v>18</v>
      </c>
      <c r="G700" s="1" t="s">
        <v>11</v>
      </c>
      <c r="H700" s="1">
        <v>732</v>
      </c>
      <c r="I700" s="10">
        <v>44829</v>
      </c>
    </row>
    <row r="701" spans="1:9" x14ac:dyDescent="0.3">
      <c r="A701" s="1">
        <v>1475</v>
      </c>
      <c r="B701" s="10">
        <v>45432</v>
      </c>
      <c r="C701" s="1">
        <v>4</v>
      </c>
      <c r="D701" s="1" t="s">
        <v>12</v>
      </c>
      <c r="E701" s="1">
        <v>0.4</v>
      </c>
      <c r="F701" s="1" t="s">
        <v>13</v>
      </c>
      <c r="G701" s="1" t="s">
        <v>14</v>
      </c>
      <c r="H701" s="1">
        <v>958</v>
      </c>
      <c r="I701" s="10">
        <v>42965</v>
      </c>
    </row>
    <row r="702" spans="1:9" x14ac:dyDescent="0.3">
      <c r="A702" s="1">
        <v>2687</v>
      </c>
      <c r="B702" s="10">
        <v>45757</v>
      </c>
      <c r="C702" s="1">
        <v>23</v>
      </c>
      <c r="D702" s="1" t="s">
        <v>12</v>
      </c>
      <c r="E702" s="1">
        <v>2.2999999999999998</v>
      </c>
      <c r="F702" s="1" t="s">
        <v>20</v>
      </c>
      <c r="G702" s="1" t="s">
        <v>11</v>
      </c>
      <c r="H702" s="1">
        <v>1721</v>
      </c>
      <c r="I702" s="10">
        <v>42686</v>
      </c>
    </row>
    <row r="703" spans="1:9" x14ac:dyDescent="0.3">
      <c r="A703" s="1">
        <v>1329</v>
      </c>
      <c r="B703" s="10">
        <v>45432</v>
      </c>
      <c r="C703" s="1">
        <v>40</v>
      </c>
      <c r="D703" s="1" t="s">
        <v>9</v>
      </c>
      <c r="E703" s="1">
        <v>12</v>
      </c>
      <c r="F703" s="1" t="s">
        <v>15</v>
      </c>
      <c r="G703" s="1" t="s">
        <v>11</v>
      </c>
      <c r="H703" s="1">
        <v>1588</v>
      </c>
      <c r="I703" s="10">
        <v>43106</v>
      </c>
    </row>
    <row r="704" spans="1:9" x14ac:dyDescent="0.3">
      <c r="A704" s="1">
        <v>1465</v>
      </c>
      <c r="B704" s="10">
        <v>45432</v>
      </c>
      <c r="C704" s="1">
        <v>34</v>
      </c>
      <c r="D704" s="1" t="s">
        <v>21</v>
      </c>
      <c r="E704" s="1">
        <v>17</v>
      </c>
      <c r="F704" s="1" t="s">
        <v>19</v>
      </c>
      <c r="G704" s="1" t="s">
        <v>11</v>
      </c>
      <c r="H704" s="1">
        <v>1705</v>
      </c>
      <c r="I704" s="10">
        <v>41846</v>
      </c>
    </row>
    <row r="705" spans="1:9" x14ac:dyDescent="0.3">
      <c r="A705" s="1">
        <v>2698</v>
      </c>
      <c r="B705" s="10">
        <v>45710</v>
      </c>
      <c r="C705" s="1">
        <v>23</v>
      </c>
      <c r="D705" s="1" t="s">
        <v>12</v>
      </c>
      <c r="E705" s="1">
        <v>2.2999999999999998</v>
      </c>
      <c r="F705" s="1" t="s">
        <v>18</v>
      </c>
      <c r="G705" s="1" t="s">
        <v>11</v>
      </c>
      <c r="H705" s="1">
        <v>1353</v>
      </c>
      <c r="I705" s="10">
        <v>43789</v>
      </c>
    </row>
    <row r="706" spans="1:9" x14ac:dyDescent="0.3">
      <c r="A706" s="1">
        <v>1379</v>
      </c>
      <c r="B706" s="10">
        <v>45697</v>
      </c>
      <c r="C706" s="1">
        <v>16</v>
      </c>
      <c r="D706" s="1" t="s">
        <v>9</v>
      </c>
      <c r="E706" s="1">
        <v>4.8</v>
      </c>
      <c r="F706" s="1" t="s">
        <v>18</v>
      </c>
      <c r="G706" s="1" t="s">
        <v>14</v>
      </c>
      <c r="H706" s="1">
        <v>1539</v>
      </c>
      <c r="I706" s="10">
        <v>44532</v>
      </c>
    </row>
    <row r="707" spans="1:9" x14ac:dyDescent="0.3">
      <c r="A707" s="1">
        <v>2590</v>
      </c>
      <c r="B707" s="10">
        <v>45433</v>
      </c>
      <c r="C707" s="1">
        <v>1</v>
      </c>
      <c r="D707" s="1" t="s">
        <v>9</v>
      </c>
      <c r="E707" s="1">
        <v>0.3</v>
      </c>
      <c r="F707" s="1" t="s">
        <v>19</v>
      </c>
      <c r="G707" s="1" t="s">
        <v>11</v>
      </c>
      <c r="H707" s="1">
        <v>785</v>
      </c>
      <c r="I707" s="10">
        <v>42563</v>
      </c>
    </row>
    <row r="708" spans="1:9" x14ac:dyDescent="0.3">
      <c r="A708" s="1">
        <v>2873</v>
      </c>
      <c r="B708" s="10">
        <v>45433</v>
      </c>
      <c r="C708" s="1">
        <v>5</v>
      </c>
      <c r="D708" s="1" t="s">
        <v>9</v>
      </c>
      <c r="E708" s="1">
        <v>1.5</v>
      </c>
      <c r="F708" s="1" t="s">
        <v>17</v>
      </c>
      <c r="G708" s="1" t="s">
        <v>14</v>
      </c>
      <c r="H708" s="1">
        <v>1422</v>
      </c>
      <c r="I708" s="10">
        <v>43050</v>
      </c>
    </row>
    <row r="709" spans="1:9" x14ac:dyDescent="0.3">
      <c r="A709" s="1">
        <v>2343</v>
      </c>
      <c r="B709" s="10">
        <v>45433</v>
      </c>
      <c r="C709" s="1">
        <v>37</v>
      </c>
      <c r="D709" s="1" t="s">
        <v>12</v>
      </c>
      <c r="E709" s="1">
        <v>3.7</v>
      </c>
      <c r="F709" s="1" t="s">
        <v>15</v>
      </c>
      <c r="G709" s="1" t="s">
        <v>11</v>
      </c>
      <c r="H709" s="1">
        <v>1226</v>
      </c>
      <c r="I709" s="10">
        <v>42015</v>
      </c>
    </row>
    <row r="710" spans="1:9" x14ac:dyDescent="0.3">
      <c r="A710" s="1">
        <v>2342</v>
      </c>
      <c r="B710" s="10">
        <v>45433</v>
      </c>
      <c r="C710" s="1">
        <v>12</v>
      </c>
      <c r="D710" s="1" t="s">
        <v>12</v>
      </c>
      <c r="E710" s="1">
        <v>1.2</v>
      </c>
      <c r="F710" s="1" t="s">
        <v>17</v>
      </c>
      <c r="G710" s="1" t="s">
        <v>11</v>
      </c>
      <c r="H710" s="1">
        <v>801</v>
      </c>
      <c r="I710" s="10">
        <v>42385</v>
      </c>
    </row>
    <row r="711" spans="1:9" x14ac:dyDescent="0.3">
      <c r="A711" s="1">
        <v>1246</v>
      </c>
      <c r="B711" s="10">
        <v>45434</v>
      </c>
      <c r="C711" s="1">
        <v>20</v>
      </c>
      <c r="D711" s="1" t="s">
        <v>12</v>
      </c>
      <c r="E711" s="1">
        <v>2</v>
      </c>
      <c r="F711" s="1" t="s">
        <v>16</v>
      </c>
      <c r="G711" s="1" t="s">
        <v>11</v>
      </c>
      <c r="H711" s="1">
        <v>1393</v>
      </c>
      <c r="I711" s="10">
        <v>42129</v>
      </c>
    </row>
    <row r="712" spans="1:9" x14ac:dyDescent="0.3">
      <c r="A712" s="1">
        <v>2636</v>
      </c>
      <c r="B712" s="10">
        <v>45781</v>
      </c>
      <c r="C712" s="1">
        <v>29</v>
      </c>
      <c r="D712" s="1" t="s">
        <v>9</v>
      </c>
      <c r="E712" s="1">
        <v>8.6999999999999993</v>
      </c>
      <c r="F712" s="1" t="s">
        <v>20</v>
      </c>
      <c r="G712" s="1" t="s">
        <v>14</v>
      </c>
      <c r="H712" s="1">
        <v>400</v>
      </c>
      <c r="I712" s="10">
        <v>42135</v>
      </c>
    </row>
    <row r="713" spans="1:9" x14ac:dyDescent="0.3">
      <c r="A713" s="1">
        <v>2952</v>
      </c>
      <c r="B713" s="10">
        <v>45434</v>
      </c>
      <c r="C713" s="1">
        <v>9</v>
      </c>
      <c r="D713" s="1" t="s">
        <v>12</v>
      </c>
      <c r="E713" s="1">
        <v>0.9</v>
      </c>
      <c r="F713" s="1" t="s">
        <v>16</v>
      </c>
      <c r="G713" s="1" t="s">
        <v>14</v>
      </c>
      <c r="H713" s="1">
        <v>1053</v>
      </c>
      <c r="I713" s="10">
        <v>43379</v>
      </c>
    </row>
    <row r="714" spans="1:9" x14ac:dyDescent="0.3">
      <c r="A714" s="1">
        <v>2568</v>
      </c>
      <c r="B714" s="10">
        <v>45434</v>
      </c>
      <c r="C714" s="1">
        <v>3</v>
      </c>
      <c r="D714" s="1" t="s">
        <v>12</v>
      </c>
      <c r="E714" s="1">
        <v>0.3</v>
      </c>
      <c r="F714" s="1" t="s">
        <v>17</v>
      </c>
      <c r="G714" s="1" t="s">
        <v>14</v>
      </c>
      <c r="H714" s="1">
        <v>1559</v>
      </c>
      <c r="I714" s="10">
        <v>44158</v>
      </c>
    </row>
    <row r="715" spans="1:9" x14ac:dyDescent="0.3">
      <c r="A715" s="1">
        <v>2600</v>
      </c>
      <c r="B715" s="10">
        <v>45852</v>
      </c>
      <c r="C715" s="1">
        <v>23</v>
      </c>
      <c r="D715" s="1" t="s">
        <v>21</v>
      </c>
      <c r="E715" s="1">
        <v>11.5</v>
      </c>
      <c r="F715" s="1" t="s">
        <v>18</v>
      </c>
      <c r="G715" s="1" t="s">
        <v>11</v>
      </c>
      <c r="H715" s="1">
        <v>1472</v>
      </c>
      <c r="I715" s="10">
        <v>44913</v>
      </c>
    </row>
    <row r="716" spans="1:9" x14ac:dyDescent="0.3">
      <c r="A716" s="1">
        <v>1232</v>
      </c>
      <c r="B716" s="10">
        <v>45434</v>
      </c>
      <c r="C716" s="1">
        <v>30</v>
      </c>
      <c r="D716" s="1" t="s">
        <v>12</v>
      </c>
      <c r="E716" s="1">
        <v>3</v>
      </c>
      <c r="F716" s="1" t="s">
        <v>15</v>
      </c>
      <c r="G716" s="1" t="s">
        <v>11</v>
      </c>
      <c r="H716" s="1">
        <v>1467</v>
      </c>
      <c r="I716" s="10">
        <v>44735</v>
      </c>
    </row>
    <row r="717" spans="1:9" x14ac:dyDescent="0.3">
      <c r="A717" s="1">
        <v>2191</v>
      </c>
      <c r="B717" s="10">
        <v>45720</v>
      </c>
      <c r="C717" s="1">
        <v>32</v>
      </c>
      <c r="D717" s="1" t="s">
        <v>9</v>
      </c>
      <c r="E717" s="1">
        <v>9.6</v>
      </c>
      <c r="F717" s="1" t="s">
        <v>17</v>
      </c>
      <c r="G717" s="1" t="s">
        <v>11</v>
      </c>
      <c r="H717" s="1">
        <v>878</v>
      </c>
      <c r="I717" s="10">
        <v>42242</v>
      </c>
    </row>
    <row r="718" spans="1:9" x14ac:dyDescent="0.3">
      <c r="A718" s="1">
        <v>1148</v>
      </c>
      <c r="B718" s="10">
        <v>45434</v>
      </c>
      <c r="C718" s="1">
        <v>4</v>
      </c>
      <c r="D718" s="1" t="s">
        <v>12</v>
      </c>
      <c r="E718" s="1">
        <v>0.4</v>
      </c>
      <c r="F718" s="1" t="s">
        <v>19</v>
      </c>
      <c r="G718" s="1" t="s">
        <v>14</v>
      </c>
      <c r="H718" s="1">
        <v>224</v>
      </c>
      <c r="I718" s="10">
        <v>43936</v>
      </c>
    </row>
    <row r="719" spans="1:9" x14ac:dyDescent="0.3">
      <c r="A719" s="1">
        <v>2148</v>
      </c>
      <c r="B719" s="10">
        <v>45435</v>
      </c>
      <c r="C719" s="1">
        <v>18</v>
      </c>
      <c r="D719" s="1" t="s">
        <v>12</v>
      </c>
      <c r="E719" s="1">
        <v>1.8</v>
      </c>
      <c r="F719" s="1" t="s">
        <v>16</v>
      </c>
      <c r="G719" s="1" t="s">
        <v>14</v>
      </c>
      <c r="H719" s="1">
        <v>1685</v>
      </c>
      <c r="I719" s="10">
        <v>42570</v>
      </c>
    </row>
    <row r="720" spans="1:9" x14ac:dyDescent="0.3">
      <c r="A720" s="1">
        <v>2579</v>
      </c>
      <c r="B720" s="10">
        <v>45753</v>
      </c>
      <c r="C720" s="1">
        <v>47</v>
      </c>
      <c r="D720" s="1" t="s">
        <v>12</v>
      </c>
      <c r="E720" s="1">
        <v>4.7</v>
      </c>
      <c r="F720" s="1" t="s">
        <v>10</v>
      </c>
      <c r="G720" s="1" t="s">
        <v>14</v>
      </c>
      <c r="H720" s="1">
        <v>141</v>
      </c>
      <c r="I720" s="10">
        <v>42180</v>
      </c>
    </row>
    <row r="721" spans="1:9" x14ac:dyDescent="0.3">
      <c r="A721" s="1">
        <v>1125</v>
      </c>
      <c r="B721" s="10">
        <v>45435</v>
      </c>
      <c r="C721" s="1">
        <v>38</v>
      </c>
      <c r="D721" s="1" t="s">
        <v>9</v>
      </c>
      <c r="E721" s="1">
        <v>11.4</v>
      </c>
      <c r="F721" s="1" t="s">
        <v>13</v>
      </c>
      <c r="G721" s="1" t="s">
        <v>11</v>
      </c>
      <c r="H721" s="1">
        <v>1253</v>
      </c>
      <c r="I721" s="10">
        <v>42043</v>
      </c>
    </row>
    <row r="722" spans="1:9" x14ac:dyDescent="0.3">
      <c r="A722" s="1">
        <v>2845</v>
      </c>
      <c r="B722" s="10">
        <v>45436</v>
      </c>
      <c r="C722" s="1">
        <v>48</v>
      </c>
      <c r="D722" s="1" t="s">
        <v>12</v>
      </c>
      <c r="E722" s="1">
        <v>4.8</v>
      </c>
      <c r="F722" s="1" t="s">
        <v>18</v>
      </c>
      <c r="G722" s="1" t="s">
        <v>14</v>
      </c>
      <c r="H722" s="1">
        <v>699</v>
      </c>
      <c r="I722" s="10">
        <v>42927</v>
      </c>
    </row>
    <row r="723" spans="1:9" x14ac:dyDescent="0.3">
      <c r="A723" s="1">
        <v>2135</v>
      </c>
      <c r="B723" s="10">
        <v>45436</v>
      </c>
      <c r="C723" s="1">
        <v>27</v>
      </c>
      <c r="D723" s="1" t="s">
        <v>12</v>
      </c>
      <c r="E723" s="1">
        <v>2.7</v>
      </c>
      <c r="F723" s="1" t="s">
        <v>18</v>
      </c>
      <c r="G723" s="1" t="s">
        <v>14</v>
      </c>
      <c r="H723" s="1">
        <v>330</v>
      </c>
      <c r="I723" s="10">
        <v>42745</v>
      </c>
    </row>
    <row r="724" spans="1:9" x14ac:dyDescent="0.3">
      <c r="A724" s="1">
        <v>2630</v>
      </c>
      <c r="B724" s="10">
        <v>45817</v>
      </c>
      <c r="C724" s="1">
        <v>17</v>
      </c>
      <c r="D724" s="1" t="s">
        <v>12</v>
      </c>
      <c r="E724" s="1">
        <v>1.7</v>
      </c>
      <c r="F724" s="1" t="s">
        <v>13</v>
      </c>
      <c r="G724" s="1" t="s">
        <v>14</v>
      </c>
      <c r="H724" s="1">
        <v>1656</v>
      </c>
      <c r="I724" s="10">
        <v>43019</v>
      </c>
    </row>
    <row r="725" spans="1:9" x14ac:dyDescent="0.3">
      <c r="A725" s="1">
        <v>1699</v>
      </c>
      <c r="B725" s="10">
        <v>45436</v>
      </c>
      <c r="C725" s="1">
        <v>9</v>
      </c>
      <c r="D725" s="1" t="s">
        <v>12</v>
      </c>
      <c r="E725" s="1">
        <v>0.9</v>
      </c>
      <c r="F725" s="1" t="s">
        <v>19</v>
      </c>
      <c r="G725" s="1" t="s">
        <v>11</v>
      </c>
      <c r="H725" s="1">
        <v>1850</v>
      </c>
      <c r="I725" s="10">
        <v>44163</v>
      </c>
    </row>
    <row r="726" spans="1:9" x14ac:dyDescent="0.3">
      <c r="A726" s="1">
        <v>2921</v>
      </c>
      <c r="B726" s="10">
        <v>45690</v>
      </c>
      <c r="C726" s="1">
        <v>40</v>
      </c>
      <c r="D726" s="1" t="s">
        <v>12</v>
      </c>
      <c r="E726" s="1">
        <v>4</v>
      </c>
      <c r="F726" s="1" t="s">
        <v>19</v>
      </c>
      <c r="G726" s="1" t="s">
        <v>11</v>
      </c>
      <c r="H726" s="1">
        <v>1871</v>
      </c>
      <c r="I726" s="10">
        <v>41707</v>
      </c>
    </row>
    <row r="727" spans="1:9" x14ac:dyDescent="0.3">
      <c r="A727" s="1">
        <v>2276</v>
      </c>
      <c r="B727" s="10">
        <v>45696</v>
      </c>
      <c r="C727" s="1">
        <v>21</v>
      </c>
      <c r="D727" s="1" t="s">
        <v>12</v>
      </c>
      <c r="E727" s="1">
        <v>2.1</v>
      </c>
      <c r="F727" s="1" t="s">
        <v>13</v>
      </c>
      <c r="G727" s="1" t="s">
        <v>11</v>
      </c>
      <c r="H727" s="1">
        <v>1881</v>
      </c>
      <c r="I727" s="10">
        <v>43320</v>
      </c>
    </row>
    <row r="728" spans="1:9" x14ac:dyDescent="0.3">
      <c r="A728" s="1">
        <v>1498</v>
      </c>
      <c r="B728" s="10">
        <v>45869</v>
      </c>
      <c r="C728" s="1">
        <v>2</v>
      </c>
      <c r="D728" s="1" t="s">
        <v>12</v>
      </c>
      <c r="E728" s="1">
        <v>0.2</v>
      </c>
      <c r="F728" s="1" t="s">
        <v>16</v>
      </c>
      <c r="G728" s="1" t="s">
        <v>11</v>
      </c>
      <c r="H728" s="1">
        <v>1382</v>
      </c>
      <c r="I728" s="10">
        <v>41868</v>
      </c>
    </row>
    <row r="729" spans="1:9" x14ac:dyDescent="0.3">
      <c r="A729" s="1">
        <v>2528</v>
      </c>
      <c r="B729" s="10">
        <v>45437</v>
      </c>
      <c r="C729" s="1">
        <v>34</v>
      </c>
      <c r="D729" s="1" t="s">
        <v>12</v>
      </c>
      <c r="E729" s="1">
        <v>3.4</v>
      </c>
      <c r="F729" s="1" t="s">
        <v>16</v>
      </c>
      <c r="G729" s="1" t="s">
        <v>11</v>
      </c>
      <c r="H729" s="1">
        <v>1649</v>
      </c>
      <c r="I729" s="10">
        <v>42805</v>
      </c>
    </row>
    <row r="730" spans="1:9" x14ac:dyDescent="0.3">
      <c r="A730" s="1">
        <v>1034</v>
      </c>
      <c r="B730" s="10">
        <v>45757</v>
      </c>
      <c r="C730" s="1">
        <v>6</v>
      </c>
      <c r="D730" s="1" t="s">
        <v>12</v>
      </c>
      <c r="E730" s="1">
        <v>0.6</v>
      </c>
      <c r="F730" s="1" t="s">
        <v>13</v>
      </c>
      <c r="G730" s="1" t="s">
        <v>14</v>
      </c>
      <c r="H730" s="1">
        <v>559</v>
      </c>
      <c r="I730" s="10">
        <v>44759</v>
      </c>
    </row>
    <row r="731" spans="1:9" x14ac:dyDescent="0.3">
      <c r="A731" s="1">
        <v>1830</v>
      </c>
      <c r="B731" s="10">
        <v>45437</v>
      </c>
      <c r="C731" s="1">
        <v>38</v>
      </c>
      <c r="D731" s="1" t="s">
        <v>12</v>
      </c>
      <c r="E731" s="1">
        <v>3.8</v>
      </c>
      <c r="F731" s="1" t="s">
        <v>16</v>
      </c>
      <c r="G731" s="1" t="s">
        <v>11</v>
      </c>
      <c r="H731" s="1">
        <v>177</v>
      </c>
      <c r="I731" s="10">
        <v>43166</v>
      </c>
    </row>
    <row r="732" spans="1:9" x14ac:dyDescent="0.3">
      <c r="A732" s="1">
        <v>1770</v>
      </c>
      <c r="B732" s="10">
        <v>45437</v>
      </c>
      <c r="C732" s="1">
        <v>25</v>
      </c>
      <c r="D732" s="1" t="s">
        <v>12</v>
      </c>
      <c r="E732" s="1">
        <v>2.5</v>
      </c>
      <c r="F732" s="1" t="s">
        <v>19</v>
      </c>
      <c r="G732" s="1" t="s">
        <v>14</v>
      </c>
      <c r="H732" s="1">
        <v>712</v>
      </c>
      <c r="I732" s="10">
        <v>43019</v>
      </c>
    </row>
    <row r="733" spans="1:9" x14ac:dyDescent="0.3">
      <c r="A733" s="1">
        <v>1089</v>
      </c>
      <c r="B733" s="10">
        <v>45828</v>
      </c>
      <c r="C733" s="1">
        <v>30</v>
      </c>
      <c r="D733" s="1" t="s">
        <v>12</v>
      </c>
      <c r="E733" s="1">
        <v>3</v>
      </c>
      <c r="F733" s="1" t="s">
        <v>19</v>
      </c>
      <c r="G733" s="1" t="s">
        <v>11</v>
      </c>
      <c r="H733" s="1">
        <v>1351</v>
      </c>
      <c r="I733" s="10">
        <v>43928</v>
      </c>
    </row>
    <row r="734" spans="1:9" x14ac:dyDescent="0.3">
      <c r="A734" s="1">
        <v>2152</v>
      </c>
      <c r="B734" s="10">
        <v>45438</v>
      </c>
      <c r="C734" s="1">
        <v>6</v>
      </c>
      <c r="D734" s="1" t="s">
        <v>12</v>
      </c>
      <c r="E734" s="1">
        <v>0.6</v>
      </c>
      <c r="F734" s="1" t="s">
        <v>15</v>
      </c>
      <c r="G734" s="1" t="s">
        <v>14</v>
      </c>
      <c r="H734" s="1">
        <v>884</v>
      </c>
      <c r="I734" s="10">
        <v>44534</v>
      </c>
    </row>
    <row r="735" spans="1:9" x14ac:dyDescent="0.3">
      <c r="A735" s="1">
        <v>1863</v>
      </c>
      <c r="B735" s="10">
        <v>45438</v>
      </c>
      <c r="C735" s="1">
        <v>33</v>
      </c>
      <c r="D735" s="1" t="s">
        <v>12</v>
      </c>
      <c r="E735" s="1">
        <v>3.3</v>
      </c>
      <c r="F735" s="1" t="s">
        <v>16</v>
      </c>
      <c r="G735" s="1" t="s">
        <v>11</v>
      </c>
      <c r="H735" s="1">
        <v>1336</v>
      </c>
      <c r="I735" s="10">
        <v>43972</v>
      </c>
    </row>
    <row r="736" spans="1:9" x14ac:dyDescent="0.3">
      <c r="A736" s="1">
        <v>1980</v>
      </c>
      <c r="B736" s="10">
        <v>45438</v>
      </c>
      <c r="C736" s="1">
        <v>36</v>
      </c>
      <c r="D736" s="1" t="s">
        <v>9</v>
      </c>
      <c r="E736" s="1">
        <v>10.8</v>
      </c>
      <c r="F736" s="1" t="s">
        <v>19</v>
      </c>
      <c r="G736" s="1" t="s">
        <v>11</v>
      </c>
      <c r="H736" s="1">
        <v>1487</v>
      </c>
      <c r="I736" s="10">
        <v>44500</v>
      </c>
    </row>
    <row r="737" spans="1:9" x14ac:dyDescent="0.3">
      <c r="A737" s="1">
        <v>1201</v>
      </c>
      <c r="B737" s="10">
        <v>45438</v>
      </c>
      <c r="C737" s="1">
        <v>19</v>
      </c>
      <c r="D737" s="1" t="s">
        <v>12</v>
      </c>
      <c r="E737" s="1">
        <v>1.9</v>
      </c>
      <c r="F737" s="1" t="s">
        <v>13</v>
      </c>
      <c r="G737" s="1" t="s">
        <v>14</v>
      </c>
      <c r="H737" s="1">
        <v>1481</v>
      </c>
      <c r="I737" s="10">
        <v>42128</v>
      </c>
    </row>
    <row r="738" spans="1:9" x14ac:dyDescent="0.3">
      <c r="A738" s="1">
        <v>1346</v>
      </c>
      <c r="B738" s="10">
        <v>45438</v>
      </c>
      <c r="C738" s="1">
        <v>26</v>
      </c>
      <c r="D738" s="1" t="s">
        <v>12</v>
      </c>
      <c r="E738" s="1">
        <v>2.6</v>
      </c>
      <c r="F738" s="1" t="s">
        <v>19</v>
      </c>
      <c r="G738" s="1" t="s">
        <v>14</v>
      </c>
      <c r="H738" s="1">
        <v>1237</v>
      </c>
      <c r="I738" s="10">
        <v>43361</v>
      </c>
    </row>
    <row r="739" spans="1:9" x14ac:dyDescent="0.3">
      <c r="A739" s="1">
        <v>2388</v>
      </c>
      <c r="B739" s="10">
        <v>45439</v>
      </c>
      <c r="C739" s="1">
        <v>57</v>
      </c>
      <c r="D739" s="1" t="s">
        <v>21</v>
      </c>
      <c r="E739" s="1">
        <v>28.5</v>
      </c>
      <c r="F739" s="1" t="s">
        <v>19</v>
      </c>
      <c r="G739" s="1" t="s">
        <v>14</v>
      </c>
      <c r="H739" s="1">
        <v>1492</v>
      </c>
      <c r="I739" s="10">
        <v>43221</v>
      </c>
    </row>
    <row r="740" spans="1:9" x14ac:dyDescent="0.3">
      <c r="A740" s="1">
        <v>1763</v>
      </c>
      <c r="B740" s="10">
        <v>45439</v>
      </c>
      <c r="C740" s="1">
        <v>43</v>
      </c>
      <c r="D740" s="1" t="s">
        <v>12</v>
      </c>
      <c r="E740" s="1">
        <v>4.3</v>
      </c>
      <c r="F740" s="1" t="s">
        <v>10</v>
      </c>
      <c r="G740" s="1" t="s">
        <v>14</v>
      </c>
      <c r="H740" s="1">
        <v>1536</v>
      </c>
      <c r="I740" s="10">
        <v>42156</v>
      </c>
    </row>
    <row r="741" spans="1:9" x14ac:dyDescent="0.3">
      <c r="A741" s="1">
        <v>1114</v>
      </c>
      <c r="B741" s="10">
        <v>45672</v>
      </c>
      <c r="C741" s="1">
        <v>42</v>
      </c>
      <c r="D741" s="1" t="s">
        <v>12</v>
      </c>
      <c r="E741" s="1">
        <v>4.2</v>
      </c>
      <c r="F741" s="1" t="s">
        <v>10</v>
      </c>
      <c r="G741" s="1" t="s">
        <v>11</v>
      </c>
      <c r="H741" s="1">
        <v>1037</v>
      </c>
      <c r="I741" s="10">
        <v>44424</v>
      </c>
    </row>
    <row r="742" spans="1:9" x14ac:dyDescent="0.3">
      <c r="A742" s="1">
        <v>1616</v>
      </c>
      <c r="B742" s="10">
        <v>45727</v>
      </c>
      <c r="C742" s="1">
        <v>51</v>
      </c>
      <c r="D742" s="1" t="s">
        <v>12</v>
      </c>
      <c r="E742" s="1">
        <v>5.0999999999999996</v>
      </c>
      <c r="F742" s="1" t="s">
        <v>19</v>
      </c>
      <c r="G742" s="1" t="s">
        <v>11</v>
      </c>
      <c r="H742" s="1">
        <v>53</v>
      </c>
      <c r="I742" s="10">
        <v>41950</v>
      </c>
    </row>
    <row r="743" spans="1:9" x14ac:dyDescent="0.3">
      <c r="A743" s="1">
        <v>2926</v>
      </c>
      <c r="B743" s="10">
        <v>45774</v>
      </c>
      <c r="C743" s="1">
        <v>14</v>
      </c>
      <c r="D743" s="1" t="s">
        <v>9</v>
      </c>
      <c r="E743" s="1">
        <v>4.2</v>
      </c>
      <c r="F743" s="1" t="s">
        <v>20</v>
      </c>
      <c r="G743" s="1" t="s">
        <v>14</v>
      </c>
      <c r="H743" s="1">
        <v>577</v>
      </c>
      <c r="I743" s="10">
        <v>44085</v>
      </c>
    </row>
    <row r="744" spans="1:9" x14ac:dyDescent="0.3">
      <c r="A744" s="1">
        <v>2141</v>
      </c>
      <c r="B744" s="10">
        <v>45439</v>
      </c>
      <c r="C744" s="1">
        <v>28</v>
      </c>
      <c r="D744" s="1" t="s">
        <v>12</v>
      </c>
      <c r="E744" s="1">
        <v>2.8</v>
      </c>
      <c r="F744" s="1" t="s">
        <v>17</v>
      </c>
      <c r="G744" s="1" t="s">
        <v>11</v>
      </c>
      <c r="H744" s="1">
        <v>1595</v>
      </c>
      <c r="I744" s="10">
        <v>42259</v>
      </c>
    </row>
    <row r="745" spans="1:9" x14ac:dyDescent="0.3">
      <c r="A745" s="1">
        <v>2679</v>
      </c>
      <c r="B745" s="10">
        <v>45440</v>
      </c>
      <c r="C745" s="1">
        <v>10</v>
      </c>
      <c r="D745" s="1" t="s">
        <v>9</v>
      </c>
      <c r="E745" s="1">
        <v>3</v>
      </c>
      <c r="F745" s="1" t="s">
        <v>16</v>
      </c>
      <c r="G745" s="1" t="s">
        <v>14</v>
      </c>
      <c r="H745" s="1">
        <v>676</v>
      </c>
      <c r="I745" s="10">
        <v>42566</v>
      </c>
    </row>
    <row r="746" spans="1:9" x14ac:dyDescent="0.3">
      <c r="A746" s="1">
        <v>2524</v>
      </c>
      <c r="B746" s="10">
        <v>45773</v>
      </c>
      <c r="C746" s="1">
        <v>47</v>
      </c>
      <c r="D746" s="1" t="s">
        <v>12</v>
      </c>
      <c r="E746" s="1">
        <v>4.7</v>
      </c>
      <c r="F746" s="1" t="s">
        <v>20</v>
      </c>
      <c r="G746" s="1" t="s">
        <v>11</v>
      </c>
      <c r="H746" s="1">
        <v>749</v>
      </c>
      <c r="I746" s="10">
        <v>43268</v>
      </c>
    </row>
    <row r="747" spans="1:9" x14ac:dyDescent="0.3">
      <c r="A747" s="1">
        <v>2649</v>
      </c>
      <c r="B747" s="10">
        <v>45683</v>
      </c>
      <c r="C747" s="1">
        <v>60</v>
      </c>
      <c r="D747" s="1" t="s">
        <v>12</v>
      </c>
      <c r="E747" s="1">
        <v>6</v>
      </c>
      <c r="F747" s="1" t="s">
        <v>17</v>
      </c>
      <c r="G747" s="1" t="s">
        <v>11</v>
      </c>
      <c r="H747" s="1">
        <v>123</v>
      </c>
      <c r="I747" s="10">
        <v>44330</v>
      </c>
    </row>
    <row r="748" spans="1:9" x14ac:dyDescent="0.3">
      <c r="A748" s="1">
        <v>2516</v>
      </c>
      <c r="B748" s="10">
        <v>45828</v>
      </c>
      <c r="C748" s="1">
        <v>51</v>
      </c>
      <c r="D748" s="1" t="s">
        <v>9</v>
      </c>
      <c r="E748" s="1">
        <v>15.3</v>
      </c>
      <c r="F748" s="1" t="s">
        <v>15</v>
      </c>
      <c r="G748" s="1" t="s">
        <v>14</v>
      </c>
      <c r="H748" s="1">
        <v>1782</v>
      </c>
      <c r="I748" s="10">
        <v>43861</v>
      </c>
    </row>
    <row r="749" spans="1:9" x14ac:dyDescent="0.3">
      <c r="A749" s="1">
        <v>1761</v>
      </c>
      <c r="B749" s="10">
        <v>45440</v>
      </c>
      <c r="C749" s="1">
        <v>42</v>
      </c>
      <c r="D749" s="1" t="s">
        <v>9</v>
      </c>
      <c r="E749" s="1">
        <v>12.6</v>
      </c>
      <c r="F749" s="1" t="s">
        <v>19</v>
      </c>
      <c r="G749" s="1" t="s">
        <v>14</v>
      </c>
      <c r="H749" s="1">
        <v>1572</v>
      </c>
      <c r="I749" s="10">
        <v>41818</v>
      </c>
    </row>
    <row r="750" spans="1:9" x14ac:dyDescent="0.3">
      <c r="A750" s="1">
        <v>1036</v>
      </c>
      <c r="B750" s="10">
        <v>45440</v>
      </c>
      <c r="C750" s="1">
        <v>40</v>
      </c>
      <c r="D750" s="1" t="s">
        <v>12</v>
      </c>
      <c r="E750" s="1">
        <v>4</v>
      </c>
      <c r="F750" s="1" t="s">
        <v>17</v>
      </c>
      <c r="G750" s="1" t="s">
        <v>14</v>
      </c>
      <c r="H750" s="1">
        <v>593</v>
      </c>
      <c r="I750" s="10">
        <v>43554</v>
      </c>
    </row>
    <row r="751" spans="1:9" x14ac:dyDescent="0.3">
      <c r="A751" s="1">
        <v>1894</v>
      </c>
      <c r="B751" s="10">
        <v>45440</v>
      </c>
      <c r="C751" s="1">
        <v>32</v>
      </c>
      <c r="D751" s="1" t="s">
        <v>12</v>
      </c>
      <c r="E751" s="1">
        <v>3.2</v>
      </c>
      <c r="F751" s="1" t="s">
        <v>10</v>
      </c>
      <c r="G751" s="1" t="s">
        <v>14</v>
      </c>
      <c r="H751" s="1">
        <v>115</v>
      </c>
      <c r="I751" s="10">
        <v>42551</v>
      </c>
    </row>
    <row r="752" spans="1:9" x14ac:dyDescent="0.3">
      <c r="A752" s="1">
        <v>1885</v>
      </c>
      <c r="B752" s="10">
        <v>45440</v>
      </c>
      <c r="C752" s="1">
        <v>17</v>
      </c>
      <c r="D752" s="1" t="s">
        <v>12</v>
      </c>
      <c r="E752" s="1">
        <v>1.7</v>
      </c>
      <c r="F752" s="1" t="s">
        <v>18</v>
      </c>
      <c r="G752" s="1" t="s">
        <v>11</v>
      </c>
      <c r="H752" s="1">
        <v>1744</v>
      </c>
      <c r="I752" s="10">
        <v>42993</v>
      </c>
    </row>
    <row r="753" spans="1:9" x14ac:dyDescent="0.3">
      <c r="A753" s="1">
        <v>1127</v>
      </c>
      <c r="B753" s="10">
        <v>45440</v>
      </c>
      <c r="C753" s="1">
        <v>31</v>
      </c>
      <c r="D753" s="1" t="s">
        <v>12</v>
      </c>
      <c r="E753" s="1">
        <v>3.1</v>
      </c>
      <c r="F753" s="1" t="s">
        <v>17</v>
      </c>
      <c r="G753" s="1" t="s">
        <v>14</v>
      </c>
      <c r="H753" s="1">
        <v>621</v>
      </c>
      <c r="I753" s="10">
        <v>42353</v>
      </c>
    </row>
    <row r="754" spans="1:9" x14ac:dyDescent="0.3">
      <c r="A754" s="1">
        <v>2300</v>
      </c>
      <c r="B754" s="10">
        <v>45834</v>
      </c>
      <c r="C754" s="1">
        <v>11</v>
      </c>
      <c r="D754" s="1" t="s">
        <v>12</v>
      </c>
      <c r="E754" s="1">
        <v>1.1000000000000001</v>
      </c>
      <c r="F754" s="1" t="s">
        <v>20</v>
      </c>
      <c r="G754" s="1" t="s">
        <v>11</v>
      </c>
      <c r="H754" s="1">
        <v>1310</v>
      </c>
      <c r="I754" s="10">
        <v>43443</v>
      </c>
    </row>
    <row r="755" spans="1:9" x14ac:dyDescent="0.3">
      <c r="A755" s="1">
        <v>2020</v>
      </c>
      <c r="B755" s="10">
        <v>45823</v>
      </c>
      <c r="C755" s="1">
        <v>14</v>
      </c>
      <c r="D755" s="1" t="s">
        <v>9</v>
      </c>
      <c r="E755" s="1">
        <v>4.2</v>
      </c>
      <c r="F755" s="1" t="s">
        <v>16</v>
      </c>
      <c r="G755" s="1" t="s">
        <v>14</v>
      </c>
      <c r="H755" s="1">
        <v>1497</v>
      </c>
      <c r="I755" s="10">
        <v>42259</v>
      </c>
    </row>
    <row r="756" spans="1:9" x14ac:dyDescent="0.3">
      <c r="A756" s="1">
        <v>1760</v>
      </c>
      <c r="B756" s="10">
        <v>45738</v>
      </c>
      <c r="C756" s="1">
        <v>39</v>
      </c>
      <c r="D756" s="1" t="s">
        <v>21</v>
      </c>
      <c r="E756" s="1">
        <v>19.5</v>
      </c>
      <c r="F756" s="1" t="s">
        <v>15</v>
      </c>
      <c r="G756" s="1" t="s">
        <v>14</v>
      </c>
      <c r="H756" s="1">
        <v>856</v>
      </c>
      <c r="I756" s="10">
        <v>43711</v>
      </c>
    </row>
    <row r="757" spans="1:9" x14ac:dyDescent="0.3">
      <c r="A757" s="1">
        <v>1675</v>
      </c>
      <c r="B757" s="10">
        <v>45681</v>
      </c>
      <c r="C757" s="1">
        <v>55</v>
      </c>
      <c r="D757" s="1" t="s">
        <v>21</v>
      </c>
      <c r="E757" s="1">
        <v>27.5</v>
      </c>
      <c r="F757" s="1" t="s">
        <v>18</v>
      </c>
      <c r="G757" s="1" t="s">
        <v>11</v>
      </c>
      <c r="H757" s="1">
        <v>511</v>
      </c>
      <c r="I757" s="10">
        <v>42636</v>
      </c>
    </row>
    <row r="758" spans="1:9" x14ac:dyDescent="0.3">
      <c r="A758" s="1">
        <v>2072</v>
      </c>
      <c r="B758" s="10">
        <v>45442</v>
      </c>
      <c r="C758" s="1">
        <v>15</v>
      </c>
      <c r="D758" s="1" t="s">
        <v>21</v>
      </c>
      <c r="E758" s="1">
        <v>7.5</v>
      </c>
      <c r="F758" s="1" t="s">
        <v>17</v>
      </c>
      <c r="G758" s="1" t="s">
        <v>14</v>
      </c>
      <c r="H758" s="1">
        <v>882</v>
      </c>
      <c r="I758" s="10">
        <v>44822</v>
      </c>
    </row>
    <row r="759" spans="1:9" x14ac:dyDescent="0.3">
      <c r="A759" s="1">
        <v>1466</v>
      </c>
      <c r="B759" s="10">
        <v>45443</v>
      </c>
      <c r="C759" s="1">
        <v>32</v>
      </c>
      <c r="D759" s="1" t="s">
        <v>12</v>
      </c>
      <c r="E759" s="1">
        <v>3.2</v>
      </c>
      <c r="F759" s="1" t="s">
        <v>17</v>
      </c>
      <c r="G759" s="1" t="s">
        <v>11</v>
      </c>
      <c r="H759" s="1">
        <v>775</v>
      </c>
      <c r="I759" s="10">
        <v>43567</v>
      </c>
    </row>
    <row r="760" spans="1:9" x14ac:dyDescent="0.3">
      <c r="A760" s="1">
        <v>1623</v>
      </c>
      <c r="B760" s="10">
        <v>45443</v>
      </c>
      <c r="C760" s="1">
        <v>13</v>
      </c>
      <c r="D760" s="1" t="s">
        <v>12</v>
      </c>
      <c r="E760" s="1">
        <v>1.3</v>
      </c>
      <c r="F760" s="1" t="s">
        <v>15</v>
      </c>
      <c r="G760" s="1" t="s">
        <v>14</v>
      </c>
      <c r="H760" s="1">
        <v>1661</v>
      </c>
      <c r="I760" s="10">
        <v>44108</v>
      </c>
    </row>
    <row r="761" spans="1:9" x14ac:dyDescent="0.3">
      <c r="A761" s="1">
        <v>1655</v>
      </c>
      <c r="B761" s="10">
        <v>45443</v>
      </c>
      <c r="C761" s="1">
        <v>18</v>
      </c>
      <c r="D761" s="1" t="s">
        <v>12</v>
      </c>
      <c r="E761" s="1">
        <v>1.8</v>
      </c>
      <c r="F761" s="1" t="s">
        <v>17</v>
      </c>
      <c r="G761" s="1" t="s">
        <v>11</v>
      </c>
      <c r="H761" s="1">
        <v>956</v>
      </c>
      <c r="I761" s="10">
        <v>42996</v>
      </c>
    </row>
    <row r="762" spans="1:9" x14ac:dyDescent="0.3">
      <c r="A762" s="1">
        <v>1191</v>
      </c>
      <c r="B762" s="10">
        <v>45758</v>
      </c>
      <c r="C762" s="1">
        <v>15</v>
      </c>
      <c r="D762" s="1" t="s">
        <v>21</v>
      </c>
      <c r="E762" s="1">
        <v>7.5</v>
      </c>
      <c r="F762" s="1" t="s">
        <v>15</v>
      </c>
      <c r="G762" s="1" t="s">
        <v>11</v>
      </c>
      <c r="H762" s="1">
        <v>1775</v>
      </c>
      <c r="I762" s="10">
        <v>44030</v>
      </c>
    </row>
    <row r="763" spans="1:9" x14ac:dyDescent="0.3">
      <c r="A763" s="1">
        <v>1564</v>
      </c>
      <c r="B763" s="10">
        <v>45444</v>
      </c>
      <c r="C763" s="1">
        <v>45</v>
      </c>
      <c r="D763" s="1" t="s">
        <v>12</v>
      </c>
      <c r="E763" s="1">
        <v>4.5</v>
      </c>
      <c r="F763" s="1" t="s">
        <v>17</v>
      </c>
      <c r="G763" s="1" t="s">
        <v>11</v>
      </c>
      <c r="H763" s="1">
        <v>1631</v>
      </c>
      <c r="I763" s="10">
        <v>42028</v>
      </c>
    </row>
    <row r="764" spans="1:9" x14ac:dyDescent="0.3">
      <c r="A764" s="1">
        <v>2712</v>
      </c>
      <c r="B764" s="10">
        <v>45808</v>
      </c>
      <c r="C764" s="1">
        <v>24</v>
      </c>
      <c r="D764" s="1" t="s">
        <v>12</v>
      </c>
      <c r="E764" s="1">
        <v>2.4</v>
      </c>
      <c r="F764" s="1" t="s">
        <v>19</v>
      </c>
      <c r="G764" s="1" t="s">
        <v>14</v>
      </c>
      <c r="H764" s="1">
        <v>313</v>
      </c>
      <c r="I764" s="10">
        <v>41702</v>
      </c>
    </row>
    <row r="765" spans="1:9" x14ac:dyDescent="0.3">
      <c r="A765" s="1">
        <v>2122</v>
      </c>
      <c r="B765" s="10">
        <v>45758</v>
      </c>
      <c r="C765" s="1">
        <v>8</v>
      </c>
      <c r="D765" s="1" t="s">
        <v>12</v>
      </c>
      <c r="E765" s="1">
        <v>0.8</v>
      </c>
      <c r="F765" s="1" t="s">
        <v>17</v>
      </c>
      <c r="G765" s="1" t="s">
        <v>11</v>
      </c>
      <c r="H765" s="1">
        <v>981</v>
      </c>
      <c r="I765" s="10">
        <v>43881</v>
      </c>
    </row>
    <row r="766" spans="1:9" x14ac:dyDescent="0.3">
      <c r="A766" s="1">
        <v>1663</v>
      </c>
      <c r="B766" s="10">
        <v>45444</v>
      </c>
      <c r="C766" s="1">
        <v>32</v>
      </c>
      <c r="D766" s="1" t="s">
        <v>21</v>
      </c>
      <c r="E766" s="1">
        <v>16</v>
      </c>
      <c r="F766" s="1" t="s">
        <v>16</v>
      </c>
      <c r="G766" s="1" t="s">
        <v>14</v>
      </c>
      <c r="H766" s="1">
        <v>1739</v>
      </c>
      <c r="I766" s="10">
        <v>42095</v>
      </c>
    </row>
    <row r="767" spans="1:9" x14ac:dyDescent="0.3">
      <c r="A767" s="1">
        <v>1977</v>
      </c>
      <c r="B767" s="10">
        <v>45673</v>
      </c>
      <c r="C767" s="1">
        <v>9</v>
      </c>
      <c r="D767" s="1" t="s">
        <v>12</v>
      </c>
      <c r="E767" s="1">
        <v>0.9</v>
      </c>
      <c r="F767" s="1" t="s">
        <v>19</v>
      </c>
      <c r="G767" s="1" t="s">
        <v>14</v>
      </c>
      <c r="H767" s="1">
        <v>938</v>
      </c>
      <c r="I767" s="10">
        <v>43996</v>
      </c>
    </row>
    <row r="768" spans="1:9" x14ac:dyDescent="0.3">
      <c r="A768" s="1">
        <v>2188</v>
      </c>
      <c r="B768" s="10">
        <v>45444</v>
      </c>
      <c r="C768" s="1">
        <v>56</v>
      </c>
      <c r="D768" s="1" t="s">
        <v>9</v>
      </c>
      <c r="E768" s="1">
        <v>16.8</v>
      </c>
      <c r="F768" s="1" t="s">
        <v>10</v>
      </c>
      <c r="G768" s="1" t="s">
        <v>11</v>
      </c>
      <c r="H768" s="1">
        <v>289</v>
      </c>
      <c r="I768" s="10">
        <v>43354</v>
      </c>
    </row>
    <row r="769" spans="1:9" x14ac:dyDescent="0.3">
      <c r="A769" s="1">
        <v>1524</v>
      </c>
      <c r="B769" s="10">
        <v>45445</v>
      </c>
      <c r="C769" s="1">
        <v>40</v>
      </c>
      <c r="D769" s="1" t="s">
        <v>9</v>
      </c>
      <c r="E769" s="1">
        <v>12</v>
      </c>
      <c r="F769" s="1" t="s">
        <v>18</v>
      </c>
      <c r="G769" s="1" t="s">
        <v>14</v>
      </c>
      <c r="H769" s="1">
        <v>882</v>
      </c>
      <c r="I769" s="10">
        <v>42274</v>
      </c>
    </row>
    <row r="770" spans="1:9" x14ac:dyDescent="0.3">
      <c r="A770" s="1">
        <v>2687</v>
      </c>
      <c r="B770" s="10">
        <v>45754</v>
      </c>
      <c r="C770" s="1">
        <v>33</v>
      </c>
      <c r="D770" s="1" t="s">
        <v>12</v>
      </c>
      <c r="E770" s="1">
        <v>3.3</v>
      </c>
      <c r="F770" s="1" t="s">
        <v>18</v>
      </c>
      <c r="G770" s="1" t="s">
        <v>14</v>
      </c>
      <c r="H770" s="1">
        <v>1192</v>
      </c>
      <c r="I770" s="10">
        <v>42330</v>
      </c>
    </row>
    <row r="771" spans="1:9" x14ac:dyDescent="0.3">
      <c r="A771" s="1">
        <v>1662</v>
      </c>
      <c r="B771" s="10">
        <v>45748</v>
      </c>
      <c r="C771" s="1">
        <v>19</v>
      </c>
      <c r="D771" s="1" t="s">
        <v>9</v>
      </c>
      <c r="E771" s="1">
        <v>5.7</v>
      </c>
      <c r="F771" s="1" t="s">
        <v>10</v>
      </c>
      <c r="G771" s="1" t="s">
        <v>14</v>
      </c>
      <c r="H771" s="1">
        <v>158</v>
      </c>
      <c r="I771" s="10">
        <v>41949</v>
      </c>
    </row>
    <row r="772" spans="1:9" x14ac:dyDescent="0.3">
      <c r="A772" s="1">
        <v>1369</v>
      </c>
      <c r="B772" s="10">
        <v>45445</v>
      </c>
      <c r="C772" s="1">
        <v>59</v>
      </c>
      <c r="D772" s="1" t="s">
        <v>12</v>
      </c>
      <c r="E772" s="1">
        <v>5.9</v>
      </c>
      <c r="F772" s="1" t="s">
        <v>18</v>
      </c>
      <c r="G772" s="1" t="s">
        <v>11</v>
      </c>
      <c r="H772" s="1">
        <v>1492</v>
      </c>
      <c r="I772" s="10">
        <v>42871</v>
      </c>
    </row>
    <row r="773" spans="1:9" x14ac:dyDescent="0.3">
      <c r="A773" s="1">
        <v>2265</v>
      </c>
      <c r="B773" s="10">
        <v>45445</v>
      </c>
      <c r="C773" s="1">
        <v>36</v>
      </c>
      <c r="D773" s="1" t="s">
        <v>12</v>
      </c>
      <c r="E773" s="1">
        <v>3.6</v>
      </c>
      <c r="F773" s="1" t="s">
        <v>10</v>
      </c>
      <c r="G773" s="1" t="s">
        <v>11</v>
      </c>
      <c r="H773" s="1">
        <v>1577</v>
      </c>
      <c r="I773" s="10">
        <v>42177</v>
      </c>
    </row>
    <row r="774" spans="1:9" x14ac:dyDescent="0.3">
      <c r="A774" s="1">
        <v>2994</v>
      </c>
      <c r="B774" s="10">
        <v>45445</v>
      </c>
      <c r="C774" s="1">
        <v>23</v>
      </c>
      <c r="D774" s="1" t="s">
        <v>9</v>
      </c>
      <c r="E774" s="1">
        <v>6.9</v>
      </c>
      <c r="F774" s="1" t="s">
        <v>20</v>
      </c>
      <c r="G774" s="1" t="s">
        <v>14</v>
      </c>
      <c r="H774" s="1">
        <v>1713</v>
      </c>
      <c r="I774" s="10">
        <v>44209</v>
      </c>
    </row>
    <row r="775" spans="1:9" x14ac:dyDescent="0.3">
      <c r="A775" s="1">
        <v>2400</v>
      </c>
      <c r="B775" s="10">
        <v>45445</v>
      </c>
      <c r="C775" s="1">
        <v>44</v>
      </c>
      <c r="D775" s="1" t="s">
        <v>12</v>
      </c>
      <c r="E775" s="1">
        <v>4.4000000000000004</v>
      </c>
      <c r="F775" s="1" t="s">
        <v>10</v>
      </c>
      <c r="G775" s="1" t="s">
        <v>14</v>
      </c>
      <c r="H775" s="1">
        <v>74</v>
      </c>
      <c r="I775" s="10">
        <v>42580</v>
      </c>
    </row>
    <row r="776" spans="1:9" x14ac:dyDescent="0.3">
      <c r="A776" s="1">
        <v>1813</v>
      </c>
      <c r="B776" s="10">
        <v>45445</v>
      </c>
      <c r="C776" s="1">
        <v>49</v>
      </c>
      <c r="D776" s="1" t="s">
        <v>12</v>
      </c>
      <c r="E776" s="1">
        <v>4.9000000000000004</v>
      </c>
      <c r="F776" s="1" t="s">
        <v>15</v>
      </c>
      <c r="G776" s="1" t="s">
        <v>14</v>
      </c>
      <c r="H776" s="1">
        <v>635</v>
      </c>
      <c r="I776" s="10">
        <v>43847</v>
      </c>
    </row>
    <row r="777" spans="1:9" x14ac:dyDescent="0.3">
      <c r="A777" s="1">
        <v>1338</v>
      </c>
      <c r="B777" s="10">
        <v>45445</v>
      </c>
      <c r="C777" s="1">
        <v>35</v>
      </c>
      <c r="D777" s="1" t="s">
        <v>12</v>
      </c>
      <c r="E777" s="1">
        <v>3.5</v>
      </c>
      <c r="F777" s="1" t="s">
        <v>16</v>
      </c>
      <c r="G777" s="1" t="s">
        <v>11</v>
      </c>
      <c r="H777" s="1">
        <v>1282</v>
      </c>
      <c r="I777" s="10">
        <v>42945</v>
      </c>
    </row>
    <row r="778" spans="1:9" x14ac:dyDescent="0.3">
      <c r="A778" s="1">
        <v>2548</v>
      </c>
      <c r="B778" s="10">
        <v>45785</v>
      </c>
      <c r="C778" s="1">
        <v>29</v>
      </c>
      <c r="D778" s="1" t="s">
        <v>12</v>
      </c>
      <c r="E778" s="1">
        <v>2.9</v>
      </c>
      <c r="F778" s="1" t="s">
        <v>18</v>
      </c>
      <c r="G778" s="1" t="s">
        <v>14</v>
      </c>
      <c r="H778" s="1">
        <v>105</v>
      </c>
      <c r="I778" s="10">
        <v>43205</v>
      </c>
    </row>
    <row r="779" spans="1:9" x14ac:dyDescent="0.3">
      <c r="A779" s="1">
        <v>1444</v>
      </c>
      <c r="B779" s="10">
        <v>45446</v>
      </c>
      <c r="C779" s="1">
        <v>17</v>
      </c>
      <c r="D779" s="1" t="s">
        <v>12</v>
      </c>
      <c r="E779" s="1">
        <v>1.7</v>
      </c>
      <c r="F779" s="1" t="s">
        <v>20</v>
      </c>
      <c r="G779" s="1" t="s">
        <v>11</v>
      </c>
      <c r="H779" s="1">
        <v>929</v>
      </c>
      <c r="I779" s="10">
        <v>42992</v>
      </c>
    </row>
    <row r="780" spans="1:9" x14ac:dyDescent="0.3">
      <c r="A780" s="1">
        <v>1754</v>
      </c>
      <c r="B780" s="10">
        <v>45446</v>
      </c>
      <c r="C780" s="1">
        <v>55</v>
      </c>
      <c r="D780" s="1" t="s">
        <v>12</v>
      </c>
      <c r="E780" s="1">
        <v>5.5</v>
      </c>
      <c r="F780" s="1" t="s">
        <v>20</v>
      </c>
      <c r="G780" s="1" t="s">
        <v>14</v>
      </c>
      <c r="H780" s="1">
        <v>1228</v>
      </c>
      <c r="I780" s="10">
        <v>44739</v>
      </c>
    </row>
    <row r="781" spans="1:9" x14ac:dyDescent="0.3">
      <c r="A781" s="1">
        <v>1866</v>
      </c>
      <c r="B781" s="10">
        <v>45691</v>
      </c>
      <c r="C781" s="1">
        <v>51</v>
      </c>
      <c r="D781" s="1" t="s">
        <v>12</v>
      </c>
      <c r="E781" s="1">
        <v>5.0999999999999996</v>
      </c>
      <c r="F781" s="1" t="s">
        <v>18</v>
      </c>
      <c r="G781" s="1" t="s">
        <v>11</v>
      </c>
      <c r="H781" s="1">
        <v>331</v>
      </c>
      <c r="I781" s="10">
        <v>42363</v>
      </c>
    </row>
    <row r="782" spans="1:9" x14ac:dyDescent="0.3">
      <c r="A782" s="1">
        <v>2542</v>
      </c>
      <c r="B782" s="10">
        <v>45446</v>
      </c>
      <c r="C782" s="1">
        <v>10</v>
      </c>
      <c r="D782" s="1" t="s">
        <v>12</v>
      </c>
      <c r="E782" s="1">
        <v>1</v>
      </c>
      <c r="F782" s="1" t="s">
        <v>18</v>
      </c>
      <c r="G782" s="1" t="s">
        <v>11</v>
      </c>
      <c r="H782" s="1">
        <v>1755</v>
      </c>
      <c r="I782" s="10">
        <v>44842</v>
      </c>
    </row>
    <row r="783" spans="1:9" x14ac:dyDescent="0.3">
      <c r="A783" s="1">
        <v>2821</v>
      </c>
      <c r="B783" s="10">
        <v>45843</v>
      </c>
      <c r="C783" s="1">
        <v>54</v>
      </c>
      <c r="D783" s="1" t="s">
        <v>12</v>
      </c>
      <c r="E783" s="1">
        <v>5.4</v>
      </c>
      <c r="F783" s="1" t="s">
        <v>17</v>
      </c>
      <c r="G783" s="1" t="s">
        <v>11</v>
      </c>
      <c r="H783" s="1">
        <v>1311</v>
      </c>
      <c r="I783" s="10">
        <v>43164</v>
      </c>
    </row>
    <row r="784" spans="1:9" x14ac:dyDescent="0.3">
      <c r="A784" s="1">
        <v>2056</v>
      </c>
      <c r="B784" s="10">
        <v>45447</v>
      </c>
      <c r="C784" s="1">
        <v>44</v>
      </c>
      <c r="D784" s="1" t="s">
        <v>9</v>
      </c>
      <c r="E784" s="1">
        <v>13.2</v>
      </c>
      <c r="F784" s="1" t="s">
        <v>20</v>
      </c>
      <c r="G784" s="1" t="s">
        <v>14</v>
      </c>
      <c r="H784" s="1">
        <v>1949</v>
      </c>
      <c r="I784" s="10">
        <v>42264</v>
      </c>
    </row>
    <row r="785" spans="1:9" x14ac:dyDescent="0.3">
      <c r="A785" s="1">
        <v>1574</v>
      </c>
      <c r="B785" s="10">
        <v>45447</v>
      </c>
      <c r="C785" s="1">
        <v>55</v>
      </c>
      <c r="D785" s="1" t="s">
        <v>12</v>
      </c>
      <c r="E785" s="1">
        <v>5.5</v>
      </c>
      <c r="F785" s="1" t="s">
        <v>13</v>
      </c>
      <c r="G785" s="1" t="s">
        <v>11</v>
      </c>
      <c r="H785" s="1">
        <v>1700</v>
      </c>
      <c r="I785" s="10">
        <v>44258</v>
      </c>
    </row>
    <row r="786" spans="1:9" x14ac:dyDescent="0.3">
      <c r="A786" s="1">
        <v>1061</v>
      </c>
      <c r="B786" s="10">
        <v>45671</v>
      </c>
      <c r="C786" s="1">
        <v>29</v>
      </c>
      <c r="D786" s="1" t="s">
        <v>12</v>
      </c>
      <c r="E786" s="1">
        <v>2.9</v>
      </c>
      <c r="F786" s="1" t="s">
        <v>19</v>
      </c>
      <c r="G786" s="1" t="s">
        <v>14</v>
      </c>
      <c r="H786" s="1">
        <v>1652</v>
      </c>
      <c r="I786" s="10">
        <v>44592</v>
      </c>
    </row>
    <row r="787" spans="1:9" x14ac:dyDescent="0.3">
      <c r="A787" s="1">
        <v>2392</v>
      </c>
      <c r="B787" s="10">
        <v>45447</v>
      </c>
      <c r="C787" s="1">
        <v>42</v>
      </c>
      <c r="D787" s="1" t="s">
        <v>12</v>
      </c>
      <c r="E787" s="1">
        <v>4.2</v>
      </c>
      <c r="F787" s="1" t="s">
        <v>18</v>
      </c>
      <c r="G787" s="1" t="s">
        <v>11</v>
      </c>
      <c r="H787" s="1">
        <v>1134</v>
      </c>
      <c r="I787" s="10">
        <v>42147</v>
      </c>
    </row>
    <row r="788" spans="1:9" x14ac:dyDescent="0.3">
      <c r="A788" s="1">
        <v>2903</v>
      </c>
      <c r="B788" s="10">
        <v>45711</v>
      </c>
      <c r="C788" s="1">
        <v>47</v>
      </c>
      <c r="D788" s="1" t="s">
        <v>12</v>
      </c>
      <c r="E788" s="1">
        <v>4.7</v>
      </c>
      <c r="F788" s="1" t="s">
        <v>17</v>
      </c>
      <c r="G788" s="1" t="s">
        <v>14</v>
      </c>
      <c r="H788" s="1">
        <v>1673</v>
      </c>
      <c r="I788" s="10">
        <v>41906</v>
      </c>
    </row>
    <row r="789" spans="1:9" x14ac:dyDescent="0.3">
      <c r="A789" s="1">
        <v>2297</v>
      </c>
      <c r="B789" s="10">
        <v>45447</v>
      </c>
      <c r="C789" s="1">
        <v>24</v>
      </c>
      <c r="D789" s="1" t="s">
        <v>12</v>
      </c>
      <c r="E789" s="1">
        <v>2.4</v>
      </c>
      <c r="F789" s="1" t="s">
        <v>18</v>
      </c>
      <c r="G789" s="1" t="s">
        <v>11</v>
      </c>
      <c r="H789" s="1">
        <v>1224</v>
      </c>
      <c r="I789" s="10">
        <v>42905</v>
      </c>
    </row>
    <row r="790" spans="1:9" x14ac:dyDescent="0.3">
      <c r="A790" s="1">
        <v>2365</v>
      </c>
      <c r="B790" s="10">
        <v>45713</v>
      </c>
      <c r="C790" s="1">
        <v>48</v>
      </c>
      <c r="D790" s="1" t="s">
        <v>12</v>
      </c>
      <c r="E790" s="1">
        <v>4.8</v>
      </c>
      <c r="F790" s="1" t="s">
        <v>18</v>
      </c>
      <c r="G790" s="1" t="s">
        <v>11</v>
      </c>
      <c r="H790" s="1">
        <v>303</v>
      </c>
      <c r="I790" s="10">
        <v>43742</v>
      </c>
    </row>
    <row r="791" spans="1:9" x14ac:dyDescent="0.3">
      <c r="A791" s="1">
        <v>1811</v>
      </c>
      <c r="B791" s="10">
        <v>45447</v>
      </c>
      <c r="C791" s="1">
        <v>20</v>
      </c>
      <c r="D791" s="1" t="s">
        <v>9</v>
      </c>
      <c r="E791" s="1">
        <v>6</v>
      </c>
      <c r="F791" s="1" t="s">
        <v>13</v>
      </c>
      <c r="G791" s="1" t="s">
        <v>11</v>
      </c>
      <c r="H791" s="1">
        <v>1099</v>
      </c>
      <c r="I791" s="10">
        <v>44310</v>
      </c>
    </row>
    <row r="792" spans="1:9" x14ac:dyDescent="0.3">
      <c r="A792" s="1">
        <v>1156</v>
      </c>
      <c r="B792" s="10">
        <v>45447</v>
      </c>
      <c r="C792" s="1">
        <v>24</v>
      </c>
      <c r="D792" s="1" t="s">
        <v>12</v>
      </c>
      <c r="E792" s="1">
        <v>2.4</v>
      </c>
      <c r="F792" s="1" t="s">
        <v>15</v>
      </c>
      <c r="G792" s="1" t="s">
        <v>14</v>
      </c>
      <c r="H792" s="1">
        <v>1500</v>
      </c>
      <c r="I792" s="10">
        <v>44718</v>
      </c>
    </row>
    <row r="793" spans="1:9" x14ac:dyDescent="0.3">
      <c r="A793" s="1">
        <v>2042</v>
      </c>
      <c r="B793" s="10">
        <v>45776</v>
      </c>
      <c r="C793" s="1">
        <v>29</v>
      </c>
      <c r="D793" s="1" t="s">
        <v>12</v>
      </c>
      <c r="E793" s="1">
        <v>2.9</v>
      </c>
      <c r="F793" s="1" t="s">
        <v>18</v>
      </c>
      <c r="G793" s="1" t="s">
        <v>14</v>
      </c>
      <c r="H793" s="1">
        <v>522</v>
      </c>
      <c r="I793" s="10">
        <v>42457</v>
      </c>
    </row>
    <row r="794" spans="1:9" x14ac:dyDescent="0.3">
      <c r="A794" s="1">
        <v>1176</v>
      </c>
      <c r="B794" s="10">
        <v>45865</v>
      </c>
      <c r="C794" s="1">
        <v>39</v>
      </c>
      <c r="D794" s="1" t="s">
        <v>12</v>
      </c>
      <c r="E794" s="1">
        <v>3.9</v>
      </c>
      <c r="F794" s="1" t="s">
        <v>16</v>
      </c>
      <c r="G794" s="1" t="s">
        <v>14</v>
      </c>
      <c r="H794" s="1">
        <v>930</v>
      </c>
      <c r="I794" s="10">
        <v>43366</v>
      </c>
    </row>
    <row r="795" spans="1:9" x14ac:dyDescent="0.3">
      <c r="A795" s="1">
        <v>2635</v>
      </c>
      <c r="B795" s="10">
        <v>45774</v>
      </c>
      <c r="C795" s="1">
        <v>24</v>
      </c>
      <c r="D795" s="1" t="s">
        <v>9</v>
      </c>
      <c r="E795" s="1">
        <v>7.2</v>
      </c>
      <c r="F795" s="1" t="s">
        <v>17</v>
      </c>
      <c r="G795" s="1" t="s">
        <v>14</v>
      </c>
      <c r="H795" s="1">
        <v>819</v>
      </c>
      <c r="I795" s="10">
        <v>43989</v>
      </c>
    </row>
    <row r="796" spans="1:9" x14ac:dyDescent="0.3">
      <c r="A796" s="1">
        <v>1395</v>
      </c>
      <c r="B796" s="10">
        <v>45810</v>
      </c>
      <c r="C796" s="1">
        <v>26</v>
      </c>
      <c r="D796" s="1" t="s">
        <v>12</v>
      </c>
      <c r="E796" s="1">
        <v>2.6</v>
      </c>
      <c r="F796" s="1" t="s">
        <v>10</v>
      </c>
      <c r="G796" s="1" t="s">
        <v>11</v>
      </c>
      <c r="H796" s="1">
        <v>1213</v>
      </c>
      <c r="I796" s="10">
        <v>44124</v>
      </c>
    </row>
    <row r="797" spans="1:9" x14ac:dyDescent="0.3">
      <c r="A797" s="1">
        <v>1033</v>
      </c>
      <c r="B797" s="10">
        <v>45447</v>
      </c>
      <c r="C797" s="1">
        <v>54</v>
      </c>
      <c r="D797" s="1" t="s">
        <v>9</v>
      </c>
      <c r="E797" s="1">
        <v>16.2</v>
      </c>
      <c r="F797" s="1" t="s">
        <v>20</v>
      </c>
      <c r="G797" s="1" t="s">
        <v>11</v>
      </c>
      <c r="H797" s="1">
        <v>661</v>
      </c>
      <c r="I797" s="10">
        <v>44687</v>
      </c>
    </row>
    <row r="798" spans="1:9" x14ac:dyDescent="0.3">
      <c r="A798" s="1">
        <v>1980</v>
      </c>
      <c r="B798" s="10">
        <v>45447</v>
      </c>
      <c r="C798" s="1">
        <v>18</v>
      </c>
      <c r="D798" s="1" t="s">
        <v>12</v>
      </c>
      <c r="E798" s="1">
        <v>1.8</v>
      </c>
      <c r="F798" s="1" t="s">
        <v>17</v>
      </c>
      <c r="G798" s="1" t="s">
        <v>14</v>
      </c>
      <c r="H798" s="1">
        <v>936</v>
      </c>
      <c r="I798" s="10">
        <v>41848</v>
      </c>
    </row>
    <row r="799" spans="1:9" x14ac:dyDescent="0.3">
      <c r="A799" s="1">
        <v>2938</v>
      </c>
      <c r="B799" s="10">
        <v>45817</v>
      </c>
      <c r="C799" s="1">
        <v>13</v>
      </c>
      <c r="D799" s="1" t="s">
        <v>9</v>
      </c>
      <c r="E799" s="1">
        <v>3.9</v>
      </c>
      <c r="F799" s="1" t="s">
        <v>20</v>
      </c>
      <c r="G799" s="1" t="s">
        <v>14</v>
      </c>
      <c r="H799" s="1">
        <v>244</v>
      </c>
      <c r="I799" s="10">
        <v>43674</v>
      </c>
    </row>
    <row r="800" spans="1:9" x14ac:dyDescent="0.3">
      <c r="A800" s="1">
        <v>1075</v>
      </c>
      <c r="B800" s="10">
        <v>45746</v>
      </c>
      <c r="C800" s="1">
        <v>5</v>
      </c>
      <c r="D800" s="1" t="s">
        <v>9</v>
      </c>
      <c r="E800" s="1">
        <v>1.5</v>
      </c>
      <c r="F800" s="1" t="s">
        <v>19</v>
      </c>
      <c r="G800" s="1" t="s">
        <v>14</v>
      </c>
      <c r="H800" s="1">
        <v>961</v>
      </c>
      <c r="I800" s="10">
        <v>43845</v>
      </c>
    </row>
    <row r="801" spans="1:9" x14ac:dyDescent="0.3">
      <c r="A801" s="1">
        <v>1264</v>
      </c>
      <c r="B801" s="10">
        <v>45801</v>
      </c>
      <c r="C801" s="1">
        <v>26</v>
      </c>
      <c r="D801" s="1" t="s">
        <v>9</v>
      </c>
      <c r="E801" s="1">
        <v>7.8</v>
      </c>
      <c r="F801" s="1" t="s">
        <v>10</v>
      </c>
      <c r="G801" s="1" t="s">
        <v>14</v>
      </c>
      <c r="H801" s="1">
        <v>1864</v>
      </c>
      <c r="I801" s="10">
        <v>42784</v>
      </c>
    </row>
    <row r="802" spans="1:9" x14ac:dyDescent="0.3">
      <c r="A802" s="1">
        <v>2976</v>
      </c>
      <c r="B802" s="10">
        <v>45448</v>
      </c>
      <c r="C802" s="1">
        <v>15</v>
      </c>
      <c r="D802" s="1" t="s">
        <v>12</v>
      </c>
      <c r="E802" s="1">
        <v>1.5</v>
      </c>
      <c r="F802" s="1" t="s">
        <v>13</v>
      </c>
      <c r="G802" s="1" t="s">
        <v>11</v>
      </c>
      <c r="H802" s="1">
        <v>1075</v>
      </c>
      <c r="I802" s="10">
        <v>42866</v>
      </c>
    </row>
    <row r="803" spans="1:9" x14ac:dyDescent="0.3">
      <c r="A803" s="1">
        <v>2819</v>
      </c>
      <c r="B803" s="10">
        <v>45677</v>
      </c>
      <c r="C803" s="1">
        <v>3</v>
      </c>
      <c r="D803" s="1" t="s">
        <v>12</v>
      </c>
      <c r="E803" s="1">
        <v>0.3</v>
      </c>
      <c r="F803" s="1" t="s">
        <v>15</v>
      </c>
      <c r="G803" s="1" t="s">
        <v>14</v>
      </c>
      <c r="H803" s="1">
        <v>1041</v>
      </c>
      <c r="I803" s="10">
        <v>44574</v>
      </c>
    </row>
    <row r="804" spans="1:9" x14ac:dyDescent="0.3">
      <c r="A804" s="1">
        <v>1717</v>
      </c>
      <c r="B804" s="10">
        <v>45865</v>
      </c>
      <c r="C804" s="1">
        <v>7</v>
      </c>
      <c r="D804" s="1" t="s">
        <v>12</v>
      </c>
      <c r="E804" s="1">
        <v>0.7</v>
      </c>
      <c r="F804" s="1" t="s">
        <v>15</v>
      </c>
      <c r="G804" s="1" t="s">
        <v>14</v>
      </c>
      <c r="H804" s="1">
        <v>1476</v>
      </c>
      <c r="I804" s="10">
        <v>43768</v>
      </c>
    </row>
    <row r="805" spans="1:9" x14ac:dyDescent="0.3">
      <c r="A805" s="1">
        <v>1734</v>
      </c>
      <c r="B805" s="10">
        <v>45696</v>
      </c>
      <c r="C805" s="1">
        <v>58</v>
      </c>
      <c r="D805" s="1" t="s">
        <v>12</v>
      </c>
      <c r="E805" s="1">
        <v>5.8</v>
      </c>
      <c r="F805" s="1" t="s">
        <v>19</v>
      </c>
      <c r="G805" s="1" t="s">
        <v>14</v>
      </c>
      <c r="H805" s="1">
        <v>1974</v>
      </c>
      <c r="I805" s="10">
        <v>43042</v>
      </c>
    </row>
    <row r="806" spans="1:9" x14ac:dyDescent="0.3">
      <c r="A806" s="1">
        <v>1909</v>
      </c>
      <c r="B806" s="10">
        <v>45448</v>
      </c>
      <c r="C806" s="1">
        <v>18</v>
      </c>
      <c r="D806" s="1" t="s">
        <v>12</v>
      </c>
      <c r="E806" s="1">
        <v>1.8</v>
      </c>
      <c r="F806" s="1" t="s">
        <v>15</v>
      </c>
      <c r="G806" s="1" t="s">
        <v>11</v>
      </c>
      <c r="H806" s="1">
        <v>656</v>
      </c>
      <c r="I806" s="10">
        <v>41844</v>
      </c>
    </row>
    <row r="807" spans="1:9" x14ac:dyDescent="0.3">
      <c r="A807" s="1">
        <v>2587</v>
      </c>
      <c r="B807" s="10">
        <v>45762</v>
      </c>
      <c r="C807" s="1">
        <v>39</v>
      </c>
      <c r="D807" s="1" t="s">
        <v>12</v>
      </c>
      <c r="E807" s="1">
        <v>3.9</v>
      </c>
      <c r="F807" s="1" t="s">
        <v>10</v>
      </c>
      <c r="G807" s="1" t="s">
        <v>14</v>
      </c>
      <c r="H807" s="1">
        <v>829</v>
      </c>
      <c r="I807" s="10">
        <v>43961</v>
      </c>
    </row>
    <row r="808" spans="1:9" x14ac:dyDescent="0.3">
      <c r="A808" s="1">
        <v>1850</v>
      </c>
      <c r="B808" s="10">
        <v>45714</v>
      </c>
      <c r="C808" s="1">
        <v>53</v>
      </c>
      <c r="D808" s="1" t="s">
        <v>9</v>
      </c>
      <c r="E808" s="1">
        <v>15.9</v>
      </c>
      <c r="F808" s="1" t="s">
        <v>18</v>
      </c>
      <c r="G808" s="1" t="s">
        <v>14</v>
      </c>
      <c r="H808" s="1">
        <v>1691</v>
      </c>
      <c r="I808" s="10">
        <v>41957</v>
      </c>
    </row>
    <row r="809" spans="1:9" x14ac:dyDescent="0.3">
      <c r="A809" s="1">
        <v>2581</v>
      </c>
      <c r="B809" s="10">
        <v>45448</v>
      </c>
      <c r="C809" s="1">
        <v>23</v>
      </c>
      <c r="D809" s="1" t="s">
        <v>21</v>
      </c>
      <c r="E809" s="1">
        <v>11.5</v>
      </c>
      <c r="F809" s="1" t="s">
        <v>17</v>
      </c>
      <c r="G809" s="1" t="s">
        <v>11</v>
      </c>
      <c r="H809" s="1">
        <v>1366</v>
      </c>
      <c r="I809" s="10">
        <v>41989</v>
      </c>
    </row>
    <row r="810" spans="1:9" x14ac:dyDescent="0.3">
      <c r="A810" s="1">
        <v>2865</v>
      </c>
      <c r="B810" s="10">
        <v>45449</v>
      </c>
      <c r="C810" s="1">
        <v>46</v>
      </c>
      <c r="D810" s="1" t="s">
        <v>12</v>
      </c>
      <c r="E810" s="1">
        <v>4.5999999999999996</v>
      </c>
      <c r="F810" s="1" t="s">
        <v>17</v>
      </c>
      <c r="G810" s="1" t="s">
        <v>14</v>
      </c>
      <c r="H810" s="1">
        <v>577</v>
      </c>
      <c r="I810" s="10">
        <v>42027</v>
      </c>
    </row>
    <row r="811" spans="1:9" x14ac:dyDescent="0.3">
      <c r="A811" s="1">
        <v>1121</v>
      </c>
      <c r="B811" s="10">
        <v>45450</v>
      </c>
      <c r="C811" s="1">
        <v>1</v>
      </c>
      <c r="D811" s="1" t="s">
        <v>9</v>
      </c>
      <c r="E811" s="1">
        <v>0.3</v>
      </c>
      <c r="F811" s="1" t="s">
        <v>18</v>
      </c>
      <c r="G811" s="1" t="s">
        <v>14</v>
      </c>
      <c r="H811" s="1">
        <v>113</v>
      </c>
      <c r="I811" s="10">
        <v>44338</v>
      </c>
    </row>
    <row r="812" spans="1:9" x14ac:dyDescent="0.3">
      <c r="A812" s="1">
        <v>2438</v>
      </c>
      <c r="B812" s="10">
        <v>45450</v>
      </c>
      <c r="C812" s="1">
        <v>59</v>
      </c>
      <c r="D812" s="1" t="s">
        <v>12</v>
      </c>
      <c r="E812" s="1">
        <v>5.9</v>
      </c>
      <c r="F812" s="1" t="s">
        <v>16</v>
      </c>
      <c r="G812" s="1" t="s">
        <v>14</v>
      </c>
      <c r="H812" s="1">
        <v>1310</v>
      </c>
      <c r="I812" s="10">
        <v>44459</v>
      </c>
    </row>
    <row r="813" spans="1:9" x14ac:dyDescent="0.3">
      <c r="A813" s="1">
        <v>2092</v>
      </c>
      <c r="B813" s="10">
        <v>45784</v>
      </c>
      <c r="C813" s="1">
        <v>25</v>
      </c>
      <c r="D813" s="1" t="s">
        <v>12</v>
      </c>
      <c r="E813" s="1">
        <v>2.5</v>
      </c>
      <c r="F813" s="1" t="s">
        <v>10</v>
      </c>
      <c r="G813" s="1" t="s">
        <v>14</v>
      </c>
      <c r="H813" s="1">
        <v>1038</v>
      </c>
      <c r="I813" s="10">
        <v>43758</v>
      </c>
    </row>
    <row r="814" spans="1:9" x14ac:dyDescent="0.3">
      <c r="A814" s="1">
        <v>1569</v>
      </c>
      <c r="B814" s="10">
        <v>45450</v>
      </c>
      <c r="C814" s="1">
        <v>17</v>
      </c>
      <c r="D814" s="1" t="s">
        <v>12</v>
      </c>
      <c r="E814" s="1">
        <v>1.7</v>
      </c>
      <c r="F814" s="1" t="s">
        <v>10</v>
      </c>
      <c r="G814" s="1" t="s">
        <v>14</v>
      </c>
      <c r="H814" s="1">
        <v>1075</v>
      </c>
      <c r="I814" s="10">
        <v>44773</v>
      </c>
    </row>
    <row r="815" spans="1:9" x14ac:dyDescent="0.3">
      <c r="A815" s="1">
        <v>1443</v>
      </c>
      <c r="B815" s="10">
        <v>45450</v>
      </c>
      <c r="C815" s="1">
        <v>55</v>
      </c>
      <c r="D815" s="1" t="s">
        <v>12</v>
      </c>
      <c r="E815" s="1">
        <v>5.5</v>
      </c>
      <c r="F815" s="1" t="s">
        <v>15</v>
      </c>
      <c r="G815" s="1" t="s">
        <v>14</v>
      </c>
      <c r="H815" s="1">
        <v>1657</v>
      </c>
      <c r="I815" s="10">
        <v>43503</v>
      </c>
    </row>
    <row r="816" spans="1:9" x14ac:dyDescent="0.3">
      <c r="A816" s="1">
        <v>1826</v>
      </c>
      <c r="B816" s="10">
        <v>45450</v>
      </c>
      <c r="C816" s="1">
        <v>33</v>
      </c>
      <c r="D816" s="1" t="s">
        <v>9</v>
      </c>
      <c r="E816" s="1">
        <v>9.9</v>
      </c>
      <c r="F816" s="1" t="s">
        <v>10</v>
      </c>
      <c r="G816" s="1" t="s">
        <v>14</v>
      </c>
      <c r="H816" s="1">
        <v>706</v>
      </c>
      <c r="I816" s="10">
        <v>43668</v>
      </c>
    </row>
    <row r="817" spans="1:9" x14ac:dyDescent="0.3">
      <c r="A817" s="1">
        <v>2530</v>
      </c>
      <c r="B817" s="10">
        <v>45450</v>
      </c>
      <c r="C817" s="1">
        <v>1</v>
      </c>
      <c r="D817" s="1" t="s">
        <v>12</v>
      </c>
      <c r="E817" s="1">
        <v>0.1</v>
      </c>
      <c r="F817" s="1" t="s">
        <v>13</v>
      </c>
      <c r="G817" s="1" t="s">
        <v>14</v>
      </c>
      <c r="H817" s="1">
        <v>343</v>
      </c>
      <c r="I817" s="10">
        <v>44104</v>
      </c>
    </row>
    <row r="818" spans="1:9" x14ac:dyDescent="0.3">
      <c r="A818" s="1">
        <v>1890</v>
      </c>
      <c r="B818" s="10">
        <v>45756</v>
      </c>
      <c r="C818" s="1">
        <v>53</v>
      </c>
      <c r="D818" s="1" t="s">
        <v>12</v>
      </c>
      <c r="E818" s="1">
        <v>5.3</v>
      </c>
      <c r="F818" s="1" t="s">
        <v>13</v>
      </c>
      <c r="G818" s="1" t="s">
        <v>14</v>
      </c>
      <c r="H818" s="1">
        <v>602</v>
      </c>
      <c r="I818" s="10">
        <v>43170</v>
      </c>
    </row>
    <row r="819" spans="1:9" x14ac:dyDescent="0.3">
      <c r="A819" s="1">
        <v>2492</v>
      </c>
      <c r="B819" s="10">
        <v>45788</v>
      </c>
      <c r="C819" s="1">
        <v>43</v>
      </c>
      <c r="D819" s="1" t="s">
        <v>12</v>
      </c>
      <c r="E819" s="1">
        <v>4.3</v>
      </c>
      <c r="F819" s="1" t="s">
        <v>16</v>
      </c>
      <c r="G819" s="1" t="s">
        <v>14</v>
      </c>
      <c r="H819" s="1">
        <v>985</v>
      </c>
      <c r="I819" s="10">
        <v>43934</v>
      </c>
    </row>
    <row r="820" spans="1:9" x14ac:dyDescent="0.3">
      <c r="A820" s="1">
        <v>2507</v>
      </c>
      <c r="B820" s="10">
        <v>45686</v>
      </c>
      <c r="C820" s="1">
        <v>32</v>
      </c>
      <c r="D820" s="1" t="s">
        <v>12</v>
      </c>
      <c r="E820" s="1">
        <v>3.2</v>
      </c>
      <c r="F820" s="1" t="s">
        <v>16</v>
      </c>
      <c r="G820" s="1" t="s">
        <v>11</v>
      </c>
      <c r="H820" s="1">
        <v>1615</v>
      </c>
      <c r="I820" s="10">
        <v>43410</v>
      </c>
    </row>
    <row r="821" spans="1:9" x14ac:dyDescent="0.3">
      <c r="A821" s="1">
        <v>1401</v>
      </c>
      <c r="B821" s="10">
        <v>45451</v>
      </c>
      <c r="C821" s="1">
        <v>28</v>
      </c>
      <c r="D821" s="1" t="s">
        <v>12</v>
      </c>
      <c r="E821" s="1">
        <v>2.8</v>
      </c>
      <c r="F821" s="1" t="s">
        <v>15</v>
      </c>
      <c r="G821" s="1" t="s">
        <v>11</v>
      </c>
      <c r="H821" s="1">
        <v>511</v>
      </c>
      <c r="I821" s="10">
        <v>44110</v>
      </c>
    </row>
    <row r="822" spans="1:9" x14ac:dyDescent="0.3">
      <c r="A822" s="1">
        <v>1790</v>
      </c>
      <c r="B822" s="10">
        <v>45451</v>
      </c>
      <c r="C822" s="1">
        <v>18</v>
      </c>
      <c r="D822" s="1" t="s">
        <v>12</v>
      </c>
      <c r="E822" s="1">
        <v>1.8</v>
      </c>
      <c r="F822" s="1" t="s">
        <v>18</v>
      </c>
      <c r="G822" s="1" t="s">
        <v>11</v>
      </c>
      <c r="H822" s="1">
        <v>833</v>
      </c>
      <c r="I822" s="10">
        <v>42290</v>
      </c>
    </row>
    <row r="823" spans="1:9" x14ac:dyDescent="0.3">
      <c r="A823" s="1">
        <v>2167</v>
      </c>
      <c r="B823" s="10">
        <v>45801</v>
      </c>
      <c r="C823" s="1">
        <v>16</v>
      </c>
      <c r="D823" s="1" t="s">
        <v>9</v>
      </c>
      <c r="E823" s="1">
        <v>4.8</v>
      </c>
      <c r="F823" s="1" t="s">
        <v>20</v>
      </c>
      <c r="G823" s="1" t="s">
        <v>14</v>
      </c>
      <c r="H823" s="1">
        <v>1339</v>
      </c>
      <c r="I823" s="10">
        <v>43991</v>
      </c>
    </row>
    <row r="824" spans="1:9" x14ac:dyDescent="0.3">
      <c r="A824" s="1">
        <v>1568</v>
      </c>
      <c r="B824" s="10">
        <v>45837</v>
      </c>
      <c r="C824" s="1">
        <v>25</v>
      </c>
      <c r="D824" s="1" t="s">
        <v>9</v>
      </c>
      <c r="E824" s="1">
        <v>7.5</v>
      </c>
      <c r="F824" s="1" t="s">
        <v>17</v>
      </c>
      <c r="G824" s="1" t="s">
        <v>11</v>
      </c>
      <c r="H824" s="1">
        <v>1687</v>
      </c>
      <c r="I824" s="10">
        <v>41875</v>
      </c>
    </row>
    <row r="825" spans="1:9" x14ac:dyDescent="0.3">
      <c r="A825" s="1">
        <v>2062</v>
      </c>
      <c r="B825" s="10">
        <v>45855</v>
      </c>
      <c r="C825" s="1">
        <v>54</v>
      </c>
      <c r="D825" s="1" t="s">
        <v>9</v>
      </c>
      <c r="E825" s="1">
        <v>16.2</v>
      </c>
      <c r="F825" s="1" t="s">
        <v>15</v>
      </c>
      <c r="G825" s="1" t="s">
        <v>14</v>
      </c>
      <c r="H825" s="1">
        <v>1455</v>
      </c>
      <c r="I825" s="10">
        <v>42231</v>
      </c>
    </row>
    <row r="826" spans="1:9" x14ac:dyDescent="0.3">
      <c r="A826" s="1">
        <v>1153</v>
      </c>
      <c r="B826" s="10">
        <v>45451</v>
      </c>
      <c r="C826" s="1">
        <v>49</v>
      </c>
      <c r="D826" s="1" t="s">
        <v>12</v>
      </c>
      <c r="E826" s="1">
        <v>4.9000000000000004</v>
      </c>
      <c r="F826" s="1" t="s">
        <v>10</v>
      </c>
      <c r="G826" s="1" t="s">
        <v>11</v>
      </c>
      <c r="H826" s="1">
        <v>1413</v>
      </c>
      <c r="I826" s="10">
        <v>42970</v>
      </c>
    </row>
    <row r="827" spans="1:9" x14ac:dyDescent="0.3">
      <c r="A827" s="1">
        <v>2716</v>
      </c>
      <c r="B827" s="10">
        <v>45727</v>
      </c>
      <c r="C827" s="1">
        <v>9</v>
      </c>
      <c r="D827" s="1" t="s">
        <v>9</v>
      </c>
      <c r="E827" s="1">
        <v>2.7</v>
      </c>
      <c r="F827" s="1" t="s">
        <v>15</v>
      </c>
      <c r="G827" s="1" t="s">
        <v>11</v>
      </c>
      <c r="H827" s="1">
        <v>1656</v>
      </c>
      <c r="I827" s="10">
        <v>42931</v>
      </c>
    </row>
    <row r="828" spans="1:9" x14ac:dyDescent="0.3">
      <c r="A828" s="1">
        <v>2065</v>
      </c>
      <c r="B828" s="10">
        <v>45713</v>
      </c>
      <c r="C828" s="1">
        <v>56</v>
      </c>
      <c r="D828" s="1" t="s">
        <v>12</v>
      </c>
      <c r="E828" s="1">
        <v>5.6</v>
      </c>
      <c r="F828" s="1" t="s">
        <v>10</v>
      </c>
      <c r="G828" s="1" t="s">
        <v>14</v>
      </c>
      <c r="H828" s="1">
        <v>312</v>
      </c>
      <c r="I828" s="10">
        <v>43995</v>
      </c>
    </row>
    <row r="829" spans="1:9" x14ac:dyDescent="0.3">
      <c r="A829" s="1">
        <v>2209</v>
      </c>
      <c r="B829" s="10">
        <v>45845</v>
      </c>
      <c r="C829" s="1">
        <v>56</v>
      </c>
      <c r="D829" s="1" t="s">
        <v>12</v>
      </c>
      <c r="E829" s="1">
        <v>5.6</v>
      </c>
      <c r="F829" s="1" t="s">
        <v>15</v>
      </c>
      <c r="G829" s="1" t="s">
        <v>14</v>
      </c>
      <c r="H829" s="1">
        <v>121</v>
      </c>
      <c r="I829" s="10">
        <v>44786</v>
      </c>
    </row>
    <row r="830" spans="1:9" x14ac:dyDescent="0.3">
      <c r="A830" s="1">
        <v>2024</v>
      </c>
      <c r="B830" s="10">
        <v>45451</v>
      </c>
      <c r="C830" s="1">
        <v>43</v>
      </c>
      <c r="D830" s="1" t="s">
        <v>12</v>
      </c>
      <c r="E830" s="1">
        <v>4.3</v>
      </c>
      <c r="F830" s="1" t="s">
        <v>10</v>
      </c>
      <c r="G830" s="1" t="s">
        <v>14</v>
      </c>
      <c r="H830" s="1">
        <v>1584</v>
      </c>
      <c r="I830" s="10">
        <v>43337</v>
      </c>
    </row>
    <row r="831" spans="1:9" x14ac:dyDescent="0.3">
      <c r="A831" s="1">
        <v>1397</v>
      </c>
      <c r="B831" s="10">
        <v>45845</v>
      </c>
      <c r="C831" s="1">
        <v>29</v>
      </c>
      <c r="D831" s="1" t="s">
        <v>9</v>
      </c>
      <c r="E831" s="1">
        <v>8.6999999999999993</v>
      </c>
      <c r="F831" s="1" t="s">
        <v>18</v>
      </c>
      <c r="G831" s="1" t="s">
        <v>14</v>
      </c>
      <c r="H831" s="1">
        <v>1588</v>
      </c>
      <c r="I831" s="10">
        <v>41783</v>
      </c>
    </row>
    <row r="832" spans="1:9" x14ac:dyDescent="0.3">
      <c r="A832" s="1">
        <v>2246</v>
      </c>
      <c r="B832" s="10">
        <v>45688</v>
      </c>
      <c r="C832" s="1">
        <v>57</v>
      </c>
      <c r="D832" s="1" t="s">
        <v>9</v>
      </c>
      <c r="E832" s="1">
        <v>17.100000000000001</v>
      </c>
      <c r="F832" s="1" t="s">
        <v>20</v>
      </c>
      <c r="G832" s="1" t="s">
        <v>14</v>
      </c>
      <c r="H832" s="1">
        <v>1892</v>
      </c>
      <c r="I832" s="10">
        <v>42040</v>
      </c>
    </row>
    <row r="833" spans="1:9" x14ac:dyDescent="0.3">
      <c r="A833" s="1">
        <v>1442</v>
      </c>
      <c r="B833" s="10">
        <v>45451</v>
      </c>
      <c r="C833" s="1">
        <v>52</v>
      </c>
      <c r="D833" s="1" t="s">
        <v>12</v>
      </c>
      <c r="E833" s="1">
        <v>5.2</v>
      </c>
      <c r="F833" s="1" t="s">
        <v>18</v>
      </c>
      <c r="G833" s="1" t="s">
        <v>11</v>
      </c>
      <c r="H833" s="1">
        <v>1577</v>
      </c>
      <c r="I833" s="10">
        <v>42702</v>
      </c>
    </row>
    <row r="834" spans="1:9" x14ac:dyDescent="0.3">
      <c r="A834" s="1">
        <v>1820</v>
      </c>
      <c r="B834" s="10">
        <v>45451</v>
      </c>
      <c r="C834" s="1">
        <v>31</v>
      </c>
      <c r="D834" s="1" t="s">
        <v>12</v>
      </c>
      <c r="E834" s="1">
        <v>3.1</v>
      </c>
      <c r="F834" s="1" t="s">
        <v>16</v>
      </c>
      <c r="G834" s="1" t="s">
        <v>11</v>
      </c>
      <c r="H834" s="1">
        <v>253</v>
      </c>
      <c r="I834" s="10">
        <v>42673</v>
      </c>
    </row>
    <row r="835" spans="1:9" x14ac:dyDescent="0.3">
      <c r="A835" s="1">
        <v>1343</v>
      </c>
      <c r="B835" s="10">
        <v>45452</v>
      </c>
      <c r="C835" s="1">
        <v>39</v>
      </c>
      <c r="D835" s="1" t="s">
        <v>9</v>
      </c>
      <c r="E835" s="1">
        <v>11.7</v>
      </c>
      <c r="F835" s="1" t="s">
        <v>19</v>
      </c>
      <c r="G835" s="1" t="s">
        <v>14</v>
      </c>
      <c r="H835" s="1">
        <v>104</v>
      </c>
      <c r="I835" s="10">
        <v>43086</v>
      </c>
    </row>
    <row r="836" spans="1:9" x14ac:dyDescent="0.3">
      <c r="A836" s="1">
        <v>1437</v>
      </c>
      <c r="B836" s="10">
        <v>45452</v>
      </c>
      <c r="C836" s="1">
        <v>10</v>
      </c>
      <c r="D836" s="1" t="s">
        <v>12</v>
      </c>
      <c r="E836" s="1">
        <v>1</v>
      </c>
      <c r="F836" s="1" t="s">
        <v>13</v>
      </c>
      <c r="G836" s="1" t="s">
        <v>14</v>
      </c>
      <c r="H836" s="1">
        <v>1187</v>
      </c>
      <c r="I836" s="10">
        <v>42923</v>
      </c>
    </row>
    <row r="837" spans="1:9" x14ac:dyDescent="0.3">
      <c r="A837" s="1">
        <v>1732</v>
      </c>
      <c r="B837" s="10">
        <v>45684</v>
      </c>
      <c r="C837" s="1">
        <v>44</v>
      </c>
      <c r="D837" s="1" t="s">
        <v>12</v>
      </c>
      <c r="E837" s="1">
        <v>4.4000000000000004</v>
      </c>
      <c r="F837" s="1" t="s">
        <v>17</v>
      </c>
      <c r="G837" s="1" t="s">
        <v>14</v>
      </c>
      <c r="H837" s="1">
        <v>910</v>
      </c>
      <c r="I837" s="10">
        <v>43465</v>
      </c>
    </row>
    <row r="838" spans="1:9" x14ac:dyDescent="0.3">
      <c r="A838" s="1">
        <v>1234</v>
      </c>
      <c r="B838" s="10">
        <v>45716</v>
      </c>
      <c r="C838" s="1">
        <v>51</v>
      </c>
      <c r="D838" s="1" t="s">
        <v>9</v>
      </c>
      <c r="E838" s="1">
        <v>15.3</v>
      </c>
      <c r="F838" s="1" t="s">
        <v>17</v>
      </c>
      <c r="G838" s="1" t="s">
        <v>14</v>
      </c>
      <c r="H838" s="1">
        <v>230</v>
      </c>
      <c r="I838" s="10">
        <v>43793</v>
      </c>
    </row>
    <row r="839" spans="1:9" x14ac:dyDescent="0.3">
      <c r="A839" s="1">
        <v>2758</v>
      </c>
      <c r="B839" s="10">
        <v>45452</v>
      </c>
      <c r="C839" s="1">
        <v>48</v>
      </c>
      <c r="D839" s="1" t="s">
        <v>12</v>
      </c>
      <c r="E839" s="1">
        <v>4.8</v>
      </c>
      <c r="F839" s="1" t="s">
        <v>18</v>
      </c>
      <c r="G839" s="1" t="s">
        <v>14</v>
      </c>
      <c r="H839" s="1">
        <v>876</v>
      </c>
      <c r="I839" s="10">
        <v>42615</v>
      </c>
    </row>
    <row r="840" spans="1:9" x14ac:dyDescent="0.3">
      <c r="A840" s="1">
        <v>1768</v>
      </c>
      <c r="B840" s="10">
        <v>45452</v>
      </c>
      <c r="C840" s="1">
        <v>33</v>
      </c>
      <c r="D840" s="1" t="s">
        <v>12</v>
      </c>
      <c r="E840" s="1">
        <v>3.3</v>
      </c>
      <c r="F840" s="1" t="s">
        <v>17</v>
      </c>
      <c r="G840" s="1" t="s">
        <v>11</v>
      </c>
      <c r="H840" s="1">
        <v>381</v>
      </c>
      <c r="I840" s="10">
        <v>43610</v>
      </c>
    </row>
    <row r="841" spans="1:9" x14ac:dyDescent="0.3">
      <c r="A841" s="1">
        <v>1750</v>
      </c>
      <c r="B841" s="10">
        <v>45863</v>
      </c>
      <c r="C841" s="1">
        <v>7</v>
      </c>
      <c r="D841" s="1" t="s">
        <v>12</v>
      </c>
      <c r="E841" s="1">
        <v>0.7</v>
      </c>
      <c r="F841" s="1" t="s">
        <v>15</v>
      </c>
      <c r="G841" s="1" t="s">
        <v>11</v>
      </c>
      <c r="H841" s="1">
        <v>1150</v>
      </c>
      <c r="I841" s="10">
        <v>42016</v>
      </c>
    </row>
    <row r="842" spans="1:9" x14ac:dyDescent="0.3">
      <c r="A842" s="1">
        <v>1587</v>
      </c>
      <c r="B842" s="10">
        <v>45851</v>
      </c>
      <c r="C842" s="1">
        <v>14</v>
      </c>
      <c r="D842" s="1" t="s">
        <v>12</v>
      </c>
      <c r="E842" s="1">
        <v>1.4</v>
      </c>
      <c r="F842" s="1" t="s">
        <v>15</v>
      </c>
      <c r="G842" s="1" t="s">
        <v>14</v>
      </c>
      <c r="H842" s="1">
        <v>1103</v>
      </c>
      <c r="I842" s="10">
        <v>42041</v>
      </c>
    </row>
    <row r="843" spans="1:9" x14ac:dyDescent="0.3">
      <c r="A843" s="1">
        <v>1676</v>
      </c>
      <c r="B843" s="10">
        <v>45452</v>
      </c>
      <c r="C843" s="1">
        <v>40</v>
      </c>
      <c r="D843" s="1" t="s">
        <v>12</v>
      </c>
      <c r="E843" s="1">
        <v>4</v>
      </c>
      <c r="F843" s="1" t="s">
        <v>10</v>
      </c>
      <c r="G843" s="1" t="s">
        <v>11</v>
      </c>
      <c r="H843" s="1">
        <v>1885</v>
      </c>
      <c r="I843" s="10">
        <v>43161</v>
      </c>
    </row>
    <row r="844" spans="1:9" x14ac:dyDescent="0.3">
      <c r="A844" s="1">
        <v>2019</v>
      </c>
      <c r="B844" s="10">
        <v>45452</v>
      </c>
      <c r="C844" s="1">
        <v>25</v>
      </c>
      <c r="D844" s="1" t="s">
        <v>9</v>
      </c>
      <c r="E844" s="1">
        <v>7.5</v>
      </c>
      <c r="F844" s="1" t="s">
        <v>19</v>
      </c>
      <c r="G844" s="1" t="s">
        <v>14</v>
      </c>
      <c r="H844" s="1">
        <v>485</v>
      </c>
      <c r="I844" s="10">
        <v>43195</v>
      </c>
    </row>
    <row r="845" spans="1:9" x14ac:dyDescent="0.3">
      <c r="A845" s="1">
        <v>1523</v>
      </c>
      <c r="B845" s="10">
        <v>45452</v>
      </c>
      <c r="C845" s="1">
        <v>24</v>
      </c>
      <c r="D845" s="1" t="s">
        <v>12</v>
      </c>
      <c r="E845" s="1">
        <v>2.4</v>
      </c>
      <c r="F845" s="1" t="s">
        <v>13</v>
      </c>
      <c r="G845" s="1" t="s">
        <v>11</v>
      </c>
      <c r="H845" s="1">
        <v>1996</v>
      </c>
      <c r="I845" s="10">
        <v>43509</v>
      </c>
    </row>
    <row r="846" spans="1:9" x14ac:dyDescent="0.3">
      <c r="A846" s="1">
        <v>2408</v>
      </c>
      <c r="B846" s="10">
        <v>45453</v>
      </c>
      <c r="C846" s="1">
        <v>6</v>
      </c>
      <c r="D846" s="1" t="s">
        <v>12</v>
      </c>
      <c r="E846" s="1">
        <v>0.6</v>
      </c>
      <c r="F846" s="1" t="s">
        <v>10</v>
      </c>
      <c r="G846" s="1" t="s">
        <v>14</v>
      </c>
      <c r="H846" s="1">
        <v>1810</v>
      </c>
      <c r="I846" s="10">
        <v>44786</v>
      </c>
    </row>
    <row r="847" spans="1:9" x14ac:dyDescent="0.3">
      <c r="A847" s="1">
        <v>2877</v>
      </c>
      <c r="B847" s="10">
        <v>45453</v>
      </c>
      <c r="C847" s="1">
        <v>12</v>
      </c>
      <c r="D847" s="1" t="s">
        <v>12</v>
      </c>
      <c r="E847" s="1">
        <v>1.2</v>
      </c>
      <c r="F847" s="1" t="s">
        <v>17</v>
      </c>
      <c r="G847" s="1" t="s">
        <v>11</v>
      </c>
      <c r="H847" s="1">
        <v>1090</v>
      </c>
      <c r="I847" s="10">
        <v>44882</v>
      </c>
    </row>
    <row r="848" spans="1:9" x14ac:dyDescent="0.3">
      <c r="A848" s="1">
        <v>1624</v>
      </c>
      <c r="B848" s="10">
        <v>45453</v>
      </c>
      <c r="C848" s="1">
        <v>11</v>
      </c>
      <c r="D848" s="1" t="s">
        <v>12</v>
      </c>
      <c r="E848" s="1">
        <v>1.1000000000000001</v>
      </c>
      <c r="F848" s="1" t="s">
        <v>19</v>
      </c>
      <c r="G848" s="1" t="s">
        <v>14</v>
      </c>
      <c r="H848" s="1">
        <v>992</v>
      </c>
      <c r="I848" s="10">
        <v>44313</v>
      </c>
    </row>
    <row r="849" spans="1:9" x14ac:dyDescent="0.3">
      <c r="A849" s="1">
        <v>1844</v>
      </c>
      <c r="B849" s="10">
        <v>45453</v>
      </c>
      <c r="C849" s="1">
        <v>15</v>
      </c>
      <c r="D849" s="1" t="s">
        <v>12</v>
      </c>
      <c r="E849" s="1">
        <v>1.5</v>
      </c>
      <c r="F849" s="1" t="s">
        <v>20</v>
      </c>
      <c r="G849" s="1" t="s">
        <v>14</v>
      </c>
      <c r="H849" s="1">
        <v>1078</v>
      </c>
      <c r="I849" s="10">
        <v>44352</v>
      </c>
    </row>
    <row r="850" spans="1:9" x14ac:dyDescent="0.3">
      <c r="A850" s="1">
        <v>1768</v>
      </c>
      <c r="B850" s="10">
        <v>45453</v>
      </c>
      <c r="C850" s="1">
        <v>3</v>
      </c>
      <c r="D850" s="1" t="s">
        <v>12</v>
      </c>
      <c r="E850" s="1">
        <v>0.3</v>
      </c>
      <c r="F850" s="1" t="s">
        <v>19</v>
      </c>
      <c r="G850" s="1" t="s">
        <v>11</v>
      </c>
      <c r="H850" s="1">
        <v>1028</v>
      </c>
      <c r="I850" s="10">
        <v>43495</v>
      </c>
    </row>
    <row r="851" spans="1:9" x14ac:dyDescent="0.3">
      <c r="A851" s="1">
        <v>1592</v>
      </c>
      <c r="B851" s="10">
        <v>45453</v>
      </c>
      <c r="C851" s="1">
        <v>54</v>
      </c>
      <c r="D851" s="1" t="s">
        <v>12</v>
      </c>
      <c r="E851" s="1">
        <v>5.4</v>
      </c>
      <c r="F851" s="1" t="s">
        <v>13</v>
      </c>
      <c r="G851" s="1" t="s">
        <v>11</v>
      </c>
      <c r="H851" s="1">
        <v>293</v>
      </c>
      <c r="I851" s="10">
        <v>42415</v>
      </c>
    </row>
    <row r="852" spans="1:9" x14ac:dyDescent="0.3">
      <c r="A852" s="1">
        <v>2676</v>
      </c>
      <c r="B852" s="10">
        <v>45758</v>
      </c>
      <c r="C852" s="1">
        <v>53</v>
      </c>
      <c r="D852" s="1" t="s">
        <v>9</v>
      </c>
      <c r="E852" s="1">
        <v>15.9</v>
      </c>
      <c r="F852" s="1" t="s">
        <v>18</v>
      </c>
      <c r="G852" s="1" t="s">
        <v>14</v>
      </c>
      <c r="H852" s="1">
        <v>513</v>
      </c>
      <c r="I852" s="10">
        <v>42061</v>
      </c>
    </row>
    <row r="853" spans="1:9" x14ac:dyDescent="0.3">
      <c r="A853" s="1">
        <v>2191</v>
      </c>
      <c r="B853" s="10">
        <v>45707</v>
      </c>
      <c r="C853" s="1">
        <v>46</v>
      </c>
      <c r="D853" s="1" t="s">
        <v>12</v>
      </c>
      <c r="E853" s="1">
        <v>4.5999999999999996</v>
      </c>
      <c r="F853" s="1" t="s">
        <v>19</v>
      </c>
      <c r="G853" s="1" t="s">
        <v>14</v>
      </c>
      <c r="H853" s="1">
        <v>140</v>
      </c>
      <c r="I853" s="10">
        <v>43594</v>
      </c>
    </row>
    <row r="854" spans="1:9" x14ac:dyDescent="0.3">
      <c r="A854" s="1">
        <v>1169</v>
      </c>
      <c r="B854" s="10">
        <v>45740</v>
      </c>
      <c r="C854" s="1">
        <v>30</v>
      </c>
      <c r="D854" s="1" t="s">
        <v>12</v>
      </c>
      <c r="E854" s="1">
        <v>3</v>
      </c>
      <c r="F854" s="1" t="s">
        <v>20</v>
      </c>
      <c r="G854" s="1" t="s">
        <v>14</v>
      </c>
      <c r="H854" s="1">
        <v>227</v>
      </c>
      <c r="I854" s="10">
        <v>43558</v>
      </c>
    </row>
    <row r="855" spans="1:9" x14ac:dyDescent="0.3">
      <c r="A855" s="1">
        <v>2400</v>
      </c>
      <c r="B855" s="10">
        <v>45454</v>
      </c>
      <c r="C855" s="1">
        <v>6</v>
      </c>
      <c r="D855" s="1" t="s">
        <v>12</v>
      </c>
      <c r="E855" s="1">
        <v>0.6</v>
      </c>
      <c r="F855" s="1" t="s">
        <v>17</v>
      </c>
      <c r="G855" s="1" t="s">
        <v>14</v>
      </c>
      <c r="H855" s="1">
        <v>1350</v>
      </c>
      <c r="I855" s="10">
        <v>44026</v>
      </c>
    </row>
    <row r="856" spans="1:9" x14ac:dyDescent="0.3">
      <c r="A856" s="1">
        <v>1098</v>
      </c>
      <c r="B856" s="10">
        <v>45454</v>
      </c>
      <c r="C856" s="1">
        <v>7</v>
      </c>
      <c r="D856" s="1" t="s">
        <v>21</v>
      </c>
      <c r="E856" s="1">
        <v>3.5</v>
      </c>
      <c r="F856" s="1" t="s">
        <v>17</v>
      </c>
      <c r="G856" s="1" t="s">
        <v>14</v>
      </c>
      <c r="H856" s="1">
        <v>865</v>
      </c>
      <c r="I856" s="10">
        <v>42940</v>
      </c>
    </row>
    <row r="857" spans="1:9" x14ac:dyDescent="0.3">
      <c r="A857" s="1">
        <v>2848</v>
      </c>
      <c r="B857" s="10">
        <v>45454</v>
      </c>
      <c r="C857" s="1">
        <v>60</v>
      </c>
      <c r="D857" s="1" t="s">
        <v>12</v>
      </c>
      <c r="E857" s="1">
        <v>6</v>
      </c>
      <c r="F857" s="1" t="s">
        <v>18</v>
      </c>
      <c r="G857" s="1" t="s">
        <v>14</v>
      </c>
      <c r="H857" s="1">
        <v>1165</v>
      </c>
      <c r="I857" s="10">
        <v>43084</v>
      </c>
    </row>
    <row r="858" spans="1:9" x14ac:dyDescent="0.3">
      <c r="A858" s="1">
        <v>2829</v>
      </c>
      <c r="B858" s="10">
        <v>45454</v>
      </c>
      <c r="C858" s="1">
        <v>55</v>
      </c>
      <c r="D858" s="1" t="s">
        <v>9</v>
      </c>
      <c r="E858" s="1">
        <v>16.5</v>
      </c>
      <c r="F858" s="1" t="s">
        <v>20</v>
      </c>
      <c r="G858" s="1" t="s">
        <v>14</v>
      </c>
      <c r="H858" s="1">
        <v>1420</v>
      </c>
      <c r="I858" s="10">
        <v>42062</v>
      </c>
    </row>
    <row r="859" spans="1:9" x14ac:dyDescent="0.3">
      <c r="A859" s="1">
        <v>2217</v>
      </c>
      <c r="B859" s="10">
        <v>45796</v>
      </c>
      <c r="C859" s="1">
        <v>48</v>
      </c>
      <c r="D859" s="1" t="s">
        <v>9</v>
      </c>
      <c r="E859" s="1">
        <v>14.4</v>
      </c>
      <c r="F859" s="1" t="s">
        <v>10</v>
      </c>
      <c r="G859" s="1" t="s">
        <v>11</v>
      </c>
      <c r="H859" s="1">
        <v>1001</v>
      </c>
      <c r="I859" s="10">
        <v>42448</v>
      </c>
    </row>
    <row r="860" spans="1:9" x14ac:dyDescent="0.3">
      <c r="A860" s="1">
        <v>1661</v>
      </c>
      <c r="B860" s="10">
        <v>45454</v>
      </c>
      <c r="C860" s="1">
        <v>56</v>
      </c>
      <c r="D860" s="1" t="s">
        <v>12</v>
      </c>
      <c r="E860" s="1">
        <v>5.6</v>
      </c>
      <c r="F860" s="1" t="s">
        <v>15</v>
      </c>
      <c r="G860" s="1" t="s">
        <v>11</v>
      </c>
      <c r="H860" s="1">
        <v>1260</v>
      </c>
      <c r="I860" s="10">
        <v>43317</v>
      </c>
    </row>
    <row r="861" spans="1:9" x14ac:dyDescent="0.3">
      <c r="A861" s="1">
        <v>2945</v>
      </c>
      <c r="B861" s="10">
        <v>45455</v>
      </c>
      <c r="C861" s="1">
        <v>33</v>
      </c>
      <c r="D861" s="1" t="s">
        <v>21</v>
      </c>
      <c r="E861" s="1">
        <v>16.5</v>
      </c>
      <c r="F861" s="1" t="s">
        <v>18</v>
      </c>
      <c r="G861" s="1" t="s">
        <v>14</v>
      </c>
      <c r="H861" s="1">
        <v>1043</v>
      </c>
      <c r="I861" s="10">
        <v>42656</v>
      </c>
    </row>
    <row r="862" spans="1:9" x14ac:dyDescent="0.3">
      <c r="A862" s="1">
        <v>2188</v>
      </c>
      <c r="B862" s="10">
        <v>45676</v>
      </c>
      <c r="C862" s="1">
        <v>8</v>
      </c>
      <c r="D862" s="1" t="s">
        <v>9</v>
      </c>
      <c r="E862" s="1">
        <v>2.4</v>
      </c>
      <c r="F862" s="1" t="s">
        <v>10</v>
      </c>
      <c r="G862" s="1" t="s">
        <v>14</v>
      </c>
      <c r="H862" s="1">
        <v>1214</v>
      </c>
      <c r="I862" s="10">
        <v>42733</v>
      </c>
    </row>
    <row r="863" spans="1:9" x14ac:dyDescent="0.3">
      <c r="A863" s="1">
        <v>2445</v>
      </c>
      <c r="B863" s="10">
        <v>45726</v>
      </c>
      <c r="C863" s="1">
        <v>22</v>
      </c>
      <c r="D863" s="1" t="s">
        <v>12</v>
      </c>
      <c r="E863" s="1">
        <v>2.2000000000000002</v>
      </c>
      <c r="F863" s="1" t="s">
        <v>20</v>
      </c>
      <c r="G863" s="1" t="s">
        <v>14</v>
      </c>
      <c r="H863" s="1">
        <v>255</v>
      </c>
      <c r="I863" s="10">
        <v>42399</v>
      </c>
    </row>
    <row r="864" spans="1:9" x14ac:dyDescent="0.3">
      <c r="A864" s="1">
        <v>1338</v>
      </c>
      <c r="B864" s="10">
        <v>45699</v>
      </c>
      <c r="C864" s="1">
        <v>6</v>
      </c>
      <c r="D864" s="1" t="s">
        <v>21</v>
      </c>
      <c r="E864" s="1">
        <v>3</v>
      </c>
      <c r="F864" s="1" t="s">
        <v>17</v>
      </c>
      <c r="G864" s="1" t="s">
        <v>11</v>
      </c>
      <c r="H864" s="1">
        <v>153</v>
      </c>
      <c r="I864" s="10">
        <v>44493</v>
      </c>
    </row>
    <row r="865" spans="1:9" x14ac:dyDescent="0.3">
      <c r="A865" s="1">
        <v>2671</v>
      </c>
      <c r="B865" s="10">
        <v>45774</v>
      </c>
      <c r="C865" s="1">
        <v>12</v>
      </c>
      <c r="D865" s="1" t="s">
        <v>12</v>
      </c>
      <c r="E865" s="1">
        <v>1.2</v>
      </c>
      <c r="F865" s="1" t="s">
        <v>16</v>
      </c>
      <c r="G865" s="1" t="s">
        <v>14</v>
      </c>
      <c r="H865" s="1">
        <v>1084</v>
      </c>
      <c r="I865" s="10">
        <v>43385</v>
      </c>
    </row>
    <row r="866" spans="1:9" x14ac:dyDescent="0.3">
      <c r="A866" s="1">
        <v>1947</v>
      </c>
      <c r="B866" s="10">
        <v>45455</v>
      </c>
      <c r="C866" s="1">
        <v>29</v>
      </c>
      <c r="D866" s="1" t="s">
        <v>12</v>
      </c>
      <c r="E866" s="1">
        <v>2.9</v>
      </c>
      <c r="F866" s="1" t="s">
        <v>16</v>
      </c>
      <c r="G866" s="1" t="s">
        <v>11</v>
      </c>
      <c r="H866" s="1">
        <v>1151</v>
      </c>
      <c r="I866" s="10">
        <v>43559</v>
      </c>
    </row>
    <row r="867" spans="1:9" x14ac:dyDescent="0.3">
      <c r="A867" s="1">
        <v>1837</v>
      </c>
      <c r="B867" s="10">
        <v>45455</v>
      </c>
      <c r="C867" s="1">
        <v>14</v>
      </c>
      <c r="D867" s="1" t="s">
        <v>12</v>
      </c>
      <c r="E867" s="1">
        <v>1.4</v>
      </c>
      <c r="F867" s="1" t="s">
        <v>15</v>
      </c>
      <c r="G867" s="1" t="s">
        <v>14</v>
      </c>
      <c r="H867" s="1">
        <v>1754</v>
      </c>
      <c r="I867" s="10">
        <v>42681</v>
      </c>
    </row>
    <row r="868" spans="1:9" x14ac:dyDescent="0.3">
      <c r="A868" s="1">
        <v>2645</v>
      </c>
      <c r="B868" s="10">
        <v>45455</v>
      </c>
      <c r="C868" s="1">
        <v>38</v>
      </c>
      <c r="D868" s="1" t="s">
        <v>12</v>
      </c>
      <c r="E868" s="1">
        <v>3.8</v>
      </c>
      <c r="F868" s="1" t="s">
        <v>13</v>
      </c>
      <c r="G868" s="1" t="s">
        <v>14</v>
      </c>
      <c r="H868" s="1">
        <v>1655</v>
      </c>
      <c r="I868" s="10">
        <v>42653</v>
      </c>
    </row>
    <row r="869" spans="1:9" x14ac:dyDescent="0.3">
      <c r="A869" s="1">
        <v>2158</v>
      </c>
      <c r="B869" s="10">
        <v>45456</v>
      </c>
      <c r="C869" s="1">
        <v>27</v>
      </c>
      <c r="D869" s="1" t="s">
        <v>12</v>
      </c>
      <c r="E869" s="1">
        <v>2.7</v>
      </c>
      <c r="F869" s="1" t="s">
        <v>19</v>
      </c>
      <c r="G869" s="1" t="s">
        <v>11</v>
      </c>
      <c r="H869" s="1">
        <v>1476</v>
      </c>
      <c r="I869" s="10">
        <v>42093</v>
      </c>
    </row>
    <row r="870" spans="1:9" x14ac:dyDescent="0.3">
      <c r="A870" s="1">
        <v>2358</v>
      </c>
      <c r="B870" s="10">
        <v>45456</v>
      </c>
      <c r="C870" s="1">
        <v>10</v>
      </c>
      <c r="D870" s="1" t="s">
        <v>21</v>
      </c>
      <c r="E870" s="1">
        <v>5</v>
      </c>
      <c r="F870" s="1" t="s">
        <v>20</v>
      </c>
      <c r="G870" s="1" t="s">
        <v>14</v>
      </c>
      <c r="H870" s="1">
        <v>272</v>
      </c>
      <c r="I870" s="10">
        <v>43018</v>
      </c>
    </row>
    <row r="871" spans="1:9" x14ac:dyDescent="0.3">
      <c r="A871" s="1">
        <v>2646</v>
      </c>
      <c r="B871" s="10">
        <v>45456</v>
      </c>
      <c r="C871" s="1">
        <v>32</v>
      </c>
      <c r="D871" s="1" t="s">
        <v>12</v>
      </c>
      <c r="E871" s="1">
        <v>3.2</v>
      </c>
      <c r="F871" s="1" t="s">
        <v>10</v>
      </c>
      <c r="G871" s="1" t="s">
        <v>11</v>
      </c>
      <c r="H871" s="1">
        <v>1497</v>
      </c>
      <c r="I871" s="10">
        <v>42520</v>
      </c>
    </row>
    <row r="872" spans="1:9" x14ac:dyDescent="0.3">
      <c r="A872" s="1">
        <v>1510</v>
      </c>
      <c r="B872" s="10">
        <v>45727</v>
      </c>
      <c r="C872" s="1">
        <v>52</v>
      </c>
      <c r="D872" s="1" t="s">
        <v>12</v>
      </c>
      <c r="E872" s="1">
        <v>5.2</v>
      </c>
      <c r="F872" s="1" t="s">
        <v>10</v>
      </c>
      <c r="G872" s="1" t="s">
        <v>11</v>
      </c>
      <c r="H872" s="1">
        <v>1290</v>
      </c>
      <c r="I872" s="10">
        <v>42694</v>
      </c>
    </row>
    <row r="873" spans="1:9" x14ac:dyDescent="0.3">
      <c r="A873" s="1">
        <v>2350</v>
      </c>
      <c r="B873" s="10">
        <v>45690</v>
      </c>
      <c r="C873" s="1">
        <v>57</v>
      </c>
      <c r="D873" s="1" t="s">
        <v>12</v>
      </c>
      <c r="E873" s="1">
        <v>5.7</v>
      </c>
      <c r="F873" s="1" t="s">
        <v>20</v>
      </c>
      <c r="G873" s="1" t="s">
        <v>11</v>
      </c>
      <c r="H873" s="1">
        <v>1891</v>
      </c>
      <c r="I873" s="10">
        <v>41976</v>
      </c>
    </row>
    <row r="874" spans="1:9" x14ac:dyDescent="0.3">
      <c r="A874" s="1">
        <v>1813</v>
      </c>
      <c r="B874" s="10">
        <v>45456</v>
      </c>
      <c r="C874" s="1">
        <v>56</v>
      </c>
      <c r="D874" s="1" t="s">
        <v>12</v>
      </c>
      <c r="E874" s="1">
        <v>5.6</v>
      </c>
      <c r="F874" s="1" t="s">
        <v>10</v>
      </c>
      <c r="G874" s="1" t="s">
        <v>14</v>
      </c>
      <c r="H874" s="1">
        <v>294</v>
      </c>
      <c r="I874" s="10">
        <v>42345</v>
      </c>
    </row>
    <row r="875" spans="1:9" x14ac:dyDescent="0.3">
      <c r="A875" s="1">
        <v>2324</v>
      </c>
      <c r="B875" s="10">
        <v>45682</v>
      </c>
      <c r="C875" s="1">
        <v>45</v>
      </c>
      <c r="D875" s="1" t="s">
        <v>12</v>
      </c>
      <c r="E875" s="1">
        <v>4.5</v>
      </c>
      <c r="F875" s="1" t="s">
        <v>18</v>
      </c>
      <c r="G875" s="1" t="s">
        <v>11</v>
      </c>
      <c r="H875" s="1">
        <v>1598</v>
      </c>
      <c r="I875" s="10">
        <v>42676</v>
      </c>
    </row>
    <row r="876" spans="1:9" x14ac:dyDescent="0.3">
      <c r="A876" s="1">
        <v>2155</v>
      </c>
      <c r="B876" s="10">
        <v>45790</v>
      </c>
      <c r="C876" s="1">
        <v>18</v>
      </c>
      <c r="D876" s="1" t="s">
        <v>12</v>
      </c>
      <c r="E876" s="1">
        <v>1.8</v>
      </c>
      <c r="F876" s="1" t="s">
        <v>16</v>
      </c>
      <c r="G876" s="1" t="s">
        <v>14</v>
      </c>
      <c r="H876" s="1">
        <v>451</v>
      </c>
      <c r="I876" s="10">
        <v>44374</v>
      </c>
    </row>
    <row r="877" spans="1:9" x14ac:dyDescent="0.3">
      <c r="A877" s="1">
        <v>2827</v>
      </c>
      <c r="B877" s="10">
        <v>45831</v>
      </c>
      <c r="C877" s="1">
        <v>2</v>
      </c>
      <c r="D877" s="1" t="s">
        <v>12</v>
      </c>
      <c r="E877" s="1">
        <v>0.2</v>
      </c>
      <c r="F877" s="1" t="s">
        <v>17</v>
      </c>
      <c r="G877" s="1" t="s">
        <v>14</v>
      </c>
      <c r="H877" s="1">
        <v>850</v>
      </c>
      <c r="I877" s="10">
        <v>42867</v>
      </c>
    </row>
    <row r="878" spans="1:9" x14ac:dyDescent="0.3">
      <c r="A878" s="1">
        <v>2093</v>
      </c>
      <c r="B878" s="10">
        <v>45854</v>
      </c>
      <c r="C878" s="1">
        <v>13</v>
      </c>
      <c r="D878" s="1" t="s">
        <v>12</v>
      </c>
      <c r="E878" s="1">
        <v>1.3</v>
      </c>
      <c r="F878" s="1" t="s">
        <v>20</v>
      </c>
      <c r="G878" s="1" t="s">
        <v>14</v>
      </c>
      <c r="H878" s="1">
        <v>965</v>
      </c>
      <c r="I878" s="10">
        <v>42214</v>
      </c>
    </row>
    <row r="879" spans="1:9" x14ac:dyDescent="0.3">
      <c r="A879" s="1">
        <v>2275</v>
      </c>
      <c r="B879" s="10">
        <v>45782</v>
      </c>
      <c r="C879" s="1">
        <v>45</v>
      </c>
      <c r="D879" s="1" t="s">
        <v>21</v>
      </c>
      <c r="E879" s="1">
        <v>22.5</v>
      </c>
      <c r="F879" s="1" t="s">
        <v>15</v>
      </c>
      <c r="G879" s="1" t="s">
        <v>11</v>
      </c>
      <c r="H879" s="1">
        <v>708</v>
      </c>
      <c r="I879" s="10">
        <v>43630</v>
      </c>
    </row>
    <row r="880" spans="1:9" x14ac:dyDescent="0.3">
      <c r="A880" s="1">
        <v>2438</v>
      </c>
      <c r="B880" s="10">
        <v>45733</v>
      </c>
      <c r="C880" s="1">
        <v>54</v>
      </c>
      <c r="D880" s="1" t="s">
        <v>9</v>
      </c>
      <c r="E880" s="1">
        <v>16.2</v>
      </c>
      <c r="F880" s="1" t="s">
        <v>13</v>
      </c>
      <c r="G880" s="1" t="s">
        <v>14</v>
      </c>
      <c r="H880" s="1">
        <v>885</v>
      </c>
      <c r="I880" s="10">
        <v>42829</v>
      </c>
    </row>
    <row r="881" spans="1:9" x14ac:dyDescent="0.3">
      <c r="A881" s="1">
        <v>2410</v>
      </c>
      <c r="B881" s="10">
        <v>45457</v>
      </c>
      <c r="C881" s="1">
        <v>29</v>
      </c>
      <c r="D881" s="1" t="s">
        <v>12</v>
      </c>
      <c r="E881" s="1">
        <v>2.9</v>
      </c>
      <c r="F881" s="1" t="s">
        <v>19</v>
      </c>
      <c r="G881" s="1" t="s">
        <v>11</v>
      </c>
      <c r="H881" s="1">
        <v>763</v>
      </c>
      <c r="I881" s="10">
        <v>44370</v>
      </c>
    </row>
    <row r="882" spans="1:9" x14ac:dyDescent="0.3">
      <c r="A882" s="1">
        <v>2695</v>
      </c>
      <c r="B882" s="10">
        <v>45457</v>
      </c>
      <c r="C882" s="1">
        <v>43</v>
      </c>
      <c r="D882" s="1" t="s">
        <v>12</v>
      </c>
      <c r="E882" s="1">
        <v>4.3</v>
      </c>
      <c r="F882" s="1" t="s">
        <v>15</v>
      </c>
      <c r="G882" s="1" t="s">
        <v>11</v>
      </c>
      <c r="H882" s="1">
        <v>485</v>
      </c>
      <c r="I882" s="10">
        <v>42073</v>
      </c>
    </row>
    <row r="883" spans="1:9" x14ac:dyDescent="0.3">
      <c r="A883" s="1">
        <v>2529</v>
      </c>
      <c r="B883" s="10">
        <v>45457</v>
      </c>
      <c r="C883" s="1">
        <v>26</v>
      </c>
      <c r="D883" s="1" t="s">
        <v>9</v>
      </c>
      <c r="E883" s="1">
        <v>7.8</v>
      </c>
      <c r="F883" s="1" t="s">
        <v>20</v>
      </c>
      <c r="G883" s="1" t="s">
        <v>11</v>
      </c>
      <c r="H883" s="1">
        <v>907</v>
      </c>
      <c r="I883" s="10">
        <v>42846</v>
      </c>
    </row>
    <row r="884" spans="1:9" x14ac:dyDescent="0.3">
      <c r="A884" s="1">
        <v>2205</v>
      </c>
      <c r="B884" s="10">
        <v>45811</v>
      </c>
      <c r="C884" s="1">
        <v>59</v>
      </c>
      <c r="D884" s="1" t="s">
        <v>12</v>
      </c>
      <c r="E884" s="1">
        <v>5.9</v>
      </c>
      <c r="F884" s="1" t="s">
        <v>19</v>
      </c>
      <c r="G884" s="1" t="s">
        <v>11</v>
      </c>
      <c r="H884" s="1">
        <v>954</v>
      </c>
      <c r="I884" s="10">
        <v>42523</v>
      </c>
    </row>
    <row r="885" spans="1:9" x14ac:dyDescent="0.3">
      <c r="A885" s="1">
        <v>1656</v>
      </c>
      <c r="B885" s="10">
        <v>45458</v>
      </c>
      <c r="C885" s="1">
        <v>59</v>
      </c>
      <c r="D885" s="1" t="s">
        <v>12</v>
      </c>
      <c r="E885" s="1">
        <v>5.9</v>
      </c>
      <c r="F885" s="1" t="s">
        <v>13</v>
      </c>
      <c r="G885" s="1" t="s">
        <v>14</v>
      </c>
      <c r="H885" s="1">
        <v>860</v>
      </c>
      <c r="I885" s="10">
        <v>43352</v>
      </c>
    </row>
    <row r="886" spans="1:9" x14ac:dyDescent="0.3">
      <c r="A886" s="1">
        <v>1801</v>
      </c>
      <c r="B886" s="10">
        <v>45458</v>
      </c>
      <c r="C886" s="1">
        <v>43</v>
      </c>
      <c r="D886" s="1" t="s">
        <v>12</v>
      </c>
      <c r="E886" s="1">
        <v>4.3</v>
      </c>
      <c r="F886" s="1" t="s">
        <v>19</v>
      </c>
      <c r="G886" s="1" t="s">
        <v>14</v>
      </c>
      <c r="H886" s="1">
        <v>405</v>
      </c>
      <c r="I886" s="10">
        <v>43243</v>
      </c>
    </row>
    <row r="887" spans="1:9" x14ac:dyDescent="0.3">
      <c r="A887" s="1">
        <v>1713</v>
      </c>
      <c r="B887" s="10">
        <v>45841</v>
      </c>
      <c r="C887" s="1">
        <v>3</v>
      </c>
      <c r="D887" s="1" t="s">
        <v>12</v>
      </c>
      <c r="E887" s="1">
        <v>0.3</v>
      </c>
      <c r="F887" s="1" t="s">
        <v>20</v>
      </c>
      <c r="G887" s="1" t="s">
        <v>14</v>
      </c>
      <c r="H887" s="1">
        <v>944</v>
      </c>
      <c r="I887" s="10">
        <v>43398</v>
      </c>
    </row>
    <row r="888" spans="1:9" x14ac:dyDescent="0.3">
      <c r="A888" s="1">
        <v>2881</v>
      </c>
      <c r="B888" s="10">
        <v>45659</v>
      </c>
      <c r="C888" s="1">
        <v>19</v>
      </c>
      <c r="D888" s="1" t="s">
        <v>12</v>
      </c>
      <c r="E888" s="1">
        <v>1.9</v>
      </c>
      <c r="F888" s="1" t="s">
        <v>17</v>
      </c>
      <c r="G888" s="1" t="s">
        <v>14</v>
      </c>
      <c r="H888" s="1">
        <v>1756</v>
      </c>
      <c r="I888" s="10">
        <v>42624</v>
      </c>
    </row>
    <row r="889" spans="1:9" x14ac:dyDescent="0.3">
      <c r="A889" s="1">
        <v>1896</v>
      </c>
      <c r="B889" s="10">
        <v>45458</v>
      </c>
      <c r="C889" s="1">
        <v>14</v>
      </c>
      <c r="D889" s="1" t="s">
        <v>9</v>
      </c>
      <c r="E889" s="1">
        <v>4.2</v>
      </c>
      <c r="F889" s="1" t="s">
        <v>16</v>
      </c>
      <c r="G889" s="1" t="s">
        <v>11</v>
      </c>
      <c r="H889" s="1">
        <v>1696</v>
      </c>
      <c r="I889" s="10">
        <v>44077</v>
      </c>
    </row>
    <row r="890" spans="1:9" x14ac:dyDescent="0.3">
      <c r="A890" s="1">
        <v>2495</v>
      </c>
      <c r="B890" s="10">
        <v>45459</v>
      </c>
      <c r="C890" s="1">
        <v>57</v>
      </c>
      <c r="D890" s="1" t="s">
        <v>12</v>
      </c>
      <c r="E890" s="1">
        <v>5.7</v>
      </c>
      <c r="F890" s="1" t="s">
        <v>18</v>
      </c>
      <c r="G890" s="1" t="s">
        <v>11</v>
      </c>
      <c r="H890" s="1">
        <v>226</v>
      </c>
      <c r="I890" s="10">
        <v>43941</v>
      </c>
    </row>
    <row r="891" spans="1:9" x14ac:dyDescent="0.3">
      <c r="A891" s="1">
        <v>1917</v>
      </c>
      <c r="B891" s="10">
        <v>45459</v>
      </c>
      <c r="C891" s="1">
        <v>14</v>
      </c>
      <c r="D891" s="1" t="s">
        <v>12</v>
      </c>
      <c r="E891" s="1">
        <v>1.4</v>
      </c>
      <c r="F891" s="1" t="s">
        <v>19</v>
      </c>
      <c r="G891" s="1" t="s">
        <v>11</v>
      </c>
      <c r="H891" s="1">
        <v>1590</v>
      </c>
      <c r="I891" s="10">
        <v>42364</v>
      </c>
    </row>
    <row r="892" spans="1:9" x14ac:dyDescent="0.3">
      <c r="A892" s="1">
        <v>2661</v>
      </c>
      <c r="B892" s="10">
        <v>45460</v>
      </c>
      <c r="C892" s="1">
        <v>60</v>
      </c>
      <c r="D892" s="1" t="s">
        <v>9</v>
      </c>
      <c r="E892" s="1">
        <v>18</v>
      </c>
      <c r="F892" s="1" t="s">
        <v>15</v>
      </c>
      <c r="G892" s="1" t="s">
        <v>14</v>
      </c>
      <c r="H892" s="1">
        <v>443</v>
      </c>
      <c r="I892" s="10">
        <v>43082</v>
      </c>
    </row>
    <row r="893" spans="1:9" x14ac:dyDescent="0.3">
      <c r="A893" s="1">
        <v>1276</v>
      </c>
      <c r="B893" s="10">
        <v>45461</v>
      </c>
      <c r="C893" s="1">
        <v>52</v>
      </c>
      <c r="D893" s="1" t="s">
        <v>12</v>
      </c>
      <c r="E893" s="1">
        <v>5.2</v>
      </c>
      <c r="F893" s="1" t="s">
        <v>15</v>
      </c>
      <c r="G893" s="1" t="s">
        <v>14</v>
      </c>
      <c r="H893" s="1">
        <v>948</v>
      </c>
      <c r="I893" s="10">
        <v>41809</v>
      </c>
    </row>
    <row r="894" spans="1:9" x14ac:dyDescent="0.3">
      <c r="A894" s="1">
        <v>1652</v>
      </c>
      <c r="B894" s="10">
        <v>45754</v>
      </c>
      <c r="C894" s="1">
        <v>55</v>
      </c>
      <c r="D894" s="1" t="s">
        <v>12</v>
      </c>
      <c r="E894" s="1">
        <v>5.5</v>
      </c>
      <c r="F894" s="1" t="s">
        <v>13</v>
      </c>
      <c r="G894" s="1" t="s">
        <v>14</v>
      </c>
      <c r="H894" s="1">
        <v>773</v>
      </c>
      <c r="I894" s="10">
        <v>42767</v>
      </c>
    </row>
    <row r="895" spans="1:9" x14ac:dyDescent="0.3">
      <c r="A895" s="1">
        <v>1753</v>
      </c>
      <c r="B895" s="10">
        <v>45852</v>
      </c>
      <c r="C895" s="1">
        <v>4</v>
      </c>
      <c r="D895" s="1" t="s">
        <v>9</v>
      </c>
      <c r="E895" s="1">
        <v>1.2</v>
      </c>
      <c r="F895" s="1" t="s">
        <v>20</v>
      </c>
      <c r="G895" s="1" t="s">
        <v>11</v>
      </c>
      <c r="H895" s="1">
        <v>1093</v>
      </c>
      <c r="I895" s="10">
        <v>44092</v>
      </c>
    </row>
    <row r="896" spans="1:9" x14ac:dyDescent="0.3">
      <c r="A896" s="1">
        <v>2243</v>
      </c>
      <c r="B896" s="10">
        <v>45673</v>
      </c>
      <c r="C896" s="1">
        <v>59</v>
      </c>
      <c r="D896" s="1" t="s">
        <v>12</v>
      </c>
      <c r="E896" s="1">
        <v>5.9</v>
      </c>
      <c r="F896" s="1" t="s">
        <v>15</v>
      </c>
      <c r="G896" s="1" t="s">
        <v>14</v>
      </c>
      <c r="H896" s="1">
        <v>1500</v>
      </c>
      <c r="I896" s="10">
        <v>44173</v>
      </c>
    </row>
    <row r="897" spans="1:9" x14ac:dyDescent="0.3">
      <c r="A897" s="1">
        <v>2294</v>
      </c>
      <c r="B897" s="10">
        <v>45461</v>
      </c>
      <c r="C897" s="1">
        <v>3</v>
      </c>
      <c r="D897" s="1" t="s">
        <v>12</v>
      </c>
      <c r="E897" s="1">
        <v>0.3</v>
      </c>
      <c r="F897" s="1" t="s">
        <v>10</v>
      </c>
      <c r="G897" s="1" t="s">
        <v>11</v>
      </c>
      <c r="H897" s="1">
        <v>610</v>
      </c>
      <c r="I897" s="10">
        <v>41872</v>
      </c>
    </row>
    <row r="898" spans="1:9" x14ac:dyDescent="0.3">
      <c r="A898" s="1">
        <v>1288</v>
      </c>
      <c r="B898" s="10">
        <v>45461</v>
      </c>
      <c r="C898" s="1">
        <v>3</v>
      </c>
      <c r="D898" s="1" t="s">
        <v>12</v>
      </c>
      <c r="E898" s="1">
        <v>0.3</v>
      </c>
      <c r="F898" s="1" t="s">
        <v>19</v>
      </c>
      <c r="G898" s="1" t="s">
        <v>14</v>
      </c>
      <c r="H898" s="1">
        <v>901</v>
      </c>
      <c r="I898" s="10">
        <v>44016</v>
      </c>
    </row>
    <row r="899" spans="1:9" x14ac:dyDescent="0.3">
      <c r="A899" s="1">
        <v>2683</v>
      </c>
      <c r="B899" s="10">
        <v>45669</v>
      </c>
      <c r="C899" s="1">
        <v>11</v>
      </c>
      <c r="D899" s="1" t="s">
        <v>12</v>
      </c>
      <c r="E899" s="1">
        <v>1.1000000000000001</v>
      </c>
      <c r="F899" s="1" t="s">
        <v>16</v>
      </c>
      <c r="G899" s="1" t="s">
        <v>14</v>
      </c>
      <c r="H899" s="1">
        <v>1099</v>
      </c>
      <c r="I899" s="10">
        <v>43415</v>
      </c>
    </row>
    <row r="900" spans="1:9" x14ac:dyDescent="0.3">
      <c r="A900" s="1">
        <v>1711</v>
      </c>
      <c r="B900" s="10">
        <v>45461</v>
      </c>
      <c r="C900" s="1">
        <v>30</v>
      </c>
      <c r="D900" s="1" t="s">
        <v>9</v>
      </c>
      <c r="E900" s="1">
        <v>9</v>
      </c>
      <c r="F900" s="1" t="s">
        <v>18</v>
      </c>
      <c r="G900" s="1" t="s">
        <v>11</v>
      </c>
      <c r="H900" s="1">
        <v>778</v>
      </c>
      <c r="I900" s="10">
        <v>43591</v>
      </c>
    </row>
    <row r="901" spans="1:9" x14ac:dyDescent="0.3">
      <c r="A901" s="1">
        <v>1390</v>
      </c>
      <c r="B901" s="10">
        <v>45461</v>
      </c>
      <c r="C901" s="1">
        <v>58</v>
      </c>
      <c r="D901" s="1" t="s">
        <v>9</v>
      </c>
      <c r="E901" s="1">
        <v>17.399999999999999</v>
      </c>
      <c r="F901" s="1" t="s">
        <v>18</v>
      </c>
      <c r="G901" s="1" t="s">
        <v>14</v>
      </c>
      <c r="H901" s="1">
        <v>1194</v>
      </c>
      <c r="I901" s="10">
        <v>42669</v>
      </c>
    </row>
    <row r="902" spans="1:9" x14ac:dyDescent="0.3">
      <c r="A902" s="1">
        <v>1828</v>
      </c>
      <c r="B902" s="10">
        <v>45661</v>
      </c>
      <c r="C902" s="1">
        <v>43</v>
      </c>
      <c r="D902" s="1" t="s">
        <v>12</v>
      </c>
      <c r="E902" s="1">
        <v>4.3</v>
      </c>
      <c r="F902" s="1" t="s">
        <v>19</v>
      </c>
      <c r="G902" s="1" t="s">
        <v>14</v>
      </c>
      <c r="H902" s="1">
        <v>1961</v>
      </c>
      <c r="I902" s="10">
        <v>43844</v>
      </c>
    </row>
    <row r="903" spans="1:9" x14ac:dyDescent="0.3">
      <c r="A903" s="1">
        <v>1087</v>
      </c>
      <c r="B903" s="10">
        <v>45462</v>
      </c>
      <c r="C903" s="1">
        <v>49</v>
      </c>
      <c r="D903" s="1" t="s">
        <v>12</v>
      </c>
      <c r="E903" s="1">
        <v>4.9000000000000004</v>
      </c>
      <c r="F903" s="1" t="s">
        <v>17</v>
      </c>
      <c r="G903" s="1" t="s">
        <v>11</v>
      </c>
      <c r="H903" s="1">
        <v>1606</v>
      </c>
      <c r="I903" s="10">
        <v>43788</v>
      </c>
    </row>
    <row r="904" spans="1:9" x14ac:dyDescent="0.3">
      <c r="A904" s="1">
        <v>2384</v>
      </c>
      <c r="B904" s="10">
        <v>45779</v>
      </c>
      <c r="C904" s="1">
        <v>27</v>
      </c>
      <c r="D904" s="1" t="s">
        <v>12</v>
      </c>
      <c r="E904" s="1">
        <v>2.7</v>
      </c>
      <c r="F904" s="1" t="s">
        <v>15</v>
      </c>
      <c r="G904" s="1" t="s">
        <v>11</v>
      </c>
      <c r="H904" s="1">
        <v>105</v>
      </c>
      <c r="I904" s="10">
        <v>42152</v>
      </c>
    </row>
    <row r="905" spans="1:9" x14ac:dyDescent="0.3">
      <c r="A905" s="1">
        <v>2958</v>
      </c>
      <c r="B905" s="10">
        <v>45665</v>
      </c>
      <c r="C905" s="1">
        <v>30</v>
      </c>
      <c r="D905" s="1" t="s">
        <v>12</v>
      </c>
      <c r="E905" s="1">
        <v>3</v>
      </c>
      <c r="F905" s="1" t="s">
        <v>20</v>
      </c>
      <c r="G905" s="1" t="s">
        <v>14</v>
      </c>
      <c r="H905" s="1">
        <v>1721</v>
      </c>
      <c r="I905" s="10">
        <v>41874</v>
      </c>
    </row>
    <row r="906" spans="1:9" x14ac:dyDescent="0.3">
      <c r="A906" s="1">
        <v>1127</v>
      </c>
      <c r="B906" s="10">
        <v>45462</v>
      </c>
      <c r="C906" s="1">
        <v>45</v>
      </c>
      <c r="D906" s="1" t="s">
        <v>12</v>
      </c>
      <c r="E906" s="1">
        <v>4.5</v>
      </c>
      <c r="F906" s="1" t="s">
        <v>13</v>
      </c>
      <c r="G906" s="1" t="s">
        <v>14</v>
      </c>
      <c r="H906" s="1">
        <v>741</v>
      </c>
      <c r="I906" s="10">
        <v>43416</v>
      </c>
    </row>
    <row r="907" spans="1:9" x14ac:dyDescent="0.3">
      <c r="A907" s="1">
        <v>1249</v>
      </c>
      <c r="B907" s="10">
        <v>45462</v>
      </c>
      <c r="C907" s="1">
        <v>40</v>
      </c>
      <c r="D907" s="1" t="s">
        <v>12</v>
      </c>
      <c r="E907" s="1">
        <v>4</v>
      </c>
      <c r="F907" s="1" t="s">
        <v>19</v>
      </c>
      <c r="G907" s="1" t="s">
        <v>14</v>
      </c>
      <c r="H907" s="1">
        <v>1653</v>
      </c>
      <c r="I907" s="10">
        <v>43512</v>
      </c>
    </row>
    <row r="908" spans="1:9" x14ac:dyDescent="0.3">
      <c r="A908" s="1">
        <v>2126</v>
      </c>
      <c r="B908" s="10">
        <v>45463</v>
      </c>
      <c r="C908" s="1">
        <v>9</v>
      </c>
      <c r="D908" s="1" t="s">
        <v>9</v>
      </c>
      <c r="E908" s="1">
        <v>2.7</v>
      </c>
      <c r="F908" s="1" t="s">
        <v>19</v>
      </c>
      <c r="G908" s="1" t="s">
        <v>11</v>
      </c>
      <c r="H908" s="1">
        <v>1119</v>
      </c>
      <c r="I908" s="10">
        <v>44136</v>
      </c>
    </row>
    <row r="909" spans="1:9" x14ac:dyDescent="0.3">
      <c r="A909" s="1">
        <v>2070</v>
      </c>
      <c r="B909" s="10">
        <v>45463</v>
      </c>
      <c r="C909" s="1">
        <v>19</v>
      </c>
      <c r="D909" s="1" t="s">
        <v>12</v>
      </c>
      <c r="E909" s="1">
        <v>1.9</v>
      </c>
      <c r="F909" s="1" t="s">
        <v>20</v>
      </c>
      <c r="G909" s="1" t="s">
        <v>14</v>
      </c>
      <c r="H909" s="1">
        <v>1247</v>
      </c>
      <c r="I909" s="10">
        <v>41778</v>
      </c>
    </row>
    <row r="910" spans="1:9" x14ac:dyDescent="0.3">
      <c r="A910" s="1">
        <v>2140</v>
      </c>
      <c r="B910" s="10">
        <v>45463</v>
      </c>
      <c r="C910" s="1">
        <v>8</v>
      </c>
      <c r="D910" s="1" t="s">
        <v>9</v>
      </c>
      <c r="E910" s="1">
        <v>2.4</v>
      </c>
      <c r="F910" s="1" t="s">
        <v>19</v>
      </c>
      <c r="G910" s="1" t="s">
        <v>14</v>
      </c>
      <c r="H910" s="1">
        <v>1243</v>
      </c>
      <c r="I910" s="10">
        <v>43327</v>
      </c>
    </row>
    <row r="911" spans="1:9" x14ac:dyDescent="0.3">
      <c r="A911" s="1">
        <v>1504</v>
      </c>
      <c r="B911" s="10">
        <v>45814</v>
      </c>
      <c r="C911" s="1">
        <v>31</v>
      </c>
      <c r="D911" s="1" t="s">
        <v>21</v>
      </c>
      <c r="E911" s="1">
        <v>15.5</v>
      </c>
      <c r="F911" s="1" t="s">
        <v>16</v>
      </c>
      <c r="G911" s="1" t="s">
        <v>14</v>
      </c>
      <c r="H911" s="1">
        <v>1878</v>
      </c>
      <c r="I911" s="10">
        <v>43905</v>
      </c>
    </row>
    <row r="912" spans="1:9" x14ac:dyDescent="0.3">
      <c r="A912" s="1">
        <v>2214</v>
      </c>
      <c r="B912" s="10">
        <v>45813</v>
      </c>
      <c r="C912" s="1">
        <v>60</v>
      </c>
      <c r="D912" s="1" t="s">
        <v>12</v>
      </c>
      <c r="E912" s="1">
        <v>6</v>
      </c>
      <c r="F912" s="1" t="s">
        <v>13</v>
      </c>
      <c r="G912" s="1" t="s">
        <v>11</v>
      </c>
      <c r="H912" s="1">
        <v>1237</v>
      </c>
      <c r="I912" s="10">
        <v>42569</v>
      </c>
    </row>
    <row r="913" spans="1:9" x14ac:dyDescent="0.3">
      <c r="A913" s="1">
        <v>1549</v>
      </c>
      <c r="B913" s="10">
        <v>45463</v>
      </c>
      <c r="C913" s="1">
        <v>58</v>
      </c>
      <c r="D913" s="1" t="s">
        <v>12</v>
      </c>
      <c r="E913" s="1">
        <v>5.8</v>
      </c>
      <c r="F913" s="1" t="s">
        <v>20</v>
      </c>
      <c r="G913" s="1" t="s">
        <v>14</v>
      </c>
      <c r="H913" s="1">
        <v>1884</v>
      </c>
      <c r="I913" s="10">
        <v>44429</v>
      </c>
    </row>
    <row r="914" spans="1:9" x14ac:dyDescent="0.3">
      <c r="A914" s="1">
        <v>2392</v>
      </c>
      <c r="B914" s="10">
        <v>45693</v>
      </c>
      <c r="C914" s="1">
        <v>56</v>
      </c>
      <c r="D914" s="1" t="s">
        <v>9</v>
      </c>
      <c r="E914" s="1">
        <v>16.8</v>
      </c>
      <c r="F914" s="1" t="s">
        <v>10</v>
      </c>
      <c r="G914" s="1" t="s">
        <v>14</v>
      </c>
      <c r="H914" s="1">
        <v>291</v>
      </c>
      <c r="I914" s="10">
        <v>44751</v>
      </c>
    </row>
    <row r="915" spans="1:9" x14ac:dyDescent="0.3">
      <c r="A915" s="1">
        <v>1412</v>
      </c>
      <c r="B915" s="10">
        <v>45464</v>
      </c>
      <c r="C915" s="1">
        <v>34</v>
      </c>
      <c r="D915" s="1" t="s">
        <v>12</v>
      </c>
      <c r="E915" s="1">
        <v>3.4</v>
      </c>
      <c r="F915" s="1" t="s">
        <v>10</v>
      </c>
      <c r="G915" s="1" t="s">
        <v>11</v>
      </c>
      <c r="H915" s="1">
        <v>1207</v>
      </c>
      <c r="I915" s="10">
        <v>44888</v>
      </c>
    </row>
    <row r="916" spans="1:9" x14ac:dyDescent="0.3">
      <c r="A916" s="1">
        <v>1823</v>
      </c>
      <c r="B916" s="10">
        <v>45779</v>
      </c>
      <c r="C916" s="1">
        <v>48</v>
      </c>
      <c r="D916" s="1" t="s">
        <v>9</v>
      </c>
      <c r="E916" s="1">
        <v>14.4</v>
      </c>
      <c r="F916" s="1" t="s">
        <v>19</v>
      </c>
      <c r="G916" s="1" t="s">
        <v>14</v>
      </c>
      <c r="H916" s="1">
        <v>1076</v>
      </c>
      <c r="I916" s="10">
        <v>44081</v>
      </c>
    </row>
    <row r="917" spans="1:9" x14ac:dyDescent="0.3">
      <c r="A917" s="1">
        <v>2048</v>
      </c>
      <c r="B917" s="10">
        <v>45464</v>
      </c>
      <c r="C917" s="1">
        <v>15</v>
      </c>
      <c r="D917" s="1" t="s">
        <v>9</v>
      </c>
      <c r="E917" s="1">
        <v>4.5</v>
      </c>
      <c r="F917" s="1" t="s">
        <v>16</v>
      </c>
      <c r="G917" s="1" t="s">
        <v>14</v>
      </c>
      <c r="H917" s="1">
        <v>1252</v>
      </c>
      <c r="I917" s="10">
        <v>44819</v>
      </c>
    </row>
    <row r="918" spans="1:9" x14ac:dyDescent="0.3">
      <c r="A918" s="1">
        <v>1933</v>
      </c>
      <c r="B918" s="10">
        <v>45705</v>
      </c>
      <c r="C918" s="1">
        <v>36</v>
      </c>
      <c r="D918" s="1" t="s">
        <v>12</v>
      </c>
      <c r="E918" s="1">
        <v>3.6</v>
      </c>
      <c r="F918" s="1" t="s">
        <v>20</v>
      </c>
      <c r="G918" s="1" t="s">
        <v>11</v>
      </c>
      <c r="H918" s="1">
        <v>1143</v>
      </c>
      <c r="I918" s="10">
        <v>43679</v>
      </c>
    </row>
    <row r="919" spans="1:9" x14ac:dyDescent="0.3">
      <c r="A919" s="1">
        <v>2197</v>
      </c>
      <c r="B919" s="10">
        <v>45464</v>
      </c>
      <c r="C919" s="1">
        <v>11</v>
      </c>
      <c r="D919" s="1" t="s">
        <v>12</v>
      </c>
      <c r="E919" s="1">
        <v>1.1000000000000001</v>
      </c>
      <c r="F919" s="1" t="s">
        <v>13</v>
      </c>
      <c r="G919" s="1" t="s">
        <v>14</v>
      </c>
      <c r="H919" s="1">
        <v>1170</v>
      </c>
      <c r="I919" s="10">
        <v>44418</v>
      </c>
    </row>
    <row r="920" spans="1:9" x14ac:dyDescent="0.3">
      <c r="A920" s="1">
        <v>2733</v>
      </c>
      <c r="B920" s="10">
        <v>45464</v>
      </c>
      <c r="C920" s="1">
        <v>46</v>
      </c>
      <c r="D920" s="1" t="s">
        <v>12</v>
      </c>
      <c r="E920" s="1">
        <v>4.5999999999999996</v>
      </c>
      <c r="F920" s="1" t="s">
        <v>18</v>
      </c>
      <c r="G920" s="1" t="s">
        <v>11</v>
      </c>
      <c r="H920" s="1">
        <v>1395</v>
      </c>
      <c r="I920" s="10">
        <v>44160</v>
      </c>
    </row>
    <row r="921" spans="1:9" x14ac:dyDescent="0.3">
      <c r="A921" s="1">
        <v>1057</v>
      </c>
      <c r="B921" s="10">
        <v>45726</v>
      </c>
      <c r="C921" s="1">
        <v>58</v>
      </c>
      <c r="D921" s="1" t="s">
        <v>12</v>
      </c>
      <c r="E921" s="1">
        <v>5.8</v>
      </c>
      <c r="F921" s="1" t="s">
        <v>10</v>
      </c>
      <c r="G921" s="1" t="s">
        <v>14</v>
      </c>
      <c r="H921" s="1">
        <v>1901</v>
      </c>
      <c r="I921" s="10">
        <v>42952</v>
      </c>
    </row>
    <row r="922" spans="1:9" x14ac:dyDescent="0.3">
      <c r="A922" s="1">
        <v>2303</v>
      </c>
      <c r="B922" s="10">
        <v>45464</v>
      </c>
      <c r="C922" s="1">
        <v>8</v>
      </c>
      <c r="D922" s="1" t="s">
        <v>12</v>
      </c>
      <c r="E922" s="1">
        <v>0.8</v>
      </c>
      <c r="F922" s="1" t="s">
        <v>17</v>
      </c>
      <c r="G922" s="1" t="s">
        <v>14</v>
      </c>
      <c r="H922" s="1">
        <v>1136</v>
      </c>
      <c r="I922" s="10">
        <v>42297</v>
      </c>
    </row>
    <row r="923" spans="1:9" x14ac:dyDescent="0.3">
      <c r="A923" s="1">
        <v>1687</v>
      </c>
      <c r="B923" s="10">
        <v>45464</v>
      </c>
      <c r="C923" s="1">
        <v>48</v>
      </c>
      <c r="D923" s="1" t="s">
        <v>12</v>
      </c>
      <c r="E923" s="1">
        <v>4.8</v>
      </c>
      <c r="F923" s="1" t="s">
        <v>18</v>
      </c>
      <c r="G923" s="1" t="s">
        <v>14</v>
      </c>
      <c r="H923" s="1">
        <v>1800</v>
      </c>
      <c r="I923" s="10">
        <v>43270</v>
      </c>
    </row>
    <row r="924" spans="1:9" x14ac:dyDescent="0.3">
      <c r="A924" s="1">
        <v>1671</v>
      </c>
      <c r="B924" s="10">
        <v>45835</v>
      </c>
      <c r="C924" s="1">
        <v>48</v>
      </c>
      <c r="D924" s="1" t="s">
        <v>12</v>
      </c>
      <c r="E924" s="1">
        <v>4.8</v>
      </c>
      <c r="F924" s="1" t="s">
        <v>16</v>
      </c>
      <c r="G924" s="1" t="s">
        <v>11</v>
      </c>
      <c r="H924" s="1">
        <v>124</v>
      </c>
      <c r="I924" s="10">
        <v>44218</v>
      </c>
    </row>
    <row r="925" spans="1:9" x14ac:dyDescent="0.3">
      <c r="A925" s="1">
        <v>1835</v>
      </c>
      <c r="B925" s="10">
        <v>45465</v>
      </c>
      <c r="C925" s="1">
        <v>55</v>
      </c>
      <c r="D925" s="1" t="s">
        <v>12</v>
      </c>
      <c r="E925" s="1">
        <v>5.5</v>
      </c>
      <c r="F925" s="1" t="s">
        <v>17</v>
      </c>
      <c r="G925" s="1" t="s">
        <v>11</v>
      </c>
      <c r="H925" s="1">
        <v>816</v>
      </c>
      <c r="I925" s="10">
        <v>42467</v>
      </c>
    </row>
    <row r="926" spans="1:9" x14ac:dyDescent="0.3">
      <c r="A926" s="1">
        <v>1004</v>
      </c>
      <c r="B926" s="10">
        <v>45465</v>
      </c>
      <c r="C926" s="1">
        <v>28</v>
      </c>
      <c r="D926" s="1" t="s">
        <v>12</v>
      </c>
      <c r="E926" s="1">
        <v>2.8</v>
      </c>
      <c r="F926" s="1" t="s">
        <v>18</v>
      </c>
      <c r="G926" s="1" t="s">
        <v>14</v>
      </c>
      <c r="H926" s="1">
        <v>353</v>
      </c>
      <c r="I926" s="10">
        <v>43787</v>
      </c>
    </row>
    <row r="927" spans="1:9" x14ac:dyDescent="0.3">
      <c r="A927" s="1">
        <v>1814</v>
      </c>
      <c r="B927" s="10">
        <v>45788</v>
      </c>
      <c r="C927" s="1">
        <v>32</v>
      </c>
      <c r="D927" s="1" t="s">
        <v>12</v>
      </c>
      <c r="E927" s="1">
        <v>3.2</v>
      </c>
      <c r="F927" s="1" t="s">
        <v>20</v>
      </c>
      <c r="G927" s="1" t="s">
        <v>11</v>
      </c>
      <c r="H927" s="1">
        <v>512</v>
      </c>
      <c r="I927" s="10">
        <v>44134</v>
      </c>
    </row>
    <row r="928" spans="1:9" x14ac:dyDescent="0.3">
      <c r="A928" s="1">
        <v>2060</v>
      </c>
      <c r="B928" s="10">
        <v>45466</v>
      </c>
      <c r="C928" s="1">
        <v>45</v>
      </c>
      <c r="D928" s="1" t="s">
        <v>21</v>
      </c>
      <c r="E928" s="1">
        <v>22.5</v>
      </c>
      <c r="F928" s="1" t="s">
        <v>15</v>
      </c>
      <c r="G928" s="1" t="s">
        <v>14</v>
      </c>
      <c r="H928" s="1">
        <v>1101</v>
      </c>
      <c r="I928" s="10">
        <v>44344</v>
      </c>
    </row>
    <row r="929" spans="1:9" x14ac:dyDescent="0.3">
      <c r="A929" s="1">
        <v>1079</v>
      </c>
      <c r="B929" s="10">
        <v>45821</v>
      </c>
      <c r="C929" s="1">
        <v>52</v>
      </c>
      <c r="D929" s="1" t="s">
        <v>12</v>
      </c>
      <c r="E929" s="1">
        <v>5.2</v>
      </c>
      <c r="F929" s="1" t="s">
        <v>20</v>
      </c>
      <c r="G929" s="1" t="s">
        <v>11</v>
      </c>
      <c r="H929" s="1">
        <v>1866</v>
      </c>
      <c r="I929" s="10">
        <v>42072</v>
      </c>
    </row>
    <row r="930" spans="1:9" x14ac:dyDescent="0.3">
      <c r="A930" s="1">
        <v>2571</v>
      </c>
      <c r="B930" s="10">
        <v>45466</v>
      </c>
      <c r="C930" s="1">
        <v>8</v>
      </c>
      <c r="D930" s="1" t="s">
        <v>12</v>
      </c>
      <c r="E930" s="1">
        <v>0.8</v>
      </c>
      <c r="F930" s="1" t="s">
        <v>15</v>
      </c>
      <c r="G930" s="1" t="s">
        <v>14</v>
      </c>
      <c r="H930" s="1">
        <v>649</v>
      </c>
      <c r="I930" s="10">
        <v>42368</v>
      </c>
    </row>
    <row r="931" spans="1:9" x14ac:dyDescent="0.3">
      <c r="A931" s="1">
        <v>2236</v>
      </c>
      <c r="B931" s="10">
        <v>45688</v>
      </c>
      <c r="C931" s="1">
        <v>35</v>
      </c>
      <c r="D931" s="1" t="s">
        <v>21</v>
      </c>
      <c r="E931" s="1">
        <v>17.5</v>
      </c>
      <c r="F931" s="1" t="s">
        <v>17</v>
      </c>
      <c r="G931" s="1" t="s">
        <v>14</v>
      </c>
      <c r="H931" s="1">
        <v>995</v>
      </c>
      <c r="I931" s="10">
        <v>43258</v>
      </c>
    </row>
    <row r="932" spans="1:9" x14ac:dyDescent="0.3">
      <c r="A932" s="1">
        <v>1997</v>
      </c>
      <c r="B932" s="10">
        <v>45466</v>
      </c>
      <c r="C932" s="1">
        <v>38</v>
      </c>
      <c r="D932" s="1" t="s">
        <v>9</v>
      </c>
      <c r="E932" s="1">
        <v>11.4</v>
      </c>
      <c r="F932" s="1" t="s">
        <v>16</v>
      </c>
      <c r="G932" s="1" t="s">
        <v>14</v>
      </c>
      <c r="H932" s="1">
        <v>1624</v>
      </c>
      <c r="I932" s="10">
        <v>43762</v>
      </c>
    </row>
    <row r="933" spans="1:9" x14ac:dyDescent="0.3">
      <c r="A933" s="1">
        <v>1878</v>
      </c>
      <c r="B933" s="10">
        <v>45467</v>
      </c>
      <c r="C933" s="1">
        <v>3</v>
      </c>
      <c r="D933" s="1" t="s">
        <v>12</v>
      </c>
      <c r="E933" s="1">
        <v>0.3</v>
      </c>
      <c r="F933" s="1" t="s">
        <v>10</v>
      </c>
      <c r="G933" s="1" t="s">
        <v>11</v>
      </c>
      <c r="H933" s="1">
        <v>589</v>
      </c>
      <c r="I933" s="10">
        <v>43335</v>
      </c>
    </row>
    <row r="934" spans="1:9" x14ac:dyDescent="0.3">
      <c r="A934" s="1">
        <v>2062</v>
      </c>
      <c r="B934" s="10">
        <v>45467</v>
      </c>
      <c r="C934" s="1">
        <v>57</v>
      </c>
      <c r="D934" s="1" t="s">
        <v>12</v>
      </c>
      <c r="E934" s="1">
        <v>5.7</v>
      </c>
      <c r="F934" s="1" t="s">
        <v>17</v>
      </c>
      <c r="G934" s="1" t="s">
        <v>11</v>
      </c>
      <c r="H934" s="1">
        <v>1098</v>
      </c>
      <c r="I934" s="10">
        <v>41980</v>
      </c>
    </row>
    <row r="935" spans="1:9" x14ac:dyDescent="0.3">
      <c r="A935" s="1">
        <v>2424</v>
      </c>
      <c r="B935" s="10">
        <v>45468</v>
      </c>
      <c r="C935" s="1">
        <v>5</v>
      </c>
      <c r="D935" s="1" t="s">
        <v>9</v>
      </c>
      <c r="E935" s="1">
        <v>1.5</v>
      </c>
      <c r="F935" s="1" t="s">
        <v>13</v>
      </c>
      <c r="G935" s="1" t="s">
        <v>14</v>
      </c>
      <c r="H935" s="1">
        <v>1533</v>
      </c>
      <c r="I935" s="10">
        <v>44110</v>
      </c>
    </row>
    <row r="936" spans="1:9" x14ac:dyDescent="0.3">
      <c r="A936" s="1">
        <v>2696</v>
      </c>
      <c r="B936" s="10">
        <v>45468</v>
      </c>
      <c r="C936" s="1">
        <v>3</v>
      </c>
      <c r="D936" s="1" t="s">
        <v>12</v>
      </c>
      <c r="E936" s="1">
        <v>0.3</v>
      </c>
      <c r="F936" s="1" t="s">
        <v>19</v>
      </c>
      <c r="G936" s="1" t="s">
        <v>14</v>
      </c>
      <c r="H936" s="1">
        <v>1965</v>
      </c>
      <c r="I936" s="10">
        <v>42708</v>
      </c>
    </row>
    <row r="937" spans="1:9" x14ac:dyDescent="0.3">
      <c r="A937" s="1">
        <v>2539</v>
      </c>
      <c r="B937" s="10">
        <v>45469</v>
      </c>
      <c r="C937" s="1">
        <v>25</v>
      </c>
      <c r="D937" s="1" t="s">
        <v>12</v>
      </c>
      <c r="E937" s="1">
        <v>2.5</v>
      </c>
      <c r="F937" s="1" t="s">
        <v>10</v>
      </c>
      <c r="G937" s="1" t="s">
        <v>14</v>
      </c>
      <c r="H937" s="1">
        <v>908</v>
      </c>
      <c r="I937" s="10">
        <v>44387</v>
      </c>
    </row>
    <row r="938" spans="1:9" x14ac:dyDescent="0.3">
      <c r="A938" s="1">
        <v>1541</v>
      </c>
      <c r="B938" s="10">
        <v>45469</v>
      </c>
      <c r="C938" s="1">
        <v>20</v>
      </c>
      <c r="D938" s="1" t="s">
        <v>9</v>
      </c>
      <c r="E938" s="1">
        <v>6</v>
      </c>
      <c r="F938" s="1" t="s">
        <v>19</v>
      </c>
      <c r="G938" s="1" t="s">
        <v>11</v>
      </c>
      <c r="H938" s="1">
        <v>1299</v>
      </c>
      <c r="I938" s="10">
        <v>43008</v>
      </c>
    </row>
    <row r="939" spans="1:9" x14ac:dyDescent="0.3">
      <c r="A939" s="1">
        <v>2426</v>
      </c>
      <c r="B939" s="10">
        <v>45469</v>
      </c>
      <c r="C939" s="1">
        <v>40</v>
      </c>
      <c r="D939" s="1" t="s">
        <v>12</v>
      </c>
      <c r="E939" s="1">
        <v>4</v>
      </c>
      <c r="F939" s="1" t="s">
        <v>19</v>
      </c>
      <c r="G939" s="1" t="s">
        <v>11</v>
      </c>
      <c r="H939" s="1">
        <v>878</v>
      </c>
      <c r="I939" s="10">
        <v>44919</v>
      </c>
    </row>
    <row r="940" spans="1:9" x14ac:dyDescent="0.3">
      <c r="A940" s="1">
        <v>2425</v>
      </c>
      <c r="B940" s="10">
        <v>45825</v>
      </c>
      <c r="C940" s="1">
        <v>28</v>
      </c>
      <c r="D940" s="1" t="s">
        <v>12</v>
      </c>
      <c r="E940" s="1">
        <v>2.8</v>
      </c>
      <c r="F940" s="1" t="s">
        <v>13</v>
      </c>
      <c r="G940" s="1" t="s">
        <v>14</v>
      </c>
      <c r="H940" s="1">
        <v>1787</v>
      </c>
      <c r="I940" s="10">
        <v>43805</v>
      </c>
    </row>
    <row r="941" spans="1:9" x14ac:dyDescent="0.3">
      <c r="A941" s="1">
        <v>1046</v>
      </c>
      <c r="B941" s="10">
        <v>45757</v>
      </c>
      <c r="C941" s="1">
        <v>6</v>
      </c>
      <c r="D941" s="1" t="s">
        <v>9</v>
      </c>
      <c r="E941" s="1">
        <v>1.8</v>
      </c>
      <c r="F941" s="1" t="s">
        <v>17</v>
      </c>
      <c r="G941" s="1" t="s">
        <v>11</v>
      </c>
      <c r="H941" s="1">
        <v>976</v>
      </c>
      <c r="I941" s="10">
        <v>43714</v>
      </c>
    </row>
    <row r="942" spans="1:9" x14ac:dyDescent="0.3">
      <c r="A942" s="1">
        <v>2256</v>
      </c>
      <c r="B942" s="10">
        <v>45832</v>
      </c>
      <c r="C942" s="1">
        <v>29</v>
      </c>
      <c r="D942" s="1" t="s">
        <v>12</v>
      </c>
      <c r="E942" s="1">
        <v>2.9</v>
      </c>
      <c r="F942" s="1" t="s">
        <v>18</v>
      </c>
      <c r="G942" s="1" t="s">
        <v>14</v>
      </c>
      <c r="H942" s="1">
        <v>1246</v>
      </c>
      <c r="I942" s="10">
        <v>44916</v>
      </c>
    </row>
    <row r="943" spans="1:9" x14ac:dyDescent="0.3">
      <c r="A943" s="1">
        <v>1327</v>
      </c>
      <c r="B943" s="10">
        <v>45469</v>
      </c>
      <c r="C943" s="1">
        <v>21</v>
      </c>
      <c r="D943" s="1" t="s">
        <v>12</v>
      </c>
      <c r="E943" s="1">
        <v>2.1</v>
      </c>
      <c r="F943" s="1" t="s">
        <v>18</v>
      </c>
      <c r="G943" s="1" t="s">
        <v>11</v>
      </c>
      <c r="H943" s="1">
        <v>1298</v>
      </c>
      <c r="I943" s="10">
        <v>44441</v>
      </c>
    </row>
    <row r="944" spans="1:9" x14ac:dyDescent="0.3">
      <c r="A944" s="1">
        <v>2549</v>
      </c>
      <c r="B944" s="10">
        <v>45754</v>
      </c>
      <c r="C944" s="1">
        <v>17</v>
      </c>
      <c r="D944" s="1" t="s">
        <v>12</v>
      </c>
      <c r="E944" s="1">
        <v>1.7</v>
      </c>
      <c r="F944" s="1" t="s">
        <v>16</v>
      </c>
      <c r="G944" s="1" t="s">
        <v>14</v>
      </c>
      <c r="H944" s="1">
        <v>1799</v>
      </c>
      <c r="I944" s="10">
        <v>41826</v>
      </c>
    </row>
    <row r="945" spans="1:9" x14ac:dyDescent="0.3">
      <c r="A945" s="1">
        <v>2166</v>
      </c>
      <c r="B945" s="10">
        <v>45727</v>
      </c>
      <c r="C945" s="1">
        <v>16</v>
      </c>
      <c r="D945" s="1" t="s">
        <v>12</v>
      </c>
      <c r="E945" s="1">
        <v>1.6</v>
      </c>
      <c r="F945" s="1" t="s">
        <v>10</v>
      </c>
      <c r="G945" s="1" t="s">
        <v>11</v>
      </c>
      <c r="H945" s="1">
        <v>622</v>
      </c>
      <c r="I945" s="10">
        <v>43179</v>
      </c>
    </row>
    <row r="946" spans="1:9" x14ac:dyDescent="0.3">
      <c r="A946" s="1">
        <v>1089</v>
      </c>
      <c r="B946" s="10">
        <v>45470</v>
      </c>
      <c r="C946" s="1">
        <v>48</v>
      </c>
      <c r="D946" s="1" t="s">
        <v>12</v>
      </c>
      <c r="E946" s="1">
        <v>4.8</v>
      </c>
      <c r="F946" s="1" t="s">
        <v>18</v>
      </c>
      <c r="G946" s="1" t="s">
        <v>14</v>
      </c>
      <c r="H946" s="1">
        <v>827</v>
      </c>
      <c r="I946" s="10">
        <v>43831</v>
      </c>
    </row>
    <row r="947" spans="1:9" x14ac:dyDescent="0.3">
      <c r="A947" s="1">
        <v>2536</v>
      </c>
      <c r="B947" s="10">
        <v>45853</v>
      </c>
      <c r="C947" s="1">
        <v>31</v>
      </c>
      <c r="D947" s="1" t="s">
        <v>12</v>
      </c>
      <c r="E947" s="1">
        <v>3.1</v>
      </c>
      <c r="F947" s="1" t="s">
        <v>15</v>
      </c>
      <c r="G947" s="1" t="s">
        <v>14</v>
      </c>
      <c r="H947" s="1">
        <v>1632</v>
      </c>
      <c r="I947" s="10">
        <v>43051</v>
      </c>
    </row>
    <row r="948" spans="1:9" x14ac:dyDescent="0.3">
      <c r="A948" s="1">
        <v>2396</v>
      </c>
      <c r="B948" s="10">
        <v>45754</v>
      </c>
      <c r="C948" s="1">
        <v>3</v>
      </c>
      <c r="D948" s="1" t="s">
        <v>12</v>
      </c>
      <c r="E948" s="1">
        <v>0.3</v>
      </c>
      <c r="F948" s="1" t="s">
        <v>17</v>
      </c>
      <c r="G948" s="1" t="s">
        <v>14</v>
      </c>
      <c r="H948" s="1">
        <v>706</v>
      </c>
      <c r="I948" s="10">
        <v>42308</v>
      </c>
    </row>
    <row r="949" spans="1:9" x14ac:dyDescent="0.3">
      <c r="A949" s="1">
        <v>2589</v>
      </c>
      <c r="B949" s="10">
        <v>45698</v>
      </c>
      <c r="C949" s="1">
        <v>21</v>
      </c>
      <c r="D949" s="1" t="s">
        <v>12</v>
      </c>
      <c r="E949" s="1">
        <v>2.1</v>
      </c>
      <c r="F949" s="1" t="s">
        <v>17</v>
      </c>
      <c r="G949" s="1" t="s">
        <v>14</v>
      </c>
      <c r="H949" s="1">
        <v>612</v>
      </c>
      <c r="I949" s="10">
        <v>43610</v>
      </c>
    </row>
    <row r="950" spans="1:9" x14ac:dyDescent="0.3">
      <c r="A950" s="1">
        <v>1159</v>
      </c>
      <c r="B950" s="10">
        <v>45471</v>
      </c>
      <c r="C950" s="1">
        <v>54</v>
      </c>
      <c r="D950" s="1" t="s">
        <v>12</v>
      </c>
      <c r="E950" s="1">
        <v>5.4</v>
      </c>
      <c r="F950" s="1" t="s">
        <v>19</v>
      </c>
      <c r="G950" s="1" t="s">
        <v>11</v>
      </c>
      <c r="H950" s="1">
        <v>1161</v>
      </c>
      <c r="I950" s="10">
        <v>42321</v>
      </c>
    </row>
    <row r="951" spans="1:9" x14ac:dyDescent="0.3">
      <c r="A951" s="1">
        <v>2914</v>
      </c>
      <c r="B951" s="10">
        <v>45473</v>
      </c>
      <c r="C951" s="1">
        <v>49</v>
      </c>
      <c r="D951" s="1" t="s">
        <v>21</v>
      </c>
      <c r="E951" s="1">
        <v>24.5</v>
      </c>
      <c r="F951" s="1" t="s">
        <v>19</v>
      </c>
      <c r="G951" s="1" t="s">
        <v>11</v>
      </c>
      <c r="H951" s="1">
        <v>1576</v>
      </c>
      <c r="I951" s="10">
        <v>42610</v>
      </c>
    </row>
    <row r="952" spans="1:9" x14ac:dyDescent="0.3">
      <c r="A952" s="1">
        <v>1655</v>
      </c>
      <c r="B952" s="10">
        <v>45752</v>
      </c>
      <c r="C952" s="1">
        <v>42</v>
      </c>
      <c r="D952" s="1" t="s">
        <v>9</v>
      </c>
      <c r="E952" s="1">
        <v>12.6</v>
      </c>
      <c r="F952" s="1" t="s">
        <v>19</v>
      </c>
      <c r="G952" s="1" t="s">
        <v>14</v>
      </c>
      <c r="H952" s="1">
        <v>368</v>
      </c>
      <c r="I952" s="10">
        <v>41966</v>
      </c>
    </row>
    <row r="953" spans="1:9" x14ac:dyDescent="0.3">
      <c r="A953" s="1">
        <v>2326</v>
      </c>
      <c r="B953" s="10">
        <v>45473</v>
      </c>
      <c r="C953" s="1">
        <v>22</v>
      </c>
      <c r="D953" s="1" t="s">
        <v>12</v>
      </c>
      <c r="E953" s="1">
        <v>2.2000000000000002</v>
      </c>
      <c r="F953" s="1" t="s">
        <v>19</v>
      </c>
      <c r="G953" s="1" t="s">
        <v>14</v>
      </c>
      <c r="H953" s="1">
        <v>1334</v>
      </c>
      <c r="I953" s="10">
        <v>43356</v>
      </c>
    </row>
    <row r="954" spans="1:9" x14ac:dyDescent="0.3">
      <c r="A954" s="1">
        <v>2976</v>
      </c>
      <c r="B954" s="10">
        <v>45712</v>
      </c>
      <c r="C954" s="1">
        <v>53</v>
      </c>
      <c r="D954" s="1" t="s">
        <v>21</v>
      </c>
      <c r="E954" s="1">
        <v>26.5</v>
      </c>
      <c r="F954" s="1" t="s">
        <v>20</v>
      </c>
      <c r="G954" s="1" t="s">
        <v>14</v>
      </c>
      <c r="H954" s="1">
        <v>647</v>
      </c>
      <c r="I954" s="10">
        <v>44131</v>
      </c>
    </row>
    <row r="955" spans="1:9" x14ac:dyDescent="0.3">
      <c r="A955" s="1">
        <v>1074</v>
      </c>
      <c r="B955" s="10">
        <v>45473</v>
      </c>
      <c r="C955" s="1">
        <v>22</v>
      </c>
      <c r="D955" s="1" t="s">
        <v>12</v>
      </c>
      <c r="E955" s="1">
        <v>2.2000000000000002</v>
      </c>
      <c r="F955" s="1" t="s">
        <v>18</v>
      </c>
      <c r="G955" s="1" t="s">
        <v>14</v>
      </c>
      <c r="H955" s="1">
        <v>1788</v>
      </c>
      <c r="I955" s="10">
        <v>42921</v>
      </c>
    </row>
    <row r="956" spans="1:9" x14ac:dyDescent="0.3">
      <c r="A956" s="1">
        <v>2035</v>
      </c>
      <c r="B956" s="10">
        <v>45806</v>
      </c>
      <c r="C956" s="1">
        <v>42</v>
      </c>
      <c r="D956" s="1" t="s">
        <v>12</v>
      </c>
      <c r="E956" s="1">
        <v>4.2</v>
      </c>
      <c r="F956" s="1" t="s">
        <v>18</v>
      </c>
      <c r="G956" s="1" t="s">
        <v>14</v>
      </c>
      <c r="H956" s="1">
        <v>959</v>
      </c>
      <c r="I956" s="10">
        <v>43460</v>
      </c>
    </row>
    <row r="957" spans="1:9" x14ac:dyDescent="0.3">
      <c r="A957" s="1">
        <v>2396</v>
      </c>
      <c r="B957" s="10">
        <v>45474</v>
      </c>
      <c r="C957" s="1">
        <v>3</v>
      </c>
      <c r="D957" s="1" t="s">
        <v>9</v>
      </c>
      <c r="E957" s="1">
        <v>0.9</v>
      </c>
      <c r="F957" s="1" t="s">
        <v>18</v>
      </c>
      <c r="G957" s="1" t="s">
        <v>14</v>
      </c>
      <c r="H957" s="1">
        <v>489</v>
      </c>
      <c r="I957" s="10">
        <v>42611</v>
      </c>
    </row>
    <row r="958" spans="1:9" x14ac:dyDescent="0.3">
      <c r="A958" s="1">
        <v>1454</v>
      </c>
      <c r="B958" s="10">
        <v>45474</v>
      </c>
      <c r="C958" s="1">
        <v>49</v>
      </c>
      <c r="D958" s="1" t="s">
        <v>12</v>
      </c>
      <c r="E958" s="1">
        <v>4.9000000000000004</v>
      </c>
      <c r="F958" s="1" t="s">
        <v>19</v>
      </c>
      <c r="G958" s="1" t="s">
        <v>14</v>
      </c>
      <c r="H958" s="1">
        <v>1370</v>
      </c>
      <c r="I958" s="10">
        <v>43642</v>
      </c>
    </row>
    <row r="959" spans="1:9" x14ac:dyDescent="0.3">
      <c r="A959" s="1">
        <v>1783</v>
      </c>
      <c r="B959" s="10">
        <v>45704</v>
      </c>
      <c r="C959" s="1">
        <v>13</v>
      </c>
      <c r="D959" s="1" t="s">
        <v>12</v>
      </c>
      <c r="E959" s="1">
        <v>1.3</v>
      </c>
      <c r="F959" s="1" t="s">
        <v>16</v>
      </c>
      <c r="G959" s="1" t="s">
        <v>14</v>
      </c>
      <c r="H959" s="1">
        <v>1121</v>
      </c>
      <c r="I959" s="10">
        <v>42903</v>
      </c>
    </row>
    <row r="960" spans="1:9" x14ac:dyDescent="0.3">
      <c r="A960" s="1">
        <v>2174</v>
      </c>
      <c r="B960" s="10">
        <v>45474</v>
      </c>
      <c r="C960" s="1">
        <v>60</v>
      </c>
      <c r="D960" s="1" t="s">
        <v>9</v>
      </c>
      <c r="E960" s="1">
        <v>18</v>
      </c>
      <c r="F960" s="1" t="s">
        <v>18</v>
      </c>
      <c r="G960" s="1" t="s">
        <v>11</v>
      </c>
      <c r="H960" s="1">
        <v>272</v>
      </c>
      <c r="I960" s="10">
        <v>44106</v>
      </c>
    </row>
    <row r="961" spans="1:9" x14ac:dyDescent="0.3">
      <c r="A961" s="1">
        <v>2432</v>
      </c>
      <c r="B961" s="10">
        <v>45474</v>
      </c>
      <c r="C961" s="1">
        <v>15</v>
      </c>
      <c r="D961" s="1" t="s">
        <v>21</v>
      </c>
      <c r="E961" s="1">
        <v>7.5</v>
      </c>
      <c r="F961" s="1" t="s">
        <v>17</v>
      </c>
      <c r="G961" s="1" t="s">
        <v>11</v>
      </c>
      <c r="H961" s="1">
        <v>1941</v>
      </c>
      <c r="I961" s="10">
        <v>41783</v>
      </c>
    </row>
    <row r="962" spans="1:9" x14ac:dyDescent="0.3">
      <c r="A962" s="1">
        <v>1971</v>
      </c>
      <c r="B962" s="10">
        <v>45658</v>
      </c>
      <c r="C962" s="1">
        <v>16</v>
      </c>
      <c r="D962" s="1" t="s">
        <v>12</v>
      </c>
      <c r="E962" s="1">
        <v>1.6</v>
      </c>
      <c r="F962" s="1" t="s">
        <v>18</v>
      </c>
      <c r="G962" s="1" t="s">
        <v>14</v>
      </c>
      <c r="H962" s="1">
        <v>732</v>
      </c>
      <c r="I962" s="10">
        <v>44041</v>
      </c>
    </row>
    <row r="963" spans="1:9" x14ac:dyDescent="0.3">
      <c r="A963" s="1">
        <v>1708</v>
      </c>
      <c r="B963" s="10">
        <v>45474</v>
      </c>
      <c r="C963" s="1">
        <v>46</v>
      </c>
      <c r="D963" s="1" t="s">
        <v>12</v>
      </c>
      <c r="E963" s="1">
        <v>4.5999999999999996</v>
      </c>
      <c r="F963" s="1" t="s">
        <v>18</v>
      </c>
      <c r="G963" s="1" t="s">
        <v>11</v>
      </c>
      <c r="H963" s="1">
        <v>121</v>
      </c>
      <c r="I963" s="10">
        <v>42587</v>
      </c>
    </row>
    <row r="964" spans="1:9" x14ac:dyDescent="0.3">
      <c r="A964" s="1">
        <v>2668</v>
      </c>
      <c r="B964" s="10">
        <v>45474</v>
      </c>
      <c r="C964" s="1">
        <v>48</v>
      </c>
      <c r="D964" s="1" t="s">
        <v>9</v>
      </c>
      <c r="E964" s="1">
        <v>14.4</v>
      </c>
      <c r="F964" s="1" t="s">
        <v>10</v>
      </c>
      <c r="G964" s="1" t="s">
        <v>14</v>
      </c>
      <c r="H964" s="1">
        <v>1039</v>
      </c>
      <c r="I964" s="10">
        <v>44116</v>
      </c>
    </row>
    <row r="965" spans="1:9" x14ac:dyDescent="0.3">
      <c r="A965" s="1">
        <v>2908</v>
      </c>
      <c r="B965" s="10">
        <v>45474</v>
      </c>
      <c r="C965" s="1">
        <v>45</v>
      </c>
      <c r="D965" s="1" t="s">
        <v>12</v>
      </c>
      <c r="E965" s="1">
        <v>4.5</v>
      </c>
      <c r="F965" s="1" t="s">
        <v>16</v>
      </c>
      <c r="G965" s="1" t="s">
        <v>14</v>
      </c>
      <c r="H965" s="1">
        <v>1357</v>
      </c>
      <c r="I965" s="10">
        <v>44320</v>
      </c>
    </row>
    <row r="966" spans="1:9" x14ac:dyDescent="0.3">
      <c r="A966" s="1">
        <v>2499</v>
      </c>
      <c r="B966" s="10">
        <v>45474</v>
      </c>
      <c r="C966" s="1">
        <v>54</v>
      </c>
      <c r="D966" s="1" t="s">
        <v>12</v>
      </c>
      <c r="E966" s="1">
        <v>5.4</v>
      </c>
      <c r="F966" s="1" t="s">
        <v>10</v>
      </c>
      <c r="G966" s="1" t="s">
        <v>11</v>
      </c>
      <c r="H966" s="1">
        <v>977</v>
      </c>
      <c r="I966" s="10">
        <v>43817</v>
      </c>
    </row>
    <row r="967" spans="1:9" x14ac:dyDescent="0.3">
      <c r="A967" s="1">
        <v>2852</v>
      </c>
      <c r="B967" s="10">
        <v>45475</v>
      </c>
      <c r="C967" s="1">
        <v>1</v>
      </c>
      <c r="D967" s="1" t="s">
        <v>12</v>
      </c>
      <c r="E967" s="1">
        <v>0.1</v>
      </c>
      <c r="F967" s="1" t="s">
        <v>13</v>
      </c>
      <c r="G967" s="1" t="s">
        <v>14</v>
      </c>
      <c r="H967" s="1">
        <v>542</v>
      </c>
      <c r="I967" s="10">
        <v>42139</v>
      </c>
    </row>
    <row r="968" spans="1:9" x14ac:dyDescent="0.3">
      <c r="A968" s="1">
        <v>1660</v>
      </c>
      <c r="B968" s="10">
        <v>45475</v>
      </c>
      <c r="C968" s="1">
        <v>49</v>
      </c>
      <c r="D968" s="1" t="s">
        <v>12</v>
      </c>
      <c r="E968" s="1">
        <v>4.9000000000000004</v>
      </c>
      <c r="F968" s="1" t="s">
        <v>10</v>
      </c>
      <c r="G968" s="1" t="s">
        <v>11</v>
      </c>
      <c r="H968" s="1">
        <v>1813</v>
      </c>
      <c r="I968" s="10">
        <v>42361</v>
      </c>
    </row>
    <row r="969" spans="1:9" x14ac:dyDescent="0.3">
      <c r="A969" s="1">
        <v>2136</v>
      </c>
      <c r="B969" s="10">
        <v>45475</v>
      </c>
      <c r="C969" s="1">
        <v>15</v>
      </c>
      <c r="D969" s="1" t="s">
        <v>12</v>
      </c>
      <c r="E969" s="1">
        <v>1.5</v>
      </c>
      <c r="F969" s="1" t="s">
        <v>18</v>
      </c>
      <c r="G969" s="1" t="s">
        <v>11</v>
      </c>
      <c r="H969" s="1">
        <v>1136</v>
      </c>
      <c r="I969" s="10">
        <v>43420</v>
      </c>
    </row>
    <row r="970" spans="1:9" x14ac:dyDescent="0.3">
      <c r="A970" s="1">
        <v>2504</v>
      </c>
      <c r="B970" s="10">
        <v>45476</v>
      </c>
      <c r="C970" s="1">
        <v>2</v>
      </c>
      <c r="D970" s="1" t="s">
        <v>12</v>
      </c>
      <c r="E970" s="1">
        <v>0.2</v>
      </c>
      <c r="F970" s="1" t="s">
        <v>18</v>
      </c>
      <c r="G970" s="1" t="s">
        <v>14</v>
      </c>
      <c r="H970" s="1">
        <v>883</v>
      </c>
      <c r="I970" s="10">
        <v>43747</v>
      </c>
    </row>
    <row r="971" spans="1:9" x14ac:dyDescent="0.3">
      <c r="A971" s="1">
        <v>2183</v>
      </c>
      <c r="B971" s="10">
        <v>45477</v>
      </c>
      <c r="C971" s="1">
        <v>56</v>
      </c>
      <c r="D971" s="1" t="s">
        <v>12</v>
      </c>
      <c r="E971" s="1">
        <v>5.6</v>
      </c>
      <c r="F971" s="1" t="s">
        <v>15</v>
      </c>
      <c r="G971" s="1" t="s">
        <v>11</v>
      </c>
      <c r="H971" s="1">
        <v>1957</v>
      </c>
      <c r="I971" s="10">
        <v>43896</v>
      </c>
    </row>
    <row r="972" spans="1:9" x14ac:dyDescent="0.3">
      <c r="A972" s="1">
        <v>1697</v>
      </c>
      <c r="B972" s="10">
        <v>45806</v>
      </c>
      <c r="C972" s="1">
        <v>30</v>
      </c>
      <c r="D972" s="1" t="s">
        <v>9</v>
      </c>
      <c r="E972" s="1">
        <v>9</v>
      </c>
      <c r="F972" s="1" t="s">
        <v>10</v>
      </c>
      <c r="G972" s="1" t="s">
        <v>14</v>
      </c>
      <c r="H972" s="1">
        <v>1466</v>
      </c>
      <c r="I972" s="10">
        <v>44157</v>
      </c>
    </row>
    <row r="973" spans="1:9" x14ac:dyDescent="0.3">
      <c r="A973" s="1">
        <v>2339</v>
      </c>
      <c r="B973" s="10">
        <v>45740</v>
      </c>
      <c r="C973" s="1">
        <v>12</v>
      </c>
      <c r="D973" s="1" t="s">
        <v>12</v>
      </c>
      <c r="E973" s="1">
        <v>1.2</v>
      </c>
      <c r="F973" s="1" t="s">
        <v>20</v>
      </c>
      <c r="G973" s="1" t="s">
        <v>11</v>
      </c>
      <c r="H973" s="1">
        <v>479</v>
      </c>
      <c r="I973" s="10">
        <v>43649</v>
      </c>
    </row>
    <row r="974" spans="1:9" x14ac:dyDescent="0.3">
      <c r="A974" s="1">
        <v>1675</v>
      </c>
      <c r="B974" s="10">
        <v>45477</v>
      </c>
      <c r="C974" s="1">
        <v>59</v>
      </c>
      <c r="D974" s="1" t="s">
        <v>12</v>
      </c>
      <c r="E974" s="1">
        <v>5.9</v>
      </c>
      <c r="F974" s="1" t="s">
        <v>18</v>
      </c>
      <c r="G974" s="1" t="s">
        <v>14</v>
      </c>
      <c r="H974" s="1">
        <v>90</v>
      </c>
      <c r="I974" s="10">
        <v>42167</v>
      </c>
    </row>
    <row r="975" spans="1:9" x14ac:dyDescent="0.3">
      <c r="A975" s="1">
        <v>1539</v>
      </c>
      <c r="B975" s="10">
        <v>45774</v>
      </c>
      <c r="C975" s="1">
        <v>44</v>
      </c>
      <c r="D975" s="1" t="s">
        <v>12</v>
      </c>
      <c r="E975" s="1">
        <v>4.4000000000000004</v>
      </c>
      <c r="F975" s="1" t="s">
        <v>18</v>
      </c>
      <c r="G975" s="1" t="s">
        <v>14</v>
      </c>
      <c r="H975" s="1">
        <v>1159</v>
      </c>
      <c r="I975" s="10">
        <v>44011</v>
      </c>
    </row>
    <row r="976" spans="1:9" x14ac:dyDescent="0.3">
      <c r="A976" s="1">
        <v>1840</v>
      </c>
      <c r="B976" s="10">
        <v>45478</v>
      </c>
      <c r="C976" s="1">
        <v>5</v>
      </c>
      <c r="D976" s="1" t="s">
        <v>12</v>
      </c>
      <c r="E976" s="1">
        <v>0.5</v>
      </c>
      <c r="F976" s="1" t="s">
        <v>19</v>
      </c>
      <c r="G976" s="1" t="s">
        <v>14</v>
      </c>
      <c r="H976" s="1">
        <v>1733</v>
      </c>
      <c r="I976" s="10">
        <v>42681</v>
      </c>
    </row>
    <row r="977" spans="1:9" x14ac:dyDescent="0.3">
      <c r="A977" s="1">
        <v>1868</v>
      </c>
      <c r="B977" s="10">
        <v>45782</v>
      </c>
      <c r="C977" s="1">
        <v>15</v>
      </c>
      <c r="D977" s="1" t="s">
        <v>12</v>
      </c>
      <c r="E977" s="1">
        <v>1.5</v>
      </c>
      <c r="F977" s="1" t="s">
        <v>20</v>
      </c>
      <c r="G977" s="1" t="s">
        <v>14</v>
      </c>
      <c r="H977" s="1">
        <v>1950</v>
      </c>
      <c r="I977" s="10">
        <v>43146</v>
      </c>
    </row>
    <row r="978" spans="1:9" x14ac:dyDescent="0.3">
      <c r="A978" s="1">
        <v>1040</v>
      </c>
      <c r="B978" s="10">
        <v>45764</v>
      </c>
      <c r="C978" s="1">
        <v>16</v>
      </c>
      <c r="D978" s="1" t="s">
        <v>12</v>
      </c>
      <c r="E978" s="1">
        <v>1.6</v>
      </c>
      <c r="F978" s="1" t="s">
        <v>20</v>
      </c>
      <c r="G978" s="1" t="s">
        <v>11</v>
      </c>
      <c r="H978" s="1">
        <v>1901</v>
      </c>
      <c r="I978" s="10">
        <v>44589</v>
      </c>
    </row>
    <row r="979" spans="1:9" x14ac:dyDescent="0.3">
      <c r="A979" s="1">
        <v>2561</v>
      </c>
      <c r="B979" s="10">
        <v>45478</v>
      </c>
      <c r="C979" s="1">
        <v>58</v>
      </c>
      <c r="D979" s="1" t="s">
        <v>12</v>
      </c>
      <c r="E979" s="1">
        <v>5.8</v>
      </c>
      <c r="F979" s="1" t="s">
        <v>15</v>
      </c>
      <c r="G979" s="1" t="s">
        <v>14</v>
      </c>
      <c r="H979" s="1">
        <v>868</v>
      </c>
      <c r="I979" s="10">
        <v>42679</v>
      </c>
    </row>
    <row r="980" spans="1:9" x14ac:dyDescent="0.3">
      <c r="A980" s="1">
        <v>2727</v>
      </c>
      <c r="B980" s="10">
        <v>45696</v>
      </c>
      <c r="C980" s="1">
        <v>26</v>
      </c>
      <c r="D980" s="1" t="s">
        <v>12</v>
      </c>
      <c r="E980" s="1">
        <v>2.6</v>
      </c>
      <c r="F980" s="1" t="s">
        <v>10</v>
      </c>
      <c r="G980" s="1" t="s">
        <v>11</v>
      </c>
      <c r="H980" s="1">
        <v>1888</v>
      </c>
      <c r="I980" s="10">
        <v>42057</v>
      </c>
    </row>
    <row r="981" spans="1:9" x14ac:dyDescent="0.3">
      <c r="A981" s="1">
        <v>2238</v>
      </c>
      <c r="B981" s="10">
        <v>45479</v>
      </c>
      <c r="C981" s="1">
        <v>25</v>
      </c>
      <c r="D981" s="1" t="s">
        <v>12</v>
      </c>
      <c r="E981" s="1">
        <v>2.5</v>
      </c>
      <c r="F981" s="1" t="s">
        <v>19</v>
      </c>
      <c r="G981" s="1" t="s">
        <v>11</v>
      </c>
      <c r="H981" s="1">
        <v>104</v>
      </c>
      <c r="I981" s="10">
        <v>43043</v>
      </c>
    </row>
    <row r="982" spans="1:9" x14ac:dyDescent="0.3">
      <c r="A982" s="1">
        <v>2015</v>
      </c>
      <c r="B982" s="10">
        <v>45479</v>
      </c>
      <c r="C982" s="1">
        <v>53</v>
      </c>
      <c r="D982" s="1" t="s">
        <v>12</v>
      </c>
      <c r="E982" s="1">
        <v>5.3</v>
      </c>
      <c r="F982" s="1" t="s">
        <v>19</v>
      </c>
      <c r="G982" s="1" t="s">
        <v>14</v>
      </c>
      <c r="H982" s="1">
        <v>325</v>
      </c>
      <c r="I982" s="10">
        <v>43454</v>
      </c>
    </row>
    <row r="983" spans="1:9" x14ac:dyDescent="0.3">
      <c r="A983" s="1">
        <v>1794</v>
      </c>
      <c r="B983" s="10">
        <v>45479</v>
      </c>
      <c r="C983" s="1">
        <v>28</v>
      </c>
      <c r="D983" s="1" t="s">
        <v>12</v>
      </c>
      <c r="E983" s="1">
        <v>2.8</v>
      </c>
      <c r="F983" s="1" t="s">
        <v>17</v>
      </c>
      <c r="G983" s="1" t="s">
        <v>14</v>
      </c>
      <c r="H983" s="1">
        <v>980</v>
      </c>
      <c r="I983" s="10">
        <v>43856</v>
      </c>
    </row>
    <row r="984" spans="1:9" x14ac:dyDescent="0.3">
      <c r="A984" s="1">
        <v>1267</v>
      </c>
      <c r="B984" s="10">
        <v>45479</v>
      </c>
      <c r="C984" s="1">
        <v>52</v>
      </c>
      <c r="D984" s="1" t="s">
        <v>9</v>
      </c>
      <c r="E984" s="1">
        <v>15.6</v>
      </c>
      <c r="F984" s="1" t="s">
        <v>18</v>
      </c>
      <c r="G984" s="1" t="s">
        <v>11</v>
      </c>
      <c r="H984" s="1">
        <v>1779</v>
      </c>
      <c r="I984" s="10">
        <v>43985</v>
      </c>
    </row>
    <row r="985" spans="1:9" x14ac:dyDescent="0.3">
      <c r="A985" s="1">
        <v>1477</v>
      </c>
      <c r="B985" s="10">
        <v>45479</v>
      </c>
      <c r="C985" s="1">
        <v>1</v>
      </c>
      <c r="D985" s="1" t="s">
        <v>12</v>
      </c>
      <c r="E985" s="1">
        <v>0.1</v>
      </c>
      <c r="F985" s="1" t="s">
        <v>19</v>
      </c>
      <c r="G985" s="1" t="s">
        <v>11</v>
      </c>
      <c r="H985" s="1">
        <v>1962</v>
      </c>
      <c r="I985" s="10">
        <v>42952</v>
      </c>
    </row>
    <row r="986" spans="1:9" x14ac:dyDescent="0.3">
      <c r="A986" s="1">
        <v>1928</v>
      </c>
      <c r="B986" s="10">
        <v>45684</v>
      </c>
      <c r="C986" s="1">
        <v>23</v>
      </c>
      <c r="D986" s="1" t="s">
        <v>12</v>
      </c>
      <c r="E986" s="1">
        <v>2.2999999999999998</v>
      </c>
      <c r="F986" s="1" t="s">
        <v>18</v>
      </c>
      <c r="G986" s="1" t="s">
        <v>11</v>
      </c>
      <c r="H986" s="1">
        <v>1053</v>
      </c>
      <c r="I986" s="10">
        <v>43481</v>
      </c>
    </row>
    <row r="987" spans="1:9" x14ac:dyDescent="0.3">
      <c r="A987" s="1">
        <v>2747</v>
      </c>
      <c r="B987" s="10">
        <v>45791</v>
      </c>
      <c r="C987" s="1">
        <v>18</v>
      </c>
      <c r="D987" s="1" t="s">
        <v>12</v>
      </c>
      <c r="E987" s="1">
        <v>1.8</v>
      </c>
      <c r="F987" s="1" t="s">
        <v>16</v>
      </c>
      <c r="G987" s="1" t="s">
        <v>14</v>
      </c>
      <c r="H987" s="1">
        <v>1914</v>
      </c>
      <c r="I987" s="10">
        <v>43548</v>
      </c>
    </row>
    <row r="988" spans="1:9" x14ac:dyDescent="0.3">
      <c r="A988" s="1">
        <v>2086</v>
      </c>
      <c r="B988" s="10">
        <v>45479</v>
      </c>
      <c r="C988" s="1">
        <v>38</v>
      </c>
      <c r="D988" s="1" t="s">
        <v>12</v>
      </c>
      <c r="E988" s="1">
        <v>3.8</v>
      </c>
      <c r="F988" s="1" t="s">
        <v>20</v>
      </c>
      <c r="G988" s="1" t="s">
        <v>11</v>
      </c>
      <c r="H988" s="1">
        <v>1234</v>
      </c>
      <c r="I988" s="10">
        <v>44461</v>
      </c>
    </row>
    <row r="989" spans="1:9" x14ac:dyDescent="0.3">
      <c r="A989" s="1">
        <v>1669</v>
      </c>
      <c r="B989" s="10">
        <v>45479</v>
      </c>
      <c r="C989" s="1">
        <v>58</v>
      </c>
      <c r="D989" s="1" t="s">
        <v>9</v>
      </c>
      <c r="E989" s="1">
        <v>17.399999999999999</v>
      </c>
      <c r="F989" s="1" t="s">
        <v>19</v>
      </c>
      <c r="G989" s="1" t="s">
        <v>14</v>
      </c>
      <c r="H989" s="1">
        <v>925</v>
      </c>
      <c r="I989" s="10">
        <v>44096</v>
      </c>
    </row>
    <row r="990" spans="1:9" x14ac:dyDescent="0.3">
      <c r="A990" s="1">
        <v>1751</v>
      </c>
      <c r="B990" s="10">
        <v>45857</v>
      </c>
      <c r="C990" s="1">
        <v>38</v>
      </c>
      <c r="D990" s="1" t="s">
        <v>12</v>
      </c>
      <c r="E990" s="1">
        <v>3.8</v>
      </c>
      <c r="F990" s="1" t="s">
        <v>20</v>
      </c>
      <c r="G990" s="1" t="s">
        <v>14</v>
      </c>
      <c r="H990" s="1">
        <v>1680</v>
      </c>
      <c r="I990" s="10">
        <v>41938</v>
      </c>
    </row>
    <row r="991" spans="1:9" x14ac:dyDescent="0.3">
      <c r="A991" s="1">
        <v>2198</v>
      </c>
      <c r="B991" s="10">
        <v>45479</v>
      </c>
      <c r="C991" s="1">
        <v>3</v>
      </c>
      <c r="D991" s="1" t="s">
        <v>12</v>
      </c>
      <c r="E991" s="1">
        <v>0.3</v>
      </c>
      <c r="F991" s="1" t="s">
        <v>19</v>
      </c>
      <c r="G991" s="1" t="s">
        <v>14</v>
      </c>
      <c r="H991" s="1">
        <v>336</v>
      </c>
      <c r="I991" s="10">
        <v>43131</v>
      </c>
    </row>
    <row r="992" spans="1:9" x14ac:dyDescent="0.3">
      <c r="A992" s="1">
        <v>2379</v>
      </c>
      <c r="B992" s="10">
        <v>45479</v>
      </c>
      <c r="C992" s="1">
        <v>47</v>
      </c>
      <c r="D992" s="1" t="s">
        <v>12</v>
      </c>
      <c r="E992" s="1">
        <v>4.7</v>
      </c>
      <c r="F992" s="1" t="s">
        <v>15</v>
      </c>
      <c r="G992" s="1" t="s">
        <v>14</v>
      </c>
      <c r="H992" s="1">
        <v>863</v>
      </c>
      <c r="I992" s="10">
        <v>44004</v>
      </c>
    </row>
    <row r="993" spans="1:9" x14ac:dyDescent="0.3">
      <c r="A993" s="1">
        <v>2718</v>
      </c>
      <c r="B993" s="10">
        <v>45481</v>
      </c>
      <c r="C993" s="1">
        <v>1</v>
      </c>
      <c r="D993" s="1" t="s">
        <v>21</v>
      </c>
      <c r="E993" s="1">
        <v>0.5</v>
      </c>
      <c r="F993" s="1" t="s">
        <v>19</v>
      </c>
      <c r="G993" s="1" t="s">
        <v>14</v>
      </c>
      <c r="H993" s="1">
        <v>711</v>
      </c>
      <c r="I993" s="10">
        <v>44428</v>
      </c>
    </row>
    <row r="994" spans="1:9" x14ac:dyDescent="0.3">
      <c r="A994" s="1">
        <v>2570</v>
      </c>
      <c r="B994" s="10">
        <v>45709</v>
      </c>
      <c r="C994" s="1">
        <v>38</v>
      </c>
      <c r="D994" s="1" t="s">
        <v>12</v>
      </c>
      <c r="E994" s="1">
        <v>3.8</v>
      </c>
      <c r="F994" s="1" t="s">
        <v>20</v>
      </c>
      <c r="G994" s="1" t="s">
        <v>11</v>
      </c>
      <c r="H994" s="1">
        <v>278</v>
      </c>
      <c r="I994" s="10">
        <v>43681</v>
      </c>
    </row>
    <row r="995" spans="1:9" x14ac:dyDescent="0.3">
      <c r="A995" s="1">
        <v>2276</v>
      </c>
      <c r="B995" s="10">
        <v>45728</v>
      </c>
      <c r="C995" s="1">
        <v>3</v>
      </c>
      <c r="D995" s="1" t="s">
        <v>9</v>
      </c>
      <c r="E995" s="1">
        <v>0.9</v>
      </c>
      <c r="F995" s="1" t="s">
        <v>20</v>
      </c>
      <c r="G995" s="1" t="s">
        <v>11</v>
      </c>
      <c r="H995" s="1">
        <v>1036</v>
      </c>
      <c r="I995" s="10">
        <v>44064</v>
      </c>
    </row>
    <row r="996" spans="1:9" x14ac:dyDescent="0.3">
      <c r="A996" s="1">
        <v>1389</v>
      </c>
      <c r="B996" s="10">
        <v>45668</v>
      </c>
      <c r="C996" s="1">
        <v>30</v>
      </c>
      <c r="D996" s="1" t="s">
        <v>12</v>
      </c>
      <c r="E996" s="1">
        <v>3</v>
      </c>
      <c r="F996" s="1" t="s">
        <v>20</v>
      </c>
      <c r="G996" s="1" t="s">
        <v>14</v>
      </c>
      <c r="H996" s="1">
        <v>779</v>
      </c>
      <c r="I996" s="10">
        <v>42190</v>
      </c>
    </row>
    <row r="997" spans="1:9" x14ac:dyDescent="0.3">
      <c r="A997" s="1">
        <v>1455</v>
      </c>
      <c r="B997" s="10">
        <v>45481</v>
      </c>
      <c r="C997" s="1">
        <v>31</v>
      </c>
      <c r="D997" s="1" t="s">
        <v>9</v>
      </c>
      <c r="E997" s="1">
        <v>9.3000000000000007</v>
      </c>
      <c r="F997" s="1" t="s">
        <v>19</v>
      </c>
      <c r="G997" s="1" t="s">
        <v>11</v>
      </c>
      <c r="H997" s="1">
        <v>574</v>
      </c>
      <c r="I997" s="10">
        <v>42513</v>
      </c>
    </row>
    <row r="998" spans="1:9" x14ac:dyDescent="0.3">
      <c r="A998" s="1">
        <v>1805</v>
      </c>
      <c r="B998" s="10">
        <v>45481</v>
      </c>
      <c r="C998" s="1">
        <v>35</v>
      </c>
      <c r="D998" s="1" t="s">
        <v>12</v>
      </c>
      <c r="E998" s="1">
        <v>3.5</v>
      </c>
      <c r="F998" s="1" t="s">
        <v>20</v>
      </c>
      <c r="G998" s="1" t="s">
        <v>11</v>
      </c>
      <c r="H998" s="1">
        <v>1248</v>
      </c>
      <c r="I998" s="10">
        <v>44698</v>
      </c>
    </row>
    <row r="999" spans="1:9" x14ac:dyDescent="0.3">
      <c r="A999" s="1">
        <v>2994</v>
      </c>
      <c r="B999" s="10">
        <v>45481</v>
      </c>
      <c r="C999" s="1">
        <v>7</v>
      </c>
      <c r="D999" s="1" t="s">
        <v>12</v>
      </c>
      <c r="E999" s="1">
        <v>0.7</v>
      </c>
      <c r="F999" s="1" t="s">
        <v>13</v>
      </c>
      <c r="G999" s="1" t="s">
        <v>14</v>
      </c>
      <c r="H999" s="1">
        <v>1464</v>
      </c>
      <c r="I999" s="10">
        <v>43284</v>
      </c>
    </row>
    <row r="1000" spans="1:9" x14ac:dyDescent="0.3">
      <c r="A1000" s="1">
        <v>2796</v>
      </c>
      <c r="B1000" s="10">
        <v>45482</v>
      </c>
      <c r="C1000" s="1">
        <v>22</v>
      </c>
      <c r="D1000" s="1" t="s">
        <v>12</v>
      </c>
      <c r="E1000" s="1">
        <v>2.2000000000000002</v>
      </c>
      <c r="F1000" s="1" t="s">
        <v>13</v>
      </c>
      <c r="G1000" s="1" t="s">
        <v>14</v>
      </c>
      <c r="H1000" s="1">
        <v>444</v>
      </c>
      <c r="I1000" s="10">
        <v>43305</v>
      </c>
    </row>
    <row r="1001" spans="1:9" x14ac:dyDescent="0.3">
      <c r="A1001" s="1">
        <v>2603</v>
      </c>
      <c r="B1001" s="10">
        <v>45482</v>
      </c>
      <c r="C1001" s="1">
        <v>49</v>
      </c>
      <c r="D1001" s="1" t="s">
        <v>12</v>
      </c>
      <c r="E1001" s="1">
        <v>4.9000000000000004</v>
      </c>
      <c r="F1001" s="1" t="s">
        <v>10</v>
      </c>
      <c r="G1001" s="1" t="s">
        <v>14</v>
      </c>
      <c r="H1001" s="1">
        <v>1127</v>
      </c>
      <c r="I1001" s="10">
        <v>44483</v>
      </c>
    </row>
    <row r="1002" spans="1:9" x14ac:dyDescent="0.3">
      <c r="A1002" s="1">
        <v>2944</v>
      </c>
      <c r="B1002" s="10">
        <v>45672</v>
      </c>
      <c r="C1002" s="1">
        <v>21</v>
      </c>
      <c r="D1002" s="1" t="s">
        <v>12</v>
      </c>
      <c r="E1002" s="1">
        <v>2.1</v>
      </c>
      <c r="F1002" s="1" t="s">
        <v>10</v>
      </c>
      <c r="G1002" s="1" t="s">
        <v>11</v>
      </c>
      <c r="H1002" s="1">
        <v>1872</v>
      </c>
      <c r="I1002" s="10">
        <v>43946</v>
      </c>
    </row>
    <row r="1003" spans="1:9" x14ac:dyDescent="0.3">
      <c r="A1003" s="1">
        <v>1108</v>
      </c>
      <c r="B1003" s="10">
        <v>45482</v>
      </c>
      <c r="C1003" s="1">
        <v>29</v>
      </c>
      <c r="D1003" s="1" t="s">
        <v>12</v>
      </c>
      <c r="E1003" s="1">
        <v>2.9</v>
      </c>
      <c r="F1003" s="1" t="s">
        <v>15</v>
      </c>
      <c r="G1003" s="1" t="s">
        <v>14</v>
      </c>
      <c r="H1003" s="1">
        <v>1374</v>
      </c>
      <c r="I1003" s="10">
        <v>43265</v>
      </c>
    </row>
    <row r="1004" spans="1:9" x14ac:dyDescent="0.3">
      <c r="A1004" s="1">
        <v>2484</v>
      </c>
      <c r="B1004" s="10">
        <v>45483</v>
      </c>
      <c r="C1004" s="1">
        <v>32</v>
      </c>
      <c r="D1004" s="1" t="s">
        <v>12</v>
      </c>
      <c r="E1004" s="1">
        <v>3.2</v>
      </c>
      <c r="F1004" s="1" t="s">
        <v>18</v>
      </c>
      <c r="G1004" s="1" t="s">
        <v>14</v>
      </c>
      <c r="H1004" s="1">
        <v>1102</v>
      </c>
      <c r="I1004" s="10">
        <v>43081</v>
      </c>
    </row>
    <row r="1005" spans="1:9" x14ac:dyDescent="0.3">
      <c r="A1005" s="1">
        <v>1823</v>
      </c>
      <c r="B1005" s="10">
        <v>45827</v>
      </c>
      <c r="C1005" s="1">
        <v>13</v>
      </c>
      <c r="D1005" s="1" t="s">
        <v>9</v>
      </c>
      <c r="E1005" s="1">
        <v>3.9</v>
      </c>
      <c r="F1005" s="1" t="s">
        <v>10</v>
      </c>
      <c r="G1005" s="1" t="s">
        <v>14</v>
      </c>
      <c r="H1005" s="1">
        <v>491</v>
      </c>
      <c r="I1005" s="10">
        <v>41975</v>
      </c>
    </row>
    <row r="1006" spans="1:9" x14ac:dyDescent="0.3">
      <c r="A1006" s="1">
        <v>2156</v>
      </c>
      <c r="B1006" s="10">
        <v>45483</v>
      </c>
      <c r="C1006" s="1">
        <v>16</v>
      </c>
      <c r="D1006" s="1" t="s">
        <v>9</v>
      </c>
      <c r="E1006" s="1">
        <v>4.8</v>
      </c>
      <c r="F1006" s="1" t="s">
        <v>15</v>
      </c>
      <c r="G1006" s="1" t="s">
        <v>14</v>
      </c>
      <c r="H1006" s="1">
        <v>1673</v>
      </c>
      <c r="I1006" s="10">
        <v>42712</v>
      </c>
    </row>
    <row r="1007" spans="1:9" x14ac:dyDescent="0.3">
      <c r="A1007" s="1">
        <v>1279</v>
      </c>
      <c r="B1007" s="10">
        <v>45484</v>
      </c>
      <c r="C1007" s="1">
        <v>28</v>
      </c>
      <c r="D1007" s="1" t="s">
        <v>9</v>
      </c>
      <c r="E1007" s="1">
        <v>8.4</v>
      </c>
      <c r="F1007" s="1" t="s">
        <v>17</v>
      </c>
      <c r="G1007" s="1" t="s">
        <v>14</v>
      </c>
      <c r="H1007" s="1">
        <v>1206</v>
      </c>
      <c r="I1007" s="10">
        <v>42085</v>
      </c>
    </row>
    <row r="1008" spans="1:9" x14ac:dyDescent="0.3">
      <c r="A1008" s="1">
        <v>2274</v>
      </c>
      <c r="B1008" s="10">
        <v>45760</v>
      </c>
      <c r="C1008" s="1">
        <v>7</v>
      </c>
      <c r="D1008" s="1" t="s">
        <v>12</v>
      </c>
      <c r="E1008" s="1">
        <v>0.7</v>
      </c>
      <c r="F1008" s="1" t="s">
        <v>19</v>
      </c>
      <c r="G1008" s="1" t="s">
        <v>11</v>
      </c>
      <c r="H1008" s="1">
        <v>1338</v>
      </c>
      <c r="I1008" s="10">
        <v>42801</v>
      </c>
    </row>
    <row r="1009" spans="1:9" x14ac:dyDescent="0.3">
      <c r="A1009" s="1">
        <v>1876</v>
      </c>
      <c r="B1009" s="10">
        <v>45696</v>
      </c>
      <c r="C1009" s="1">
        <v>22</v>
      </c>
      <c r="D1009" s="1" t="s">
        <v>12</v>
      </c>
      <c r="E1009" s="1">
        <v>2.2000000000000002</v>
      </c>
      <c r="F1009" s="1" t="s">
        <v>15</v>
      </c>
      <c r="G1009" s="1" t="s">
        <v>14</v>
      </c>
      <c r="H1009" s="1">
        <v>278</v>
      </c>
      <c r="I1009" s="10">
        <v>44211</v>
      </c>
    </row>
    <row r="1010" spans="1:9" x14ac:dyDescent="0.3">
      <c r="A1010" s="1">
        <v>2865</v>
      </c>
      <c r="B1010" s="10">
        <v>45484</v>
      </c>
      <c r="C1010" s="1">
        <v>37</v>
      </c>
      <c r="D1010" s="1" t="s">
        <v>12</v>
      </c>
      <c r="E1010" s="1">
        <v>3.7</v>
      </c>
      <c r="F1010" s="1" t="s">
        <v>20</v>
      </c>
      <c r="G1010" s="1" t="s">
        <v>11</v>
      </c>
      <c r="H1010" s="1">
        <v>1104</v>
      </c>
      <c r="I1010" s="10">
        <v>44029</v>
      </c>
    </row>
    <row r="1011" spans="1:9" x14ac:dyDescent="0.3">
      <c r="A1011" s="1">
        <v>1729</v>
      </c>
      <c r="B1011" s="10">
        <v>45485</v>
      </c>
      <c r="C1011" s="1">
        <v>59</v>
      </c>
      <c r="D1011" s="1" t="s">
        <v>21</v>
      </c>
      <c r="E1011" s="1">
        <v>29.5</v>
      </c>
      <c r="F1011" s="1" t="s">
        <v>13</v>
      </c>
      <c r="G1011" s="1" t="s">
        <v>11</v>
      </c>
      <c r="H1011" s="1">
        <v>1992</v>
      </c>
      <c r="I1011" s="10">
        <v>42416</v>
      </c>
    </row>
    <row r="1012" spans="1:9" x14ac:dyDescent="0.3">
      <c r="A1012" s="1">
        <v>2891</v>
      </c>
      <c r="B1012" s="10">
        <v>45485</v>
      </c>
      <c r="C1012" s="1">
        <v>15</v>
      </c>
      <c r="D1012" s="1" t="s">
        <v>12</v>
      </c>
      <c r="E1012" s="1">
        <v>1.5</v>
      </c>
      <c r="F1012" s="1" t="s">
        <v>17</v>
      </c>
      <c r="G1012" s="1" t="s">
        <v>14</v>
      </c>
      <c r="H1012" s="1">
        <v>1402</v>
      </c>
      <c r="I1012" s="10">
        <v>43331</v>
      </c>
    </row>
    <row r="1013" spans="1:9" x14ac:dyDescent="0.3">
      <c r="A1013" s="1">
        <v>2184</v>
      </c>
      <c r="B1013" s="10">
        <v>45485</v>
      </c>
      <c r="C1013" s="1">
        <v>58</v>
      </c>
      <c r="D1013" s="1" t="s">
        <v>9</v>
      </c>
      <c r="E1013" s="1">
        <v>17.399999999999999</v>
      </c>
      <c r="F1013" s="1" t="s">
        <v>19</v>
      </c>
      <c r="G1013" s="1" t="s">
        <v>11</v>
      </c>
      <c r="H1013" s="1">
        <v>341</v>
      </c>
      <c r="I1013" s="10">
        <v>44398</v>
      </c>
    </row>
    <row r="1014" spans="1:9" x14ac:dyDescent="0.3">
      <c r="A1014" s="1">
        <v>2759</v>
      </c>
      <c r="B1014" s="10">
        <v>45485</v>
      </c>
      <c r="C1014" s="1">
        <v>56</v>
      </c>
      <c r="D1014" s="1" t="s">
        <v>12</v>
      </c>
      <c r="E1014" s="1">
        <v>5.6</v>
      </c>
      <c r="F1014" s="1" t="s">
        <v>17</v>
      </c>
      <c r="G1014" s="1" t="s">
        <v>14</v>
      </c>
      <c r="H1014" s="1">
        <v>1586</v>
      </c>
      <c r="I1014" s="10">
        <v>44037</v>
      </c>
    </row>
    <row r="1015" spans="1:9" x14ac:dyDescent="0.3">
      <c r="A1015" s="1">
        <v>2886</v>
      </c>
      <c r="B1015" s="10">
        <v>45486</v>
      </c>
      <c r="C1015" s="1">
        <v>37</v>
      </c>
      <c r="D1015" s="1" t="s">
        <v>12</v>
      </c>
      <c r="E1015" s="1">
        <v>3.7</v>
      </c>
      <c r="F1015" s="1" t="s">
        <v>20</v>
      </c>
      <c r="G1015" s="1" t="s">
        <v>11</v>
      </c>
      <c r="H1015" s="1">
        <v>1982</v>
      </c>
      <c r="I1015" s="10">
        <v>42332</v>
      </c>
    </row>
    <row r="1016" spans="1:9" x14ac:dyDescent="0.3">
      <c r="A1016" s="1">
        <v>1419</v>
      </c>
      <c r="B1016" s="10">
        <v>45486</v>
      </c>
      <c r="C1016" s="1">
        <v>17</v>
      </c>
      <c r="D1016" s="1" t="s">
        <v>12</v>
      </c>
      <c r="E1016" s="1">
        <v>1.7</v>
      </c>
      <c r="F1016" s="1" t="s">
        <v>10</v>
      </c>
      <c r="G1016" s="1" t="s">
        <v>14</v>
      </c>
      <c r="H1016" s="1">
        <v>614</v>
      </c>
      <c r="I1016" s="10">
        <v>43911</v>
      </c>
    </row>
    <row r="1017" spans="1:9" x14ac:dyDescent="0.3">
      <c r="A1017" s="1">
        <v>1223</v>
      </c>
      <c r="B1017" s="10">
        <v>45807</v>
      </c>
      <c r="C1017" s="1">
        <v>23</v>
      </c>
      <c r="D1017" s="1" t="s">
        <v>12</v>
      </c>
      <c r="E1017" s="1">
        <v>2.2999999999999998</v>
      </c>
      <c r="F1017" s="1" t="s">
        <v>15</v>
      </c>
      <c r="G1017" s="1" t="s">
        <v>14</v>
      </c>
      <c r="H1017" s="1">
        <v>1859</v>
      </c>
      <c r="I1017" s="10">
        <v>42744</v>
      </c>
    </row>
    <row r="1018" spans="1:9" x14ac:dyDescent="0.3">
      <c r="A1018" s="1">
        <v>1701</v>
      </c>
      <c r="B1018" s="10">
        <v>45486</v>
      </c>
      <c r="C1018" s="1">
        <v>58</v>
      </c>
      <c r="D1018" s="1" t="s">
        <v>9</v>
      </c>
      <c r="E1018" s="1">
        <v>17.399999999999999</v>
      </c>
      <c r="F1018" s="1" t="s">
        <v>15</v>
      </c>
      <c r="G1018" s="1" t="s">
        <v>11</v>
      </c>
      <c r="H1018" s="1">
        <v>1553</v>
      </c>
      <c r="I1018" s="10">
        <v>42960</v>
      </c>
    </row>
    <row r="1019" spans="1:9" x14ac:dyDescent="0.3">
      <c r="A1019" s="1">
        <v>1176</v>
      </c>
      <c r="B1019" s="10">
        <v>45817</v>
      </c>
      <c r="C1019" s="1">
        <v>6</v>
      </c>
      <c r="D1019" s="1" t="s">
        <v>12</v>
      </c>
      <c r="E1019" s="1">
        <v>0.6</v>
      </c>
      <c r="F1019" s="1" t="s">
        <v>13</v>
      </c>
      <c r="G1019" s="1" t="s">
        <v>14</v>
      </c>
      <c r="H1019" s="1">
        <v>1963</v>
      </c>
      <c r="I1019" s="10">
        <v>43115</v>
      </c>
    </row>
    <row r="1020" spans="1:9" x14ac:dyDescent="0.3">
      <c r="A1020" s="1">
        <v>2802</v>
      </c>
      <c r="B1020" s="10">
        <v>45806</v>
      </c>
      <c r="C1020" s="1">
        <v>24</v>
      </c>
      <c r="D1020" s="1" t="s">
        <v>9</v>
      </c>
      <c r="E1020" s="1">
        <v>7.2</v>
      </c>
      <c r="F1020" s="1" t="s">
        <v>19</v>
      </c>
      <c r="G1020" s="1" t="s">
        <v>11</v>
      </c>
      <c r="H1020" s="1">
        <v>398</v>
      </c>
      <c r="I1020" s="10">
        <v>43592</v>
      </c>
    </row>
    <row r="1021" spans="1:9" x14ac:dyDescent="0.3">
      <c r="A1021" s="1">
        <v>2038</v>
      </c>
      <c r="B1021" s="10">
        <v>45487</v>
      </c>
      <c r="C1021" s="1">
        <v>55</v>
      </c>
      <c r="D1021" s="1" t="s">
        <v>12</v>
      </c>
      <c r="E1021" s="1">
        <v>5.5</v>
      </c>
      <c r="F1021" s="1" t="s">
        <v>15</v>
      </c>
      <c r="G1021" s="1" t="s">
        <v>11</v>
      </c>
      <c r="H1021" s="1">
        <v>514</v>
      </c>
      <c r="I1021" s="10">
        <v>41779</v>
      </c>
    </row>
    <row r="1022" spans="1:9" x14ac:dyDescent="0.3">
      <c r="A1022" s="1">
        <v>1851</v>
      </c>
      <c r="B1022" s="10">
        <v>45487</v>
      </c>
      <c r="C1022" s="1">
        <v>42</v>
      </c>
      <c r="D1022" s="1" t="s">
        <v>12</v>
      </c>
      <c r="E1022" s="1">
        <v>4.2</v>
      </c>
      <c r="F1022" s="1" t="s">
        <v>15</v>
      </c>
      <c r="G1022" s="1" t="s">
        <v>11</v>
      </c>
      <c r="H1022" s="1">
        <v>532</v>
      </c>
      <c r="I1022" s="10">
        <v>44402</v>
      </c>
    </row>
    <row r="1023" spans="1:9" x14ac:dyDescent="0.3">
      <c r="A1023" s="1">
        <v>1062</v>
      </c>
      <c r="B1023" s="10">
        <v>45791</v>
      </c>
      <c r="C1023" s="1">
        <v>37</v>
      </c>
      <c r="D1023" s="1" t="s">
        <v>12</v>
      </c>
      <c r="E1023" s="1">
        <v>3.7</v>
      </c>
      <c r="F1023" s="1" t="s">
        <v>13</v>
      </c>
      <c r="G1023" s="1" t="s">
        <v>11</v>
      </c>
      <c r="H1023" s="1">
        <v>1008</v>
      </c>
      <c r="I1023" s="10">
        <v>43272</v>
      </c>
    </row>
    <row r="1024" spans="1:9" x14ac:dyDescent="0.3">
      <c r="A1024" s="1">
        <v>2240</v>
      </c>
      <c r="B1024" s="10">
        <v>45827</v>
      </c>
      <c r="C1024" s="1">
        <v>20</v>
      </c>
      <c r="D1024" s="1" t="s">
        <v>12</v>
      </c>
      <c r="E1024" s="1">
        <v>2</v>
      </c>
      <c r="F1024" s="1" t="s">
        <v>10</v>
      </c>
      <c r="G1024" s="1" t="s">
        <v>14</v>
      </c>
      <c r="H1024" s="1">
        <v>1460</v>
      </c>
      <c r="I1024" s="10">
        <v>43172</v>
      </c>
    </row>
    <row r="1025" spans="1:9" x14ac:dyDescent="0.3">
      <c r="A1025" s="1">
        <v>1074</v>
      </c>
      <c r="B1025" s="10">
        <v>45487</v>
      </c>
      <c r="C1025" s="1">
        <v>32</v>
      </c>
      <c r="D1025" s="1" t="s">
        <v>12</v>
      </c>
      <c r="E1025" s="1">
        <v>3.2</v>
      </c>
      <c r="F1025" s="1" t="s">
        <v>10</v>
      </c>
      <c r="G1025" s="1" t="s">
        <v>14</v>
      </c>
      <c r="H1025" s="1">
        <v>1567</v>
      </c>
      <c r="I1025" s="10">
        <v>44761</v>
      </c>
    </row>
    <row r="1026" spans="1:9" x14ac:dyDescent="0.3">
      <c r="A1026" s="1">
        <v>1525</v>
      </c>
      <c r="B1026" s="10">
        <v>45487</v>
      </c>
      <c r="C1026" s="1">
        <v>40</v>
      </c>
      <c r="D1026" s="1" t="s">
        <v>21</v>
      </c>
      <c r="E1026" s="1">
        <v>20</v>
      </c>
      <c r="F1026" s="1" t="s">
        <v>17</v>
      </c>
      <c r="G1026" s="1" t="s">
        <v>14</v>
      </c>
      <c r="H1026" s="1">
        <v>1322</v>
      </c>
      <c r="I1026" s="10">
        <v>43687</v>
      </c>
    </row>
    <row r="1027" spans="1:9" x14ac:dyDescent="0.3">
      <c r="A1027" s="1">
        <v>2545</v>
      </c>
      <c r="B1027" s="10">
        <v>45487</v>
      </c>
      <c r="C1027" s="1">
        <v>59</v>
      </c>
      <c r="D1027" s="1" t="s">
        <v>12</v>
      </c>
      <c r="E1027" s="1">
        <v>5.9</v>
      </c>
      <c r="F1027" s="1" t="s">
        <v>17</v>
      </c>
      <c r="G1027" s="1" t="s">
        <v>14</v>
      </c>
      <c r="H1027" s="1">
        <v>629</v>
      </c>
      <c r="I1027" s="10">
        <v>42358</v>
      </c>
    </row>
    <row r="1028" spans="1:9" x14ac:dyDescent="0.3">
      <c r="A1028" s="1">
        <v>1229</v>
      </c>
      <c r="B1028" s="10">
        <v>45489</v>
      </c>
      <c r="C1028" s="1">
        <v>6</v>
      </c>
      <c r="D1028" s="1" t="s">
        <v>12</v>
      </c>
      <c r="E1028" s="1">
        <v>0.6</v>
      </c>
      <c r="F1028" s="1" t="s">
        <v>16</v>
      </c>
      <c r="G1028" s="1" t="s">
        <v>14</v>
      </c>
      <c r="H1028" s="1">
        <v>421</v>
      </c>
      <c r="I1028" s="10">
        <v>43665</v>
      </c>
    </row>
    <row r="1029" spans="1:9" x14ac:dyDescent="0.3">
      <c r="A1029" s="1">
        <v>2481</v>
      </c>
      <c r="B1029" s="10">
        <v>45489</v>
      </c>
      <c r="C1029" s="1">
        <v>7</v>
      </c>
      <c r="D1029" s="1" t="s">
        <v>12</v>
      </c>
      <c r="E1029" s="1">
        <v>0.7</v>
      </c>
      <c r="F1029" s="1" t="s">
        <v>10</v>
      </c>
      <c r="G1029" s="1" t="s">
        <v>14</v>
      </c>
      <c r="H1029" s="1">
        <v>312</v>
      </c>
      <c r="I1029" s="10">
        <v>44348</v>
      </c>
    </row>
    <row r="1030" spans="1:9" x14ac:dyDescent="0.3">
      <c r="A1030" s="1">
        <v>2531</v>
      </c>
      <c r="B1030" s="10">
        <v>45489</v>
      </c>
      <c r="C1030" s="1">
        <v>51</v>
      </c>
      <c r="D1030" s="1" t="s">
        <v>12</v>
      </c>
      <c r="E1030" s="1">
        <v>5.0999999999999996</v>
      </c>
      <c r="F1030" s="1" t="s">
        <v>15</v>
      </c>
      <c r="G1030" s="1" t="s">
        <v>14</v>
      </c>
      <c r="H1030" s="1">
        <v>1329</v>
      </c>
      <c r="I1030" s="10">
        <v>42736</v>
      </c>
    </row>
    <row r="1031" spans="1:9" x14ac:dyDescent="0.3">
      <c r="A1031" s="1">
        <v>2633</v>
      </c>
      <c r="B1031" s="10">
        <v>45697</v>
      </c>
      <c r="C1031" s="1">
        <v>22</v>
      </c>
      <c r="D1031" s="1" t="s">
        <v>12</v>
      </c>
      <c r="E1031" s="1">
        <v>2.2000000000000002</v>
      </c>
      <c r="F1031" s="1" t="s">
        <v>18</v>
      </c>
      <c r="G1031" s="1" t="s">
        <v>11</v>
      </c>
      <c r="H1031" s="1">
        <v>1974</v>
      </c>
      <c r="I1031" s="10">
        <v>41695</v>
      </c>
    </row>
    <row r="1032" spans="1:9" x14ac:dyDescent="0.3">
      <c r="A1032" s="1">
        <v>1150</v>
      </c>
      <c r="B1032" s="10">
        <v>45489</v>
      </c>
      <c r="C1032" s="1">
        <v>40</v>
      </c>
      <c r="D1032" s="1" t="s">
        <v>21</v>
      </c>
      <c r="E1032" s="1">
        <v>20</v>
      </c>
      <c r="F1032" s="1" t="s">
        <v>16</v>
      </c>
      <c r="G1032" s="1" t="s">
        <v>14</v>
      </c>
      <c r="H1032" s="1">
        <v>1537</v>
      </c>
      <c r="I1032" s="10">
        <v>43436</v>
      </c>
    </row>
    <row r="1033" spans="1:9" x14ac:dyDescent="0.3">
      <c r="A1033" s="1">
        <v>1648</v>
      </c>
      <c r="B1033" s="10">
        <v>45490</v>
      </c>
      <c r="C1033" s="1">
        <v>1</v>
      </c>
      <c r="D1033" s="1" t="s">
        <v>21</v>
      </c>
      <c r="E1033" s="1">
        <v>0.5</v>
      </c>
      <c r="F1033" s="1" t="s">
        <v>20</v>
      </c>
      <c r="G1033" s="1" t="s">
        <v>11</v>
      </c>
      <c r="H1033" s="1">
        <v>1866</v>
      </c>
      <c r="I1033" s="10">
        <v>42935</v>
      </c>
    </row>
    <row r="1034" spans="1:9" x14ac:dyDescent="0.3">
      <c r="A1034" s="1">
        <v>1510</v>
      </c>
      <c r="B1034" s="10">
        <v>45833</v>
      </c>
      <c r="C1034" s="1">
        <v>32</v>
      </c>
      <c r="D1034" s="1" t="s">
        <v>9</v>
      </c>
      <c r="E1034" s="1">
        <v>9.6</v>
      </c>
      <c r="F1034" s="1" t="s">
        <v>16</v>
      </c>
      <c r="G1034" s="1" t="s">
        <v>11</v>
      </c>
      <c r="H1034" s="1">
        <v>1885</v>
      </c>
      <c r="I1034" s="10">
        <v>42360</v>
      </c>
    </row>
    <row r="1035" spans="1:9" x14ac:dyDescent="0.3">
      <c r="A1035" s="1">
        <v>1805</v>
      </c>
      <c r="B1035" s="10">
        <v>45490</v>
      </c>
      <c r="C1035" s="1">
        <v>35</v>
      </c>
      <c r="D1035" s="1" t="s">
        <v>12</v>
      </c>
      <c r="E1035" s="1">
        <v>3.5</v>
      </c>
      <c r="F1035" s="1" t="s">
        <v>15</v>
      </c>
      <c r="G1035" s="1" t="s">
        <v>14</v>
      </c>
      <c r="H1035" s="1">
        <v>1263</v>
      </c>
      <c r="I1035" s="10">
        <v>43398</v>
      </c>
    </row>
    <row r="1036" spans="1:9" x14ac:dyDescent="0.3">
      <c r="A1036" s="1">
        <v>1806</v>
      </c>
      <c r="B1036" s="10">
        <v>45490</v>
      </c>
      <c r="C1036" s="1">
        <v>55</v>
      </c>
      <c r="D1036" s="1" t="s">
        <v>12</v>
      </c>
      <c r="E1036" s="1">
        <v>5.5</v>
      </c>
      <c r="F1036" s="1" t="s">
        <v>16</v>
      </c>
      <c r="G1036" s="1" t="s">
        <v>14</v>
      </c>
      <c r="H1036" s="1">
        <v>167</v>
      </c>
      <c r="I1036" s="10">
        <v>42005</v>
      </c>
    </row>
    <row r="1037" spans="1:9" x14ac:dyDescent="0.3">
      <c r="A1037" s="1">
        <v>2253</v>
      </c>
      <c r="B1037" s="10">
        <v>45491</v>
      </c>
      <c r="C1037" s="1">
        <v>15</v>
      </c>
      <c r="D1037" s="1" t="s">
        <v>12</v>
      </c>
      <c r="E1037" s="1">
        <v>1.5</v>
      </c>
      <c r="F1037" s="1" t="s">
        <v>19</v>
      </c>
      <c r="G1037" s="1" t="s">
        <v>11</v>
      </c>
      <c r="H1037" s="1">
        <v>452</v>
      </c>
      <c r="I1037" s="10">
        <v>44626</v>
      </c>
    </row>
    <row r="1038" spans="1:9" x14ac:dyDescent="0.3">
      <c r="A1038" s="1">
        <v>1517</v>
      </c>
      <c r="B1038" s="10">
        <v>45723</v>
      </c>
      <c r="C1038" s="1">
        <v>60</v>
      </c>
      <c r="D1038" s="1" t="s">
        <v>12</v>
      </c>
      <c r="E1038" s="1">
        <v>6</v>
      </c>
      <c r="F1038" s="1" t="s">
        <v>15</v>
      </c>
      <c r="G1038" s="1" t="s">
        <v>11</v>
      </c>
      <c r="H1038" s="1">
        <v>1983</v>
      </c>
      <c r="I1038" s="10">
        <v>41804</v>
      </c>
    </row>
    <row r="1039" spans="1:9" x14ac:dyDescent="0.3">
      <c r="A1039" s="1">
        <v>1633</v>
      </c>
      <c r="B1039" s="10">
        <v>45491</v>
      </c>
      <c r="C1039" s="1">
        <v>51</v>
      </c>
      <c r="D1039" s="1" t="s">
        <v>12</v>
      </c>
      <c r="E1039" s="1">
        <v>5.0999999999999996</v>
      </c>
      <c r="F1039" s="1" t="s">
        <v>18</v>
      </c>
      <c r="G1039" s="1" t="s">
        <v>14</v>
      </c>
      <c r="H1039" s="1">
        <v>621</v>
      </c>
      <c r="I1039" s="10">
        <v>44133</v>
      </c>
    </row>
    <row r="1040" spans="1:9" x14ac:dyDescent="0.3">
      <c r="A1040" s="1">
        <v>2548</v>
      </c>
      <c r="B1040" s="10">
        <v>45492</v>
      </c>
      <c r="C1040" s="1">
        <v>53</v>
      </c>
      <c r="D1040" s="1" t="s">
        <v>12</v>
      </c>
      <c r="E1040" s="1">
        <v>5.3</v>
      </c>
      <c r="F1040" s="1" t="s">
        <v>15</v>
      </c>
      <c r="G1040" s="1" t="s">
        <v>11</v>
      </c>
      <c r="H1040" s="1">
        <v>1898</v>
      </c>
      <c r="I1040" s="10">
        <v>41846</v>
      </c>
    </row>
    <row r="1041" spans="1:9" x14ac:dyDescent="0.3">
      <c r="A1041" s="1">
        <v>1573</v>
      </c>
      <c r="B1041" s="10">
        <v>45492</v>
      </c>
      <c r="C1041" s="1">
        <v>46</v>
      </c>
      <c r="D1041" s="1" t="s">
        <v>21</v>
      </c>
      <c r="E1041" s="1">
        <v>23</v>
      </c>
      <c r="F1041" s="1" t="s">
        <v>20</v>
      </c>
      <c r="G1041" s="1" t="s">
        <v>14</v>
      </c>
      <c r="H1041" s="1">
        <v>246</v>
      </c>
      <c r="I1041" s="10">
        <v>44129</v>
      </c>
    </row>
    <row r="1042" spans="1:9" x14ac:dyDescent="0.3">
      <c r="A1042" s="1">
        <v>1301</v>
      </c>
      <c r="B1042" s="10">
        <v>45492</v>
      </c>
      <c r="C1042" s="1">
        <v>9</v>
      </c>
      <c r="D1042" s="1" t="s">
        <v>12</v>
      </c>
      <c r="E1042" s="1">
        <v>0.9</v>
      </c>
      <c r="F1042" s="1" t="s">
        <v>17</v>
      </c>
      <c r="G1042" s="1" t="s">
        <v>11</v>
      </c>
      <c r="H1042" s="1">
        <v>1424</v>
      </c>
      <c r="I1042" s="10">
        <v>41897</v>
      </c>
    </row>
    <row r="1043" spans="1:9" x14ac:dyDescent="0.3">
      <c r="A1043" s="1">
        <v>2893</v>
      </c>
      <c r="B1043" s="10">
        <v>45772</v>
      </c>
      <c r="C1043" s="1">
        <v>6</v>
      </c>
      <c r="D1043" s="1" t="s">
        <v>12</v>
      </c>
      <c r="E1043" s="1">
        <v>0.6</v>
      </c>
      <c r="F1043" s="1" t="s">
        <v>18</v>
      </c>
      <c r="G1043" s="1" t="s">
        <v>14</v>
      </c>
      <c r="H1043" s="1">
        <v>939</v>
      </c>
      <c r="I1043" s="10">
        <v>43439</v>
      </c>
    </row>
    <row r="1044" spans="1:9" x14ac:dyDescent="0.3">
      <c r="A1044" s="1">
        <v>2383</v>
      </c>
      <c r="B1044" s="10">
        <v>45492</v>
      </c>
      <c r="C1044" s="1">
        <v>27</v>
      </c>
      <c r="D1044" s="1" t="s">
        <v>12</v>
      </c>
      <c r="E1044" s="1">
        <v>2.7</v>
      </c>
      <c r="F1044" s="1" t="s">
        <v>13</v>
      </c>
      <c r="G1044" s="1" t="s">
        <v>14</v>
      </c>
      <c r="H1044" s="1">
        <v>896</v>
      </c>
      <c r="I1044" s="10">
        <v>42460</v>
      </c>
    </row>
    <row r="1045" spans="1:9" x14ac:dyDescent="0.3">
      <c r="A1045" s="1">
        <v>1119</v>
      </c>
      <c r="B1045" s="10">
        <v>45493</v>
      </c>
      <c r="C1045" s="1">
        <v>60</v>
      </c>
      <c r="D1045" s="1" t="s">
        <v>12</v>
      </c>
      <c r="E1045" s="1">
        <v>6</v>
      </c>
      <c r="F1045" s="1" t="s">
        <v>18</v>
      </c>
      <c r="G1045" s="1" t="s">
        <v>14</v>
      </c>
      <c r="H1045" s="1">
        <v>847</v>
      </c>
      <c r="I1045" s="10">
        <v>42088</v>
      </c>
    </row>
    <row r="1046" spans="1:9" x14ac:dyDescent="0.3">
      <c r="A1046" s="1">
        <v>2046</v>
      </c>
      <c r="B1046" s="10">
        <v>45767</v>
      </c>
      <c r="C1046" s="1">
        <v>46</v>
      </c>
      <c r="D1046" s="1" t="s">
        <v>12</v>
      </c>
      <c r="E1046" s="1">
        <v>4.5999999999999996</v>
      </c>
      <c r="F1046" s="1" t="s">
        <v>13</v>
      </c>
      <c r="G1046" s="1" t="s">
        <v>11</v>
      </c>
      <c r="H1046" s="1">
        <v>953</v>
      </c>
      <c r="I1046" s="10">
        <v>44061</v>
      </c>
    </row>
    <row r="1047" spans="1:9" x14ac:dyDescent="0.3">
      <c r="A1047" s="1">
        <v>2028</v>
      </c>
      <c r="B1047" s="10">
        <v>45493</v>
      </c>
      <c r="C1047" s="1">
        <v>10</v>
      </c>
      <c r="D1047" s="1" t="s">
        <v>9</v>
      </c>
      <c r="E1047" s="1">
        <v>3</v>
      </c>
      <c r="F1047" s="1" t="s">
        <v>19</v>
      </c>
      <c r="G1047" s="1" t="s">
        <v>14</v>
      </c>
      <c r="H1047" s="1">
        <v>423</v>
      </c>
      <c r="I1047" s="10">
        <v>43120</v>
      </c>
    </row>
    <row r="1048" spans="1:9" x14ac:dyDescent="0.3">
      <c r="A1048" s="1">
        <v>2863</v>
      </c>
      <c r="B1048" s="10">
        <v>45493</v>
      </c>
      <c r="C1048" s="1">
        <v>8</v>
      </c>
      <c r="D1048" s="1" t="s">
        <v>21</v>
      </c>
      <c r="E1048" s="1">
        <v>4</v>
      </c>
      <c r="F1048" s="1" t="s">
        <v>10</v>
      </c>
      <c r="G1048" s="1" t="s">
        <v>14</v>
      </c>
      <c r="H1048" s="1">
        <v>1402</v>
      </c>
      <c r="I1048" s="10">
        <v>43258</v>
      </c>
    </row>
    <row r="1049" spans="1:9" x14ac:dyDescent="0.3">
      <c r="A1049" s="1">
        <v>1805</v>
      </c>
      <c r="B1049" s="10">
        <v>45493</v>
      </c>
      <c r="C1049" s="1">
        <v>25</v>
      </c>
      <c r="D1049" s="1" t="s">
        <v>9</v>
      </c>
      <c r="E1049" s="1">
        <v>7.5</v>
      </c>
      <c r="F1049" s="1" t="s">
        <v>13</v>
      </c>
      <c r="G1049" s="1" t="s">
        <v>11</v>
      </c>
      <c r="H1049" s="1">
        <v>1640</v>
      </c>
      <c r="I1049" s="10">
        <v>43860</v>
      </c>
    </row>
    <row r="1050" spans="1:9" x14ac:dyDescent="0.3">
      <c r="A1050" s="1">
        <v>1713</v>
      </c>
      <c r="B1050" s="10">
        <v>45692</v>
      </c>
      <c r="C1050" s="1">
        <v>29</v>
      </c>
      <c r="D1050" s="1" t="s">
        <v>12</v>
      </c>
      <c r="E1050" s="1">
        <v>2.9</v>
      </c>
      <c r="F1050" s="1" t="s">
        <v>16</v>
      </c>
      <c r="G1050" s="1" t="s">
        <v>11</v>
      </c>
      <c r="H1050" s="1">
        <v>22</v>
      </c>
      <c r="I1050" s="10">
        <v>42618</v>
      </c>
    </row>
    <row r="1051" spans="1:9" x14ac:dyDescent="0.3">
      <c r="A1051" s="1">
        <v>2250</v>
      </c>
      <c r="B1051" s="10">
        <v>45494</v>
      </c>
      <c r="C1051" s="1">
        <v>59</v>
      </c>
      <c r="D1051" s="1" t="s">
        <v>12</v>
      </c>
      <c r="E1051" s="1">
        <v>5.9</v>
      </c>
      <c r="F1051" s="1" t="s">
        <v>16</v>
      </c>
      <c r="G1051" s="1" t="s">
        <v>11</v>
      </c>
      <c r="H1051" s="1">
        <v>1369</v>
      </c>
      <c r="I1051" s="10">
        <v>44843</v>
      </c>
    </row>
    <row r="1052" spans="1:9" x14ac:dyDescent="0.3">
      <c r="A1052" s="1">
        <v>2727</v>
      </c>
      <c r="B1052" s="10">
        <v>45494</v>
      </c>
      <c r="C1052" s="1">
        <v>15</v>
      </c>
      <c r="D1052" s="1" t="s">
        <v>9</v>
      </c>
      <c r="E1052" s="1">
        <v>4.5</v>
      </c>
      <c r="F1052" s="1" t="s">
        <v>20</v>
      </c>
      <c r="G1052" s="1" t="s">
        <v>11</v>
      </c>
      <c r="H1052" s="1">
        <v>1479</v>
      </c>
      <c r="I1052" s="10">
        <v>43696</v>
      </c>
    </row>
    <row r="1053" spans="1:9" x14ac:dyDescent="0.3">
      <c r="A1053" s="1">
        <v>1898</v>
      </c>
      <c r="B1053" s="10">
        <v>45494</v>
      </c>
      <c r="C1053" s="1">
        <v>26</v>
      </c>
      <c r="D1053" s="1" t="s">
        <v>12</v>
      </c>
      <c r="E1053" s="1">
        <v>2.6</v>
      </c>
      <c r="F1053" s="1" t="s">
        <v>19</v>
      </c>
      <c r="G1053" s="1" t="s">
        <v>11</v>
      </c>
      <c r="H1053" s="1">
        <v>222</v>
      </c>
      <c r="I1053" s="10">
        <v>44363</v>
      </c>
    </row>
    <row r="1054" spans="1:9" x14ac:dyDescent="0.3">
      <c r="A1054" s="1">
        <v>2108</v>
      </c>
      <c r="B1054" s="10">
        <v>45690</v>
      </c>
      <c r="C1054" s="1">
        <v>38</v>
      </c>
      <c r="D1054" s="1" t="s">
        <v>12</v>
      </c>
      <c r="E1054" s="1">
        <v>3.8</v>
      </c>
      <c r="F1054" s="1" t="s">
        <v>10</v>
      </c>
      <c r="G1054" s="1" t="s">
        <v>14</v>
      </c>
      <c r="H1054" s="1">
        <v>169</v>
      </c>
      <c r="I1054" s="10">
        <v>43485</v>
      </c>
    </row>
    <row r="1055" spans="1:9" x14ac:dyDescent="0.3">
      <c r="A1055" s="1">
        <v>2101</v>
      </c>
      <c r="B1055" s="10">
        <v>45850</v>
      </c>
      <c r="C1055" s="1">
        <v>18</v>
      </c>
      <c r="D1055" s="1" t="s">
        <v>12</v>
      </c>
      <c r="E1055" s="1">
        <v>1.8</v>
      </c>
      <c r="F1055" s="1" t="s">
        <v>16</v>
      </c>
      <c r="G1055" s="1" t="s">
        <v>11</v>
      </c>
      <c r="H1055" s="1">
        <v>163</v>
      </c>
      <c r="I1055" s="10">
        <v>44230</v>
      </c>
    </row>
    <row r="1056" spans="1:9" x14ac:dyDescent="0.3">
      <c r="A1056" s="1">
        <v>2415</v>
      </c>
      <c r="B1056" s="10">
        <v>45495</v>
      </c>
      <c r="C1056" s="1">
        <v>20</v>
      </c>
      <c r="D1056" s="1" t="s">
        <v>12</v>
      </c>
      <c r="E1056" s="1">
        <v>2</v>
      </c>
      <c r="F1056" s="1" t="s">
        <v>17</v>
      </c>
      <c r="G1056" s="1" t="s">
        <v>11</v>
      </c>
      <c r="H1056" s="1">
        <v>1401</v>
      </c>
      <c r="I1056" s="10">
        <v>41701</v>
      </c>
    </row>
    <row r="1057" spans="1:9" x14ac:dyDescent="0.3">
      <c r="A1057" s="1">
        <v>2284</v>
      </c>
      <c r="B1057" s="10">
        <v>45495</v>
      </c>
      <c r="C1057" s="1">
        <v>29</v>
      </c>
      <c r="D1057" s="1" t="s">
        <v>9</v>
      </c>
      <c r="E1057" s="1">
        <v>8.6999999999999993</v>
      </c>
      <c r="F1057" s="1" t="s">
        <v>13</v>
      </c>
      <c r="G1057" s="1" t="s">
        <v>11</v>
      </c>
      <c r="H1057" s="1">
        <v>1257</v>
      </c>
      <c r="I1057" s="10">
        <v>42909</v>
      </c>
    </row>
    <row r="1058" spans="1:9" x14ac:dyDescent="0.3">
      <c r="A1058" s="1">
        <v>2879</v>
      </c>
      <c r="B1058" s="10">
        <v>45495</v>
      </c>
      <c r="C1058" s="1">
        <v>19</v>
      </c>
      <c r="D1058" s="1" t="s">
        <v>12</v>
      </c>
      <c r="E1058" s="1">
        <v>1.9</v>
      </c>
      <c r="F1058" s="1" t="s">
        <v>18</v>
      </c>
      <c r="G1058" s="1" t="s">
        <v>14</v>
      </c>
      <c r="H1058" s="1">
        <v>1232</v>
      </c>
      <c r="I1058" s="10">
        <v>44734</v>
      </c>
    </row>
    <row r="1059" spans="1:9" x14ac:dyDescent="0.3">
      <c r="A1059" s="1">
        <v>1918</v>
      </c>
      <c r="B1059" s="10">
        <v>45496</v>
      </c>
      <c r="C1059" s="1">
        <v>38</v>
      </c>
      <c r="D1059" s="1" t="s">
        <v>12</v>
      </c>
      <c r="E1059" s="1">
        <v>3.8</v>
      </c>
      <c r="F1059" s="1" t="s">
        <v>18</v>
      </c>
      <c r="G1059" s="1" t="s">
        <v>14</v>
      </c>
      <c r="H1059" s="1">
        <v>13</v>
      </c>
      <c r="I1059" s="10">
        <v>42508</v>
      </c>
    </row>
    <row r="1060" spans="1:9" x14ac:dyDescent="0.3">
      <c r="A1060" s="1">
        <v>1684</v>
      </c>
      <c r="B1060" s="10">
        <v>45691</v>
      </c>
      <c r="C1060" s="1">
        <v>54</v>
      </c>
      <c r="D1060" s="1" t="s">
        <v>12</v>
      </c>
      <c r="E1060" s="1">
        <v>5.4</v>
      </c>
      <c r="F1060" s="1" t="s">
        <v>16</v>
      </c>
      <c r="G1060" s="1" t="s">
        <v>11</v>
      </c>
      <c r="H1060" s="1">
        <v>386</v>
      </c>
      <c r="I1060" s="10">
        <v>44202</v>
      </c>
    </row>
    <row r="1061" spans="1:9" x14ac:dyDescent="0.3">
      <c r="A1061" s="1">
        <v>1716</v>
      </c>
      <c r="B1061" s="10">
        <v>45796</v>
      </c>
      <c r="C1061" s="1">
        <v>38</v>
      </c>
      <c r="D1061" s="1" t="s">
        <v>12</v>
      </c>
      <c r="E1061" s="1">
        <v>3.8</v>
      </c>
      <c r="F1061" s="1" t="s">
        <v>20</v>
      </c>
      <c r="G1061" s="1" t="s">
        <v>11</v>
      </c>
      <c r="H1061" s="1">
        <v>1837</v>
      </c>
      <c r="I1061" s="10">
        <v>44642</v>
      </c>
    </row>
    <row r="1062" spans="1:9" x14ac:dyDescent="0.3">
      <c r="A1062" s="1">
        <v>2795</v>
      </c>
      <c r="B1062" s="10">
        <v>45791</v>
      </c>
      <c r="C1062" s="1">
        <v>48</v>
      </c>
      <c r="D1062" s="1" t="s">
        <v>9</v>
      </c>
      <c r="E1062" s="1">
        <v>14.4</v>
      </c>
      <c r="F1062" s="1" t="s">
        <v>18</v>
      </c>
      <c r="G1062" s="1" t="s">
        <v>14</v>
      </c>
      <c r="H1062" s="1">
        <v>785</v>
      </c>
      <c r="I1062" s="10">
        <v>43036</v>
      </c>
    </row>
    <row r="1063" spans="1:9" x14ac:dyDescent="0.3">
      <c r="A1063" s="1">
        <v>2469</v>
      </c>
      <c r="B1063" s="10">
        <v>45864</v>
      </c>
      <c r="C1063" s="1">
        <v>27</v>
      </c>
      <c r="D1063" s="1" t="s">
        <v>12</v>
      </c>
      <c r="E1063" s="1">
        <v>2.7</v>
      </c>
      <c r="F1063" s="1" t="s">
        <v>18</v>
      </c>
      <c r="G1063" s="1" t="s">
        <v>14</v>
      </c>
      <c r="H1063" s="1">
        <v>1201</v>
      </c>
      <c r="I1063" s="10">
        <v>44358</v>
      </c>
    </row>
    <row r="1064" spans="1:9" x14ac:dyDescent="0.3">
      <c r="A1064" s="1">
        <v>2632</v>
      </c>
      <c r="B1064" s="10">
        <v>45496</v>
      </c>
      <c r="C1064" s="1">
        <v>46</v>
      </c>
      <c r="D1064" s="1" t="s">
        <v>12</v>
      </c>
      <c r="E1064" s="1">
        <v>4.5999999999999996</v>
      </c>
      <c r="F1064" s="1" t="s">
        <v>16</v>
      </c>
      <c r="G1064" s="1" t="s">
        <v>14</v>
      </c>
      <c r="H1064" s="1">
        <v>1794</v>
      </c>
      <c r="I1064" s="10">
        <v>43854</v>
      </c>
    </row>
    <row r="1065" spans="1:9" x14ac:dyDescent="0.3">
      <c r="A1065" s="1">
        <v>2019</v>
      </c>
      <c r="B1065" s="10">
        <v>45496</v>
      </c>
      <c r="C1065" s="1">
        <v>26</v>
      </c>
      <c r="D1065" s="1" t="s">
        <v>12</v>
      </c>
      <c r="E1065" s="1">
        <v>2.6</v>
      </c>
      <c r="F1065" s="1" t="s">
        <v>19</v>
      </c>
      <c r="G1065" s="1" t="s">
        <v>14</v>
      </c>
      <c r="H1065" s="1">
        <v>116</v>
      </c>
      <c r="I1065" s="10">
        <v>43965</v>
      </c>
    </row>
    <row r="1066" spans="1:9" x14ac:dyDescent="0.3">
      <c r="A1066" s="1">
        <v>2998</v>
      </c>
      <c r="B1066" s="10">
        <v>45497</v>
      </c>
      <c r="C1066" s="1">
        <v>4</v>
      </c>
      <c r="D1066" s="1" t="s">
        <v>12</v>
      </c>
      <c r="E1066" s="1">
        <v>0.4</v>
      </c>
      <c r="F1066" s="1" t="s">
        <v>10</v>
      </c>
      <c r="G1066" s="1" t="s">
        <v>11</v>
      </c>
      <c r="H1066" s="1">
        <v>1977</v>
      </c>
      <c r="I1066" s="10">
        <v>42319</v>
      </c>
    </row>
    <row r="1067" spans="1:9" x14ac:dyDescent="0.3">
      <c r="A1067" s="1">
        <v>2823</v>
      </c>
      <c r="B1067" s="10">
        <v>45854</v>
      </c>
      <c r="C1067" s="1">
        <v>31</v>
      </c>
      <c r="D1067" s="1" t="s">
        <v>12</v>
      </c>
      <c r="E1067" s="1">
        <v>3.1</v>
      </c>
      <c r="F1067" s="1" t="s">
        <v>17</v>
      </c>
      <c r="G1067" s="1" t="s">
        <v>11</v>
      </c>
      <c r="H1067" s="1">
        <v>1124</v>
      </c>
      <c r="I1067" s="10">
        <v>44430</v>
      </c>
    </row>
    <row r="1068" spans="1:9" x14ac:dyDescent="0.3">
      <c r="A1068" s="1">
        <v>1033</v>
      </c>
      <c r="B1068" s="10">
        <v>45717</v>
      </c>
      <c r="C1068" s="1">
        <v>27</v>
      </c>
      <c r="D1068" s="1" t="s">
        <v>12</v>
      </c>
      <c r="E1068" s="1">
        <v>2.7</v>
      </c>
      <c r="F1068" s="1" t="s">
        <v>10</v>
      </c>
      <c r="G1068" s="1" t="s">
        <v>14</v>
      </c>
      <c r="H1068" s="1">
        <v>1153</v>
      </c>
      <c r="I1068" s="10">
        <v>43010</v>
      </c>
    </row>
    <row r="1069" spans="1:9" x14ac:dyDescent="0.3">
      <c r="A1069" s="1">
        <v>2371</v>
      </c>
      <c r="B1069" s="10">
        <v>45838</v>
      </c>
      <c r="C1069" s="1">
        <v>32</v>
      </c>
      <c r="D1069" s="1" t="s">
        <v>12</v>
      </c>
      <c r="E1069" s="1">
        <v>3.2</v>
      </c>
      <c r="F1069" s="1" t="s">
        <v>17</v>
      </c>
      <c r="G1069" s="1" t="s">
        <v>14</v>
      </c>
      <c r="H1069" s="1">
        <v>1989</v>
      </c>
      <c r="I1069" s="10">
        <v>44223</v>
      </c>
    </row>
    <row r="1070" spans="1:9" x14ac:dyDescent="0.3">
      <c r="A1070" s="1">
        <v>2799</v>
      </c>
      <c r="B1070" s="10">
        <v>45497</v>
      </c>
      <c r="C1070" s="1">
        <v>9</v>
      </c>
      <c r="D1070" s="1" t="s">
        <v>12</v>
      </c>
      <c r="E1070" s="1">
        <v>0.9</v>
      </c>
      <c r="F1070" s="1" t="s">
        <v>17</v>
      </c>
      <c r="G1070" s="1" t="s">
        <v>11</v>
      </c>
      <c r="H1070" s="1">
        <v>1728</v>
      </c>
      <c r="I1070" s="10">
        <v>43468</v>
      </c>
    </row>
    <row r="1071" spans="1:9" x14ac:dyDescent="0.3">
      <c r="A1071" s="1">
        <v>1726</v>
      </c>
      <c r="B1071" s="10">
        <v>45497</v>
      </c>
      <c r="C1071" s="1">
        <v>44</v>
      </c>
      <c r="D1071" s="1" t="s">
        <v>21</v>
      </c>
      <c r="E1071" s="1">
        <v>22</v>
      </c>
      <c r="F1071" s="1" t="s">
        <v>13</v>
      </c>
      <c r="G1071" s="1" t="s">
        <v>14</v>
      </c>
      <c r="H1071" s="1">
        <v>366</v>
      </c>
      <c r="I1071" s="10">
        <v>42119</v>
      </c>
    </row>
    <row r="1072" spans="1:9" x14ac:dyDescent="0.3">
      <c r="A1072" s="1">
        <v>1472</v>
      </c>
      <c r="B1072" s="10">
        <v>45498</v>
      </c>
      <c r="C1072" s="1">
        <v>19</v>
      </c>
      <c r="D1072" s="1" t="s">
        <v>12</v>
      </c>
      <c r="E1072" s="1">
        <v>1.9</v>
      </c>
      <c r="F1072" s="1" t="s">
        <v>13</v>
      </c>
      <c r="G1072" s="1" t="s">
        <v>11</v>
      </c>
      <c r="H1072" s="1">
        <v>649</v>
      </c>
      <c r="I1072" s="10">
        <v>42152</v>
      </c>
    </row>
    <row r="1073" spans="1:9" x14ac:dyDescent="0.3">
      <c r="A1073" s="1">
        <v>2959</v>
      </c>
      <c r="B1073" s="10">
        <v>45498</v>
      </c>
      <c r="C1073" s="1">
        <v>34</v>
      </c>
      <c r="D1073" s="1" t="s">
        <v>12</v>
      </c>
      <c r="E1073" s="1">
        <v>3.4</v>
      </c>
      <c r="F1073" s="1" t="s">
        <v>17</v>
      </c>
      <c r="G1073" s="1" t="s">
        <v>14</v>
      </c>
      <c r="H1073" s="1">
        <v>1895</v>
      </c>
      <c r="I1073" s="10">
        <v>44032</v>
      </c>
    </row>
    <row r="1074" spans="1:9" x14ac:dyDescent="0.3">
      <c r="A1074" s="1">
        <v>1627</v>
      </c>
      <c r="B1074" s="10">
        <v>45499</v>
      </c>
      <c r="C1074" s="1">
        <v>3</v>
      </c>
      <c r="D1074" s="1" t="s">
        <v>9</v>
      </c>
      <c r="E1074" s="1">
        <v>0.9</v>
      </c>
      <c r="F1074" s="1" t="s">
        <v>10</v>
      </c>
      <c r="G1074" s="1" t="s">
        <v>14</v>
      </c>
      <c r="H1074" s="1">
        <v>1851</v>
      </c>
      <c r="I1074" s="10">
        <v>42604</v>
      </c>
    </row>
    <row r="1075" spans="1:9" x14ac:dyDescent="0.3">
      <c r="A1075" s="1">
        <v>1186</v>
      </c>
      <c r="B1075" s="10">
        <v>45499</v>
      </c>
      <c r="C1075" s="1">
        <v>18</v>
      </c>
      <c r="D1075" s="1" t="s">
        <v>21</v>
      </c>
      <c r="E1075" s="1">
        <v>9</v>
      </c>
      <c r="F1075" s="1" t="s">
        <v>16</v>
      </c>
      <c r="G1075" s="1" t="s">
        <v>11</v>
      </c>
      <c r="H1075" s="1">
        <v>1465</v>
      </c>
      <c r="I1075" s="10">
        <v>44844</v>
      </c>
    </row>
    <row r="1076" spans="1:9" x14ac:dyDescent="0.3">
      <c r="A1076" s="1">
        <v>1550</v>
      </c>
      <c r="B1076" s="10">
        <v>45499</v>
      </c>
      <c r="C1076" s="1">
        <v>21</v>
      </c>
      <c r="D1076" s="1" t="s">
        <v>12</v>
      </c>
      <c r="E1076" s="1">
        <v>2.1</v>
      </c>
      <c r="F1076" s="1" t="s">
        <v>17</v>
      </c>
      <c r="G1076" s="1" t="s">
        <v>14</v>
      </c>
      <c r="H1076" s="1">
        <v>1380</v>
      </c>
      <c r="I1076" s="10">
        <v>41688</v>
      </c>
    </row>
    <row r="1077" spans="1:9" x14ac:dyDescent="0.3">
      <c r="A1077" s="1">
        <v>2008</v>
      </c>
      <c r="B1077" s="10">
        <v>45500</v>
      </c>
      <c r="C1077" s="1">
        <v>35</v>
      </c>
      <c r="D1077" s="1" t="s">
        <v>12</v>
      </c>
      <c r="E1077" s="1">
        <v>3.5</v>
      </c>
      <c r="F1077" s="1" t="s">
        <v>10</v>
      </c>
      <c r="G1077" s="1" t="s">
        <v>14</v>
      </c>
      <c r="H1077" s="1">
        <v>1445</v>
      </c>
      <c r="I1077" s="10">
        <v>43558</v>
      </c>
    </row>
    <row r="1078" spans="1:9" x14ac:dyDescent="0.3">
      <c r="A1078" s="1">
        <v>1908</v>
      </c>
      <c r="B1078" s="10">
        <v>45500</v>
      </c>
      <c r="C1078" s="1">
        <v>47</v>
      </c>
      <c r="D1078" s="1" t="s">
        <v>9</v>
      </c>
      <c r="E1078" s="1">
        <v>14.1</v>
      </c>
      <c r="F1078" s="1" t="s">
        <v>20</v>
      </c>
      <c r="G1078" s="1" t="s">
        <v>14</v>
      </c>
      <c r="H1078" s="1">
        <v>1593</v>
      </c>
      <c r="I1078" s="10">
        <v>44127</v>
      </c>
    </row>
    <row r="1079" spans="1:9" x14ac:dyDescent="0.3">
      <c r="A1079" s="1">
        <v>1451</v>
      </c>
      <c r="B1079" s="10">
        <v>45500</v>
      </c>
      <c r="C1079" s="1">
        <v>44</v>
      </c>
      <c r="D1079" s="1" t="s">
        <v>12</v>
      </c>
      <c r="E1079" s="1">
        <v>4.4000000000000004</v>
      </c>
      <c r="F1079" s="1" t="s">
        <v>10</v>
      </c>
      <c r="G1079" s="1" t="s">
        <v>14</v>
      </c>
      <c r="H1079" s="1">
        <v>205</v>
      </c>
      <c r="I1079" s="10">
        <v>42733</v>
      </c>
    </row>
    <row r="1080" spans="1:9" x14ac:dyDescent="0.3">
      <c r="A1080" s="1">
        <v>2020</v>
      </c>
      <c r="B1080" s="10">
        <v>45501</v>
      </c>
      <c r="C1080" s="1">
        <v>10</v>
      </c>
      <c r="D1080" s="1" t="s">
        <v>12</v>
      </c>
      <c r="E1080" s="1">
        <v>1</v>
      </c>
      <c r="F1080" s="1" t="s">
        <v>19</v>
      </c>
      <c r="G1080" s="1" t="s">
        <v>14</v>
      </c>
      <c r="H1080" s="1">
        <v>1602</v>
      </c>
      <c r="I1080" s="10">
        <v>44290</v>
      </c>
    </row>
    <row r="1081" spans="1:9" x14ac:dyDescent="0.3">
      <c r="A1081" s="1">
        <v>1545</v>
      </c>
      <c r="B1081" s="10">
        <v>45501</v>
      </c>
      <c r="C1081" s="1">
        <v>59</v>
      </c>
      <c r="D1081" s="1" t="s">
        <v>12</v>
      </c>
      <c r="E1081" s="1">
        <v>5.9</v>
      </c>
      <c r="F1081" s="1" t="s">
        <v>17</v>
      </c>
      <c r="G1081" s="1" t="s">
        <v>14</v>
      </c>
      <c r="H1081" s="1">
        <v>1003</v>
      </c>
      <c r="I1081" s="10">
        <v>42584</v>
      </c>
    </row>
    <row r="1082" spans="1:9" x14ac:dyDescent="0.3">
      <c r="A1082" s="1">
        <v>2984</v>
      </c>
      <c r="B1082" s="10">
        <v>45860</v>
      </c>
      <c r="C1082" s="1">
        <v>11</v>
      </c>
      <c r="D1082" s="1" t="s">
        <v>9</v>
      </c>
      <c r="E1082" s="1">
        <v>3.3</v>
      </c>
      <c r="F1082" s="1" t="s">
        <v>10</v>
      </c>
      <c r="G1082" s="1" t="s">
        <v>14</v>
      </c>
      <c r="H1082" s="1">
        <v>1507</v>
      </c>
      <c r="I1082" s="10">
        <v>43329</v>
      </c>
    </row>
    <row r="1083" spans="1:9" x14ac:dyDescent="0.3">
      <c r="A1083" s="1">
        <v>2077</v>
      </c>
      <c r="B1083" s="10">
        <v>45834</v>
      </c>
      <c r="C1083" s="1">
        <v>59</v>
      </c>
      <c r="D1083" s="1" t="s">
        <v>12</v>
      </c>
      <c r="E1083" s="1">
        <v>5.9</v>
      </c>
      <c r="F1083" s="1" t="s">
        <v>13</v>
      </c>
      <c r="G1083" s="1" t="s">
        <v>11</v>
      </c>
      <c r="H1083" s="1">
        <v>1438</v>
      </c>
      <c r="I1083" s="10">
        <v>41837</v>
      </c>
    </row>
    <row r="1084" spans="1:9" x14ac:dyDescent="0.3">
      <c r="A1084" s="1">
        <v>1235</v>
      </c>
      <c r="B1084" s="10">
        <v>45839</v>
      </c>
      <c r="C1084" s="1">
        <v>21</v>
      </c>
      <c r="D1084" s="1" t="s">
        <v>12</v>
      </c>
      <c r="E1084" s="1">
        <v>2.1</v>
      </c>
      <c r="F1084" s="1" t="s">
        <v>13</v>
      </c>
      <c r="G1084" s="1" t="s">
        <v>11</v>
      </c>
      <c r="H1084" s="1">
        <v>557</v>
      </c>
      <c r="I1084" s="10">
        <v>43557</v>
      </c>
    </row>
    <row r="1085" spans="1:9" x14ac:dyDescent="0.3">
      <c r="A1085" s="1">
        <v>1388</v>
      </c>
      <c r="B1085" s="10">
        <v>45699</v>
      </c>
      <c r="C1085" s="1">
        <v>51</v>
      </c>
      <c r="D1085" s="1" t="s">
        <v>21</v>
      </c>
      <c r="E1085" s="1">
        <v>25.5</v>
      </c>
      <c r="F1085" s="1" t="s">
        <v>19</v>
      </c>
      <c r="G1085" s="1" t="s">
        <v>11</v>
      </c>
      <c r="H1085" s="1">
        <v>970</v>
      </c>
      <c r="I1085" s="10">
        <v>42999</v>
      </c>
    </row>
    <row r="1086" spans="1:9" x14ac:dyDescent="0.3">
      <c r="A1086" s="1">
        <v>1989</v>
      </c>
      <c r="B1086" s="10">
        <v>45705</v>
      </c>
      <c r="C1086" s="1">
        <v>54</v>
      </c>
      <c r="D1086" s="1" t="s">
        <v>12</v>
      </c>
      <c r="E1086" s="1">
        <v>5.4</v>
      </c>
      <c r="F1086" s="1" t="s">
        <v>13</v>
      </c>
      <c r="G1086" s="1" t="s">
        <v>14</v>
      </c>
      <c r="H1086" s="1">
        <v>141</v>
      </c>
      <c r="I1086" s="10">
        <v>43291</v>
      </c>
    </row>
    <row r="1087" spans="1:9" x14ac:dyDescent="0.3">
      <c r="A1087" s="1">
        <v>2392</v>
      </c>
      <c r="B1087" s="10">
        <v>45501</v>
      </c>
      <c r="C1087" s="1">
        <v>59</v>
      </c>
      <c r="D1087" s="1" t="s">
        <v>12</v>
      </c>
      <c r="E1087" s="1">
        <v>5.9</v>
      </c>
      <c r="F1087" s="1" t="s">
        <v>15</v>
      </c>
      <c r="G1087" s="1" t="s">
        <v>14</v>
      </c>
      <c r="H1087" s="1">
        <v>1991</v>
      </c>
      <c r="I1087" s="10">
        <v>44008</v>
      </c>
    </row>
    <row r="1088" spans="1:9" x14ac:dyDescent="0.3">
      <c r="A1088" s="1">
        <v>2549</v>
      </c>
      <c r="B1088" s="10">
        <v>45501</v>
      </c>
      <c r="C1088" s="1">
        <v>57</v>
      </c>
      <c r="D1088" s="1" t="s">
        <v>12</v>
      </c>
      <c r="E1088" s="1">
        <v>5.7</v>
      </c>
      <c r="F1088" s="1" t="s">
        <v>16</v>
      </c>
      <c r="G1088" s="1" t="s">
        <v>14</v>
      </c>
      <c r="H1088" s="1">
        <v>230</v>
      </c>
      <c r="I1088" s="10">
        <v>44088</v>
      </c>
    </row>
    <row r="1089" spans="1:9" x14ac:dyDescent="0.3">
      <c r="A1089" s="1">
        <v>1904</v>
      </c>
      <c r="B1089" s="10">
        <v>45501</v>
      </c>
      <c r="C1089" s="1">
        <v>30</v>
      </c>
      <c r="D1089" s="1" t="s">
        <v>21</v>
      </c>
      <c r="E1089" s="1">
        <v>15</v>
      </c>
      <c r="F1089" s="1" t="s">
        <v>20</v>
      </c>
      <c r="G1089" s="1" t="s">
        <v>14</v>
      </c>
      <c r="H1089" s="1">
        <v>1563</v>
      </c>
      <c r="I1089" s="10">
        <v>43522</v>
      </c>
    </row>
    <row r="1090" spans="1:9" x14ac:dyDescent="0.3">
      <c r="A1090" s="1">
        <v>2826</v>
      </c>
      <c r="B1090" s="10">
        <v>45501</v>
      </c>
      <c r="C1090" s="1">
        <v>45</v>
      </c>
      <c r="D1090" s="1" t="s">
        <v>12</v>
      </c>
      <c r="E1090" s="1">
        <v>4.5</v>
      </c>
      <c r="F1090" s="1" t="s">
        <v>18</v>
      </c>
      <c r="G1090" s="1" t="s">
        <v>14</v>
      </c>
      <c r="H1090" s="1">
        <v>1042</v>
      </c>
      <c r="I1090" s="10">
        <v>44311</v>
      </c>
    </row>
    <row r="1091" spans="1:9" x14ac:dyDescent="0.3">
      <c r="A1091" s="1">
        <v>1216</v>
      </c>
      <c r="B1091" s="10">
        <v>45502</v>
      </c>
      <c r="C1091" s="1">
        <v>49</v>
      </c>
      <c r="D1091" s="1" t="s">
        <v>12</v>
      </c>
      <c r="E1091" s="1">
        <v>4.9000000000000004</v>
      </c>
      <c r="F1091" s="1" t="s">
        <v>19</v>
      </c>
      <c r="G1091" s="1" t="s">
        <v>14</v>
      </c>
      <c r="H1091" s="1">
        <v>1189</v>
      </c>
      <c r="I1091" s="10">
        <v>42198</v>
      </c>
    </row>
    <row r="1092" spans="1:9" x14ac:dyDescent="0.3">
      <c r="A1092" s="1">
        <v>1766</v>
      </c>
      <c r="B1092" s="10">
        <v>45691</v>
      </c>
      <c r="C1092" s="1">
        <v>35</v>
      </c>
      <c r="D1092" s="1" t="s">
        <v>12</v>
      </c>
      <c r="E1092" s="1">
        <v>3.5</v>
      </c>
      <c r="F1092" s="1" t="s">
        <v>20</v>
      </c>
      <c r="G1092" s="1" t="s">
        <v>11</v>
      </c>
      <c r="H1092" s="1">
        <v>636</v>
      </c>
      <c r="I1092" s="10">
        <v>43876</v>
      </c>
    </row>
    <row r="1093" spans="1:9" x14ac:dyDescent="0.3">
      <c r="A1093" s="1">
        <v>1255</v>
      </c>
      <c r="B1093" s="10">
        <v>45502</v>
      </c>
      <c r="C1093" s="1">
        <v>45</v>
      </c>
      <c r="D1093" s="1" t="s">
        <v>12</v>
      </c>
      <c r="E1093" s="1">
        <v>4.5</v>
      </c>
      <c r="F1093" s="1" t="s">
        <v>16</v>
      </c>
      <c r="G1093" s="1" t="s">
        <v>14</v>
      </c>
      <c r="H1093" s="1">
        <v>1391</v>
      </c>
      <c r="I1093" s="10">
        <v>43553</v>
      </c>
    </row>
    <row r="1094" spans="1:9" x14ac:dyDescent="0.3">
      <c r="A1094" s="1">
        <v>2952</v>
      </c>
      <c r="B1094" s="10">
        <v>45502</v>
      </c>
      <c r="C1094" s="1">
        <v>37</v>
      </c>
      <c r="D1094" s="1" t="s">
        <v>12</v>
      </c>
      <c r="E1094" s="1">
        <v>3.7</v>
      </c>
      <c r="F1094" s="1" t="s">
        <v>20</v>
      </c>
      <c r="G1094" s="1" t="s">
        <v>11</v>
      </c>
      <c r="H1094" s="1">
        <v>377</v>
      </c>
      <c r="I1094" s="10">
        <v>44385</v>
      </c>
    </row>
    <row r="1095" spans="1:9" x14ac:dyDescent="0.3">
      <c r="A1095" s="1">
        <v>2230</v>
      </c>
      <c r="B1095" s="10">
        <v>45847</v>
      </c>
      <c r="C1095" s="1">
        <v>31</v>
      </c>
      <c r="D1095" s="1" t="s">
        <v>12</v>
      </c>
      <c r="E1095" s="1">
        <v>3.1</v>
      </c>
      <c r="F1095" s="1" t="s">
        <v>15</v>
      </c>
      <c r="G1095" s="1" t="s">
        <v>11</v>
      </c>
      <c r="H1095" s="1">
        <v>1358</v>
      </c>
      <c r="I1095" s="10">
        <v>44096</v>
      </c>
    </row>
    <row r="1096" spans="1:9" x14ac:dyDescent="0.3">
      <c r="A1096" s="1">
        <v>1698</v>
      </c>
      <c r="B1096" s="10">
        <v>45502</v>
      </c>
      <c r="C1096" s="1">
        <v>43</v>
      </c>
      <c r="D1096" s="1" t="s">
        <v>12</v>
      </c>
      <c r="E1096" s="1">
        <v>4.3</v>
      </c>
      <c r="F1096" s="1" t="s">
        <v>16</v>
      </c>
      <c r="G1096" s="1" t="s">
        <v>14</v>
      </c>
      <c r="H1096" s="1">
        <v>230</v>
      </c>
      <c r="I1096" s="10">
        <v>44098</v>
      </c>
    </row>
    <row r="1097" spans="1:9" x14ac:dyDescent="0.3">
      <c r="A1097" s="1">
        <v>1143</v>
      </c>
      <c r="B1097" s="10">
        <v>45504</v>
      </c>
      <c r="C1097" s="1">
        <v>17</v>
      </c>
      <c r="D1097" s="1" t="s">
        <v>12</v>
      </c>
      <c r="E1097" s="1">
        <v>1.7</v>
      </c>
      <c r="F1097" s="1" t="s">
        <v>15</v>
      </c>
      <c r="G1097" s="1" t="s">
        <v>11</v>
      </c>
      <c r="H1097" s="1">
        <v>281</v>
      </c>
      <c r="I1097" s="10">
        <v>41905</v>
      </c>
    </row>
    <row r="1098" spans="1:9" x14ac:dyDescent="0.3">
      <c r="A1098" s="1">
        <v>2933</v>
      </c>
      <c r="B1098" s="10">
        <v>45732</v>
      </c>
      <c r="C1098" s="1">
        <v>50</v>
      </c>
      <c r="D1098" s="1" t="s">
        <v>12</v>
      </c>
      <c r="E1098" s="1">
        <v>5</v>
      </c>
      <c r="F1098" s="1" t="s">
        <v>17</v>
      </c>
      <c r="G1098" s="1" t="s">
        <v>14</v>
      </c>
      <c r="H1098" s="1">
        <v>1568</v>
      </c>
      <c r="I1098" s="10">
        <v>43708</v>
      </c>
    </row>
    <row r="1099" spans="1:9" x14ac:dyDescent="0.3">
      <c r="A1099" s="1">
        <v>1577</v>
      </c>
      <c r="B1099" s="10">
        <v>45824</v>
      </c>
      <c r="C1099" s="1">
        <v>49</v>
      </c>
      <c r="D1099" s="1" t="s">
        <v>12</v>
      </c>
      <c r="E1099" s="1">
        <v>4.9000000000000004</v>
      </c>
      <c r="F1099" s="1" t="s">
        <v>18</v>
      </c>
      <c r="G1099" s="1" t="s">
        <v>11</v>
      </c>
      <c r="H1099" s="1">
        <v>25</v>
      </c>
      <c r="I1099" s="10">
        <v>42802</v>
      </c>
    </row>
    <row r="1100" spans="1:9" x14ac:dyDescent="0.3">
      <c r="A1100" s="1">
        <v>2122</v>
      </c>
      <c r="B1100" s="10">
        <v>45504</v>
      </c>
      <c r="C1100" s="1">
        <v>59</v>
      </c>
      <c r="D1100" s="1" t="s">
        <v>12</v>
      </c>
      <c r="E1100" s="1">
        <v>5.9</v>
      </c>
      <c r="F1100" s="1" t="s">
        <v>15</v>
      </c>
      <c r="G1100" s="1" t="s">
        <v>14</v>
      </c>
      <c r="H1100" s="1">
        <v>1627</v>
      </c>
      <c r="I1100" s="10">
        <v>43380</v>
      </c>
    </row>
    <row r="1101" spans="1:9" x14ac:dyDescent="0.3">
      <c r="A1101" s="1">
        <v>1434</v>
      </c>
      <c r="B1101" s="10">
        <v>45810</v>
      </c>
      <c r="C1101" s="1">
        <v>36</v>
      </c>
      <c r="D1101" s="1" t="s">
        <v>12</v>
      </c>
      <c r="E1101" s="1">
        <v>3.6</v>
      </c>
      <c r="F1101" s="1" t="s">
        <v>13</v>
      </c>
      <c r="G1101" s="1" t="s">
        <v>11</v>
      </c>
      <c r="H1101" s="1">
        <v>1006</v>
      </c>
      <c r="I1101" s="10">
        <v>41766</v>
      </c>
    </row>
    <row r="1102" spans="1:9" x14ac:dyDescent="0.3">
      <c r="A1102" s="1">
        <v>2328</v>
      </c>
      <c r="B1102" s="10">
        <v>45504</v>
      </c>
      <c r="C1102" s="1">
        <v>58</v>
      </c>
      <c r="D1102" s="1" t="s">
        <v>12</v>
      </c>
      <c r="E1102" s="1">
        <v>5.8</v>
      </c>
      <c r="F1102" s="1" t="s">
        <v>16</v>
      </c>
      <c r="G1102" s="1" t="s">
        <v>11</v>
      </c>
      <c r="H1102" s="1">
        <v>190</v>
      </c>
      <c r="I1102" s="10">
        <v>43915</v>
      </c>
    </row>
    <row r="1103" spans="1:9" x14ac:dyDescent="0.3">
      <c r="A1103" s="1">
        <v>2445</v>
      </c>
      <c r="B1103" s="10">
        <v>45690</v>
      </c>
      <c r="C1103" s="1">
        <v>55</v>
      </c>
      <c r="D1103" s="1" t="s">
        <v>9</v>
      </c>
      <c r="E1103" s="1">
        <v>16.5</v>
      </c>
      <c r="F1103" s="1" t="s">
        <v>10</v>
      </c>
      <c r="G1103" s="1" t="s">
        <v>11</v>
      </c>
      <c r="H1103" s="1">
        <v>1849</v>
      </c>
      <c r="I1103" s="10">
        <v>43432</v>
      </c>
    </row>
    <row r="1104" spans="1:9" x14ac:dyDescent="0.3">
      <c r="A1104" s="1">
        <v>1359</v>
      </c>
      <c r="B1104" s="10">
        <v>45504</v>
      </c>
      <c r="C1104" s="1">
        <v>23</v>
      </c>
      <c r="D1104" s="1" t="s">
        <v>12</v>
      </c>
      <c r="E1104" s="1">
        <v>2.2999999999999998</v>
      </c>
      <c r="F1104" s="1" t="s">
        <v>15</v>
      </c>
      <c r="G1104" s="1" t="s">
        <v>14</v>
      </c>
      <c r="H1104" s="1">
        <v>761</v>
      </c>
      <c r="I1104" s="10">
        <v>43922</v>
      </c>
    </row>
    <row r="1105" spans="1:9" x14ac:dyDescent="0.3">
      <c r="A1105" s="1">
        <v>1103</v>
      </c>
      <c r="B1105" s="10">
        <v>45504</v>
      </c>
      <c r="C1105" s="1">
        <v>58</v>
      </c>
      <c r="D1105" s="1" t="s">
        <v>12</v>
      </c>
      <c r="E1105" s="1">
        <v>5.8</v>
      </c>
      <c r="F1105" s="1" t="s">
        <v>19</v>
      </c>
      <c r="G1105" s="1" t="s">
        <v>14</v>
      </c>
      <c r="H1105" s="1">
        <v>1484</v>
      </c>
      <c r="I1105" s="10">
        <v>43378</v>
      </c>
    </row>
    <row r="1106" spans="1:9" x14ac:dyDescent="0.3">
      <c r="A1106" s="1">
        <v>1737</v>
      </c>
      <c r="B1106" s="10">
        <v>45763</v>
      </c>
      <c r="C1106" s="1">
        <v>58</v>
      </c>
      <c r="D1106" s="1" t="s">
        <v>12</v>
      </c>
      <c r="E1106" s="1">
        <v>5.8</v>
      </c>
      <c r="F1106" s="1" t="s">
        <v>18</v>
      </c>
      <c r="G1106" s="1" t="s">
        <v>14</v>
      </c>
      <c r="H1106" s="1">
        <v>965</v>
      </c>
      <c r="I1106" s="10">
        <v>43641</v>
      </c>
    </row>
    <row r="1107" spans="1:9" x14ac:dyDescent="0.3">
      <c r="A1107" s="1">
        <v>1112</v>
      </c>
      <c r="B1107" s="10">
        <v>45505</v>
      </c>
      <c r="C1107" s="1">
        <v>19</v>
      </c>
      <c r="D1107" s="1" t="s">
        <v>9</v>
      </c>
      <c r="E1107" s="1">
        <v>5.7</v>
      </c>
      <c r="F1107" s="1" t="s">
        <v>10</v>
      </c>
      <c r="G1107" s="1" t="s">
        <v>14</v>
      </c>
      <c r="H1107" s="1">
        <v>766</v>
      </c>
      <c r="I1107" s="10">
        <v>43271</v>
      </c>
    </row>
    <row r="1108" spans="1:9" x14ac:dyDescent="0.3">
      <c r="A1108" s="1">
        <v>2329</v>
      </c>
      <c r="B1108" s="10">
        <v>45717</v>
      </c>
      <c r="C1108" s="1">
        <v>3</v>
      </c>
      <c r="D1108" s="1" t="s">
        <v>12</v>
      </c>
      <c r="E1108" s="1">
        <v>0.3</v>
      </c>
      <c r="F1108" s="1" t="s">
        <v>17</v>
      </c>
      <c r="G1108" s="1" t="s">
        <v>14</v>
      </c>
      <c r="H1108" s="1">
        <v>1140</v>
      </c>
      <c r="I1108" s="10">
        <v>43119</v>
      </c>
    </row>
    <row r="1109" spans="1:9" x14ac:dyDescent="0.3">
      <c r="A1109" s="1">
        <v>1097</v>
      </c>
      <c r="B1109" s="10">
        <v>45783</v>
      </c>
      <c r="C1109" s="1">
        <v>16</v>
      </c>
      <c r="D1109" s="1" t="s">
        <v>9</v>
      </c>
      <c r="E1109" s="1">
        <v>4.8</v>
      </c>
      <c r="F1109" s="1" t="s">
        <v>13</v>
      </c>
      <c r="G1109" s="1" t="s">
        <v>11</v>
      </c>
      <c r="H1109" s="1">
        <v>1753</v>
      </c>
      <c r="I1109" s="10">
        <v>42368</v>
      </c>
    </row>
    <row r="1110" spans="1:9" x14ac:dyDescent="0.3">
      <c r="A1110" s="1">
        <v>2543</v>
      </c>
      <c r="B1110" s="10">
        <v>45505</v>
      </c>
      <c r="C1110" s="1">
        <v>44</v>
      </c>
      <c r="D1110" s="1" t="s">
        <v>9</v>
      </c>
      <c r="E1110" s="1">
        <v>13.2</v>
      </c>
      <c r="F1110" s="1" t="s">
        <v>20</v>
      </c>
      <c r="G1110" s="1" t="s">
        <v>11</v>
      </c>
      <c r="H1110" s="1">
        <v>603</v>
      </c>
      <c r="I1110" s="10">
        <v>41830</v>
      </c>
    </row>
    <row r="1111" spans="1:9" x14ac:dyDescent="0.3">
      <c r="A1111" s="1">
        <v>1009</v>
      </c>
      <c r="B1111" s="10">
        <v>45505</v>
      </c>
      <c r="C1111" s="1">
        <v>32</v>
      </c>
      <c r="D1111" s="1" t="s">
        <v>12</v>
      </c>
      <c r="E1111" s="1">
        <v>3.2</v>
      </c>
      <c r="F1111" s="1" t="s">
        <v>10</v>
      </c>
      <c r="G1111" s="1" t="s">
        <v>14</v>
      </c>
      <c r="H1111" s="1">
        <v>1652</v>
      </c>
      <c r="I1111" s="10">
        <v>41734</v>
      </c>
    </row>
    <row r="1112" spans="1:9" x14ac:dyDescent="0.3">
      <c r="A1112" s="1">
        <v>2792</v>
      </c>
      <c r="B1112" s="10">
        <v>45505</v>
      </c>
      <c r="C1112" s="1">
        <v>23</v>
      </c>
      <c r="D1112" s="1" t="s">
        <v>12</v>
      </c>
      <c r="E1112" s="1">
        <v>2.2999999999999998</v>
      </c>
      <c r="F1112" s="1" t="s">
        <v>19</v>
      </c>
      <c r="G1112" s="1" t="s">
        <v>11</v>
      </c>
      <c r="H1112" s="1">
        <v>758</v>
      </c>
      <c r="I1112" s="10">
        <v>44381</v>
      </c>
    </row>
    <row r="1113" spans="1:9" x14ac:dyDescent="0.3">
      <c r="A1113" s="1">
        <v>1980</v>
      </c>
      <c r="B1113" s="10">
        <v>45505</v>
      </c>
      <c r="C1113" s="1">
        <v>5</v>
      </c>
      <c r="D1113" s="1" t="s">
        <v>12</v>
      </c>
      <c r="E1113" s="1">
        <v>0.5</v>
      </c>
      <c r="F1113" s="1" t="s">
        <v>13</v>
      </c>
      <c r="G1113" s="1" t="s">
        <v>14</v>
      </c>
      <c r="H1113" s="1">
        <v>1687</v>
      </c>
      <c r="I1113" s="10">
        <v>43534</v>
      </c>
    </row>
    <row r="1114" spans="1:9" x14ac:dyDescent="0.3">
      <c r="A1114" s="1">
        <v>2667</v>
      </c>
      <c r="B1114" s="10">
        <v>45506</v>
      </c>
      <c r="C1114" s="1">
        <v>26</v>
      </c>
      <c r="D1114" s="1" t="s">
        <v>12</v>
      </c>
      <c r="E1114" s="1">
        <v>2.6</v>
      </c>
      <c r="F1114" s="1" t="s">
        <v>16</v>
      </c>
      <c r="G1114" s="1" t="s">
        <v>14</v>
      </c>
      <c r="H1114" s="1">
        <v>1242</v>
      </c>
      <c r="I1114" s="10">
        <v>44251</v>
      </c>
    </row>
    <row r="1115" spans="1:9" x14ac:dyDescent="0.3">
      <c r="A1115" s="1">
        <v>2500</v>
      </c>
      <c r="B1115" s="10">
        <v>45507</v>
      </c>
      <c r="C1115" s="1">
        <v>39</v>
      </c>
      <c r="D1115" s="1" t="s">
        <v>12</v>
      </c>
      <c r="E1115" s="1">
        <v>3.9</v>
      </c>
      <c r="F1115" s="1" t="s">
        <v>19</v>
      </c>
      <c r="G1115" s="1" t="s">
        <v>11</v>
      </c>
      <c r="H1115" s="1">
        <v>1011</v>
      </c>
      <c r="I1115" s="10">
        <v>42866</v>
      </c>
    </row>
    <row r="1116" spans="1:9" x14ac:dyDescent="0.3">
      <c r="A1116" s="1">
        <v>2367</v>
      </c>
      <c r="B1116" s="10">
        <v>45507</v>
      </c>
      <c r="C1116" s="1">
        <v>54</v>
      </c>
      <c r="D1116" s="1" t="s">
        <v>12</v>
      </c>
      <c r="E1116" s="1">
        <v>5.4</v>
      </c>
      <c r="F1116" s="1" t="s">
        <v>19</v>
      </c>
      <c r="G1116" s="1" t="s">
        <v>11</v>
      </c>
      <c r="H1116" s="1">
        <v>182</v>
      </c>
      <c r="I1116" s="10">
        <v>43298</v>
      </c>
    </row>
    <row r="1117" spans="1:9" x14ac:dyDescent="0.3">
      <c r="A1117" s="1">
        <v>1797</v>
      </c>
      <c r="B1117" s="10">
        <v>45507</v>
      </c>
      <c r="C1117" s="1">
        <v>41</v>
      </c>
      <c r="D1117" s="1" t="s">
        <v>9</v>
      </c>
      <c r="E1117" s="1">
        <v>12.3</v>
      </c>
      <c r="F1117" s="1" t="s">
        <v>19</v>
      </c>
      <c r="G1117" s="1" t="s">
        <v>14</v>
      </c>
      <c r="H1117" s="1">
        <v>1435</v>
      </c>
      <c r="I1117" s="10">
        <v>43070</v>
      </c>
    </row>
    <row r="1118" spans="1:9" x14ac:dyDescent="0.3">
      <c r="A1118" s="1">
        <v>1165</v>
      </c>
      <c r="B1118" s="10">
        <v>45662</v>
      </c>
      <c r="C1118" s="1">
        <v>43</v>
      </c>
      <c r="D1118" s="1" t="s">
        <v>12</v>
      </c>
      <c r="E1118" s="1">
        <v>4.3</v>
      </c>
      <c r="F1118" s="1" t="s">
        <v>18</v>
      </c>
      <c r="G1118" s="1" t="s">
        <v>14</v>
      </c>
      <c r="H1118" s="1">
        <v>387</v>
      </c>
      <c r="I1118" s="10">
        <v>44160</v>
      </c>
    </row>
    <row r="1119" spans="1:9" x14ac:dyDescent="0.3">
      <c r="A1119" s="1">
        <v>2504</v>
      </c>
      <c r="B1119" s="10">
        <v>45675</v>
      </c>
      <c r="C1119" s="1">
        <v>2</v>
      </c>
      <c r="D1119" s="1" t="s">
        <v>12</v>
      </c>
      <c r="E1119" s="1">
        <v>0.2</v>
      </c>
      <c r="F1119" s="1" t="s">
        <v>17</v>
      </c>
      <c r="G1119" s="1" t="s">
        <v>14</v>
      </c>
      <c r="H1119" s="1">
        <v>1208</v>
      </c>
      <c r="I1119" s="10">
        <v>42417</v>
      </c>
    </row>
    <row r="1120" spans="1:9" x14ac:dyDescent="0.3">
      <c r="A1120" s="1">
        <v>1983</v>
      </c>
      <c r="B1120" s="10">
        <v>45736</v>
      </c>
      <c r="C1120" s="1">
        <v>10</v>
      </c>
      <c r="D1120" s="1" t="s">
        <v>9</v>
      </c>
      <c r="E1120" s="1">
        <v>3</v>
      </c>
      <c r="F1120" s="1" t="s">
        <v>15</v>
      </c>
      <c r="G1120" s="1" t="s">
        <v>11</v>
      </c>
      <c r="H1120" s="1">
        <v>972</v>
      </c>
      <c r="I1120" s="10">
        <v>44827</v>
      </c>
    </row>
    <row r="1121" spans="1:9" x14ac:dyDescent="0.3">
      <c r="A1121" s="1">
        <v>2358</v>
      </c>
      <c r="B1121" s="10">
        <v>45716</v>
      </c>
      <c r="C1121" s="1">
        <v>43</v>
      </c>
      <c r="D1121" s="1" t="s">
        <v>12</v>
      </c>
      <c r="E1121" s="1">
        <v>4.3</v>
      </c>
      <c r="F1121" s="1" t="s">
        <v>10</v>
      </c>
      <c r="G1121" s="1" t="s">
        <v>11</v>
      </c>
      <c r="H1121" s="1">
        <v>1185</v>
      </c>
      <c r="I1121" s="10">
        <v>41840</v>
      </c>
    </row>
    <row r="1122" spans="1:9" x14ac:dyDescent="0.3">
      <c r="A1122" s="1">
        <v>2066</v>
      </c>
      <c r="B1122" s="10">
        <v>45507</v>
      </c>
      <c r="C1122" s="1">
        <v>52</v>
      </c>
      <c r="D1122" s="1" t="s">
        <v>12</v>
      </c>
      <c r="E1122" s="1">
        <v>5.2</v>
      </c>
      <c r="F1122" s="1" t="s">
        <v>20</v>
      </c>
      <c r="G1122" s="1" t="s">
        <v>14</v>
      </c>
      <c r="H1122" s="1">
        <v>1650</v>
      </c>
      <c r="I1122" s="10">
        <v>43691</v>
      </c>
    </row>
    <row r="1123" spans="1:9" x14ac:dyDescent="0.3">
      <c r="A1123" s="1">
        <v>1936</v>
      </c>
      <c r="B1123" s="10">
        <v>45507</v>
      </c>
      <c r="C1123" s="1">
        <v>6</v>
      </c>
      <c r="D1123" s="1" t="s">
        <v>12</v>
      </c>
      <c r="E1123" s="1">
        <v>0.6</v>
      </c>
      <c r="F1123" s="1" t="s">
        <v>15</v>
      </c>
      <c r="G1123" s="1" t="s">
        <v>14</v>
      </c>
      <c r="H1123" s="1">
        <v>1563</v>
      </c>
      <c r="I1123" s="10">
        <v>42514</v>
      </c>
    </row>
    <row r="1124" spans="1:9" x14ac:dyDescent="0.3">
      <c r="A1124" s="1">
        <v>1758</v>
      </c>
      <c r="B1124" s="10">
        <v>45781</v>
      </c>
      <c r="C1124" s="1">
        <v>48</v>
      </c>
      <c r="D1124" s="1" t="s">
        <v>12</v>
      </c>
      <c r="E1124" s="1">
        <v>4.8</v>
      </c>
      <c r="F1124" s="1" t="s">
        <v>20</v>
      </c>
      <c r="G1124" s="1" t="s">
        <v>14</v>
      </c>
      <c r="H1124" s="1">
        <v>338</v>
      </c>
      <c r="I1124" s="10">
        <v>42636</v>
      </c>
    </row>
    <row r="1125" spans="1:9" x14ac:dyDescent="0.3">
      <c r="A1125" s="1">
        <v>2267</v>
      </c>
      <c r="B1125" s="10">
        <v>45507</v>
      </c>
      <c r="C1125" s="1">
        <v>17</v>
      </c>
      <c r="D1125" s="1" t="s">
        <v>12</v>
      </c>
      <c r="E1125" s="1">
        <v>1.7</v>
      </c>
      <c r="F1125" s="1" t="s">
        <v>19</v>
      </c>
      <c r="G1125" s="1" t="s">
        <v>11</v>
      </c>
      <c r="H1125" s="1">
        <v>1120</v>
      </c>
      <c r="I1125" s="10">
        <v>44523</v>
      </c>
    </row>
    <row r="1126" spans="1:9" x14ac:dyDescent="0.3">
      <c r="A1126" s="1">
        <v>1878</v>
      </c>
      <c r="B1126" s="10">
        <v>45508</v>
      </c>
      <c r="C1126" s="1">
        <v>59</v>
      </c>
      <c r="D1126" s="1" t="s">
        <v>9</v>
      </c>
      <c r="E1126" s="1">
        <v>17.7</v>
      </c>
      <c r="F1126" s="1" t="s">
        <v>18</v>
      </c>
      <c r="G1126" s="1" t="s">
        <v>14</v>
      </c>
      <c r="H1126" s="1">
        <v>211</v>
      </c>
      <c r="I1126" s="10">
        <v>44866</v>
      </c>
    </row>
    <row r="1127" spans="1:9" x14ac:dyDescent="0.3">
      <c r="A1127" s="1">
        <v>1080</v>
      </c>
      <c r="B1127" s="10">
        <v>45864</v>
      </c>
      <c r="C1127" s="1">
        <v>24</v>
      </c>
      <c r="D1127" s="1" t="s">
        <v>9</v>
      </c>
      <c r="E1127" s="1">
        <v>7.2</v>
      </c>
      <c r="F1127" s="1" t="s">
        <v>18</v>
      </c>
      <c r="G1127" s="1" t="s">
        <v>11</v>
      </c>
      <c r="H1127" s="1">
        <v>447</v>
      </c>
      <c r="I1127" s="10">
        <v>44234</v>
      </c>
    </row>
    <row r="1128" spans="1:9" x14ac:dyDescent="0.3">
      <c r="A1128" s="1">
        <v>1132</v>
      </c>
      <c r="B1128" s="10">
        <v>45864</v>
      </c>
      <c r="C1128" s="1">
        <v>11</v>
      </c>
      <c r="D1128" s="1" t="s">
        <v>9</v>
      </c>
      <c r="E1128" s="1">
        <v>3.3</v>
      </c>
      <c r="F1128" s="1" t="s">
        <v>18</v>
      </c>
      <c r="G1128" s="1" t="s">
        <v>11</v>
      </c>
      <c r="H1128" s="1">
        <v>1376</v>
      </c>
      <c r="I1128" s="10">
        <v>43237</v>
      </c>
    </row>
    <row r="1129" spans="1:9" x14ac:dyDescent="0.3">
      <c r="A1129" s="1">
        <v>2081</v>
      </c>
      <c r="B1129" s="10">
        <v>45508</v>
      </c>
      <c r="C1129" s="1">
        <v>52</v>
      </c>
      <c r="D1129" s="1" t="s">
        <v>12</v>
      </c>
      <c r="E1129" s="1">
        <v>5.2</v>
      </c>
      <c r="F1129" s="1" t="s">
        <v>13</v>
      </c>
      <c r="G1129" s="1" t="s">
        <v>11</v>
      </c>
      <c r="H1129" s="1">
        <v>888</v>
      </c>
      <c r="I1129" s="10">
        <v>43335</v>
      </c>
    </row>
    <row r="1130" spans="1:9" x14ac:dyDescent="0.3">
      <c r="A1130" s="1">
        <v>1034</v>
      </c>
      <c r="B1130" s="10">
        <v>45509</v>
      </c>
      <c r="C1130" s="1">
        <v>4</v>
      </c>
      <c r="D1130" s="1" t="s">
        <v>12</v>
      </c>
      <c r="E1130" s="1">
        <v>0.4</v>
      </c>
      <c r="F1130" s="1" t="s">
        <v>17</v>
      </c>
      <c r="G1130" s="1" t="s">
        <v>11</v>
      </c>
      <c r="H1130" s="1">
        <v>352</v>
      </c>
      <c r="I1130" s="10">
        <v>43410</v>
      </c>
    </row>
    <row r="1131" spans="1:9" x14ac:dyDescent="0.3">
      <c r="A1131" s="1">
        <v>1301</v>
      </c>
      <c r="B1131" s="10">
        <v>45509</v>
      </c>
      <c r="C1131" s="1">
        <v>45</v>
      </c>
      <c r="D1131" s="1" t="s">
        <v>12</v>
      </c>
      <c r="E1131" s="1">
        <v>4.5</v>
      </c>
      <c r="F1131" s="1" t="s">
        <v>10</v>
      </c>
      <c r="G1131" s="1" t="s">
        <v>14</v>
      </c>
      <c r="H1131" s="1">
        <v>1715</v>
      </c>
      <c r="I1131" s="10">
        <v>42653</v>
      </c>
    </row>
    <row r="1132" spans="1:9" x14ac:dyDescent="0.3">
      <c r="A1132" s="1">
        <v>1183</v>
      </c>
      <c r="B1132" s="10">
        <v>45714</v>
      </c>
      <c r="C1132" s="1">
        <v>28</v>
      </c>
      <c r="D1132" s="1" t="s">
        <v>12</v>
      </c>
      <c r="E1132" s="1">
        <v>2.8</v>
      </c>
      <c r="F1132" s="1" t="s">
        <v>19</v>
      </c>
      <c r="G1132" s="1" t="s">
        <v>14</v>
      </c>
      <c r="H1132" s="1">
        <v>1232</v>
      </c>
      <c r="I1132" s="10">
        <v>43861</v>
      </c>
    </row>
    <row r="1133" spans="1:9" x14ac:dyDescent="0.3">
      <c r="A1133" s="1">
        <v>2624</v>
      </c>
      <c r="B1133" s="10">
        <v>45509</v>
      </c>
      <c r="C1133" s="1">
        <v>15</v>
      </c>
      <c r="D1133" s="1" t="s">
        <v>9</v>
      </c>
      <c r="E1133" s="1">
        <v>4.5</v>
      </c>
      <c r="F1133" s="1" t="s">
        <v>19</v>
      </c>
      <c r="G1133" s="1" t="s">
        <v>11</v>
      </c>
      <c r="H1133" s="1">
        <v>1292</v>
      </c>
      <c r="I1133" s="10">
        <v>44275</v>
      </c>
    </row>
    <row r="1134" spans="1:9" x14ac:dyDescent="0.3">
      <c r="A1134" s="1">
        <v>2353</v>
      </c>
      <c r="B1134" s="10">
        <v>45820</v>
      </c>
      <c r="C1134" s="1">
        <v>59</v>
      </c>
      <c r="D1134" s="1" t="s">
        <v>12</v>
      </c>
      <c r="E1134" s="1">
        <v>5.9</v>
      </c>
      <c r="F1134" s="1" t="s">
        <v>10</v>
      </c>
      <c r="G1134" s="1" t="s">
        <v>11</v>
      </c>
      <c r="H1134" s="1">
        <v>25</v>
      </c>
      <c r="I1134" s="10">
        <v>42659</v>
      </c>
    </row>
    <row r="1135" spans="1:9" x14ac:dyDescent="0.3">
      <c r="A1135" s="1">
        <v>1784</v>
      </c>
      <c r="B1135" s="10">
        <v>45785</v>
      </c>
      <c r="C1135" s="1">
        <v>5</v>
      </c>
      <c r="D1135" s="1" t="s">
        <v>12</v>
      </c>
      <c r="E1135" s="1">
        <v>0.5</v>
      </c>
      <c r="F1135" s="1" t="s">
        <v>16</v>
      </c>
      <c r="G1135" s="1" t="s">
        <v>11</v>
      </c>
      <c r="H1135" s="1">
        <v>1854</v>
      </c>
      <c r="I1135" s="10">
        <v>43391</v>
      </c>
    </row>
    <row r="1136" spans="1:9" x14ac:dyDescent="0.3">
      <c r="A1136" s="1">
        <v>2529</v>
      </c>
      <c r="B1136" s="10">
        <v>45509</v>
      </c>
      <c r="C1136" s="1">
        <v>9</v>
      </c>
      <c r="D1136" s="1" t="s">
        <v>12</v>
      </c>
      <c r="E1136" s="1">
        <v>0.9</v>
      </c>
      <c r="F1136" s="1" t="s">
        <v>17</v>
      </c>
      <c r="G1136" s="1" t="s">
        <v>14</v>
      </c>
      <c r="H1136" s="1">
        <v>1422</v>
      </c>
      <c r="I1136" s="10">
        <v>44069</v>
      </c>
    </row>
    <row r="1137" spans="1:9" x14ac:dyDescent="0.3">
      <c r="A1137" s="1">
        <v>2875</v>
      </c>
      <c r="B1137" s="10">
        <v>45868</v>
      </c>
      <c r="C1137" s="1">
        <v>21</v>
      </c>
      <c r="D1137" s="1" t="s">
        <v>12</v>
      </c>
      <c r="E1137" s="1">
        <v>2.1</v>
      </c>
      <c r="F1137" s="1" t="s">
        <v>20</v>
      </c>
      <c r="G1137" s="1" t="s">
        <v>11</v>
      </c>
      <c r="H1137" s="1">
        <v>877</v>
      </c>
      <c r="I1137" s="10">
        <v>44038</v>
      </c>
    </row>
    <row r="1138" spans="1:9" x14ac:dyDescent="0.3">
      <c r="A1138" s="1">
        <v>1983</v>
      </c>
      <c r="B1138" s="10">
        <v>45808</v>
      </c>
      <c r="C1138" s="1">
        <v>12</v>
      </c>
      <c r="D1138" s="1" t="s">
        <v>12</v>
      </c>
      <c r="E1138" s="1">
        <v>1.2</v>
      </c>
      <c r="F1138" s="1" t="s">
        <v>20</v>
      </c>
      <c r="G1138" s="1" t="s">
        <v>11</v>
      </c>
      <c r="H1138" s="1">
        <v>520</v>
      </c>
      <c r="I1138" s="10">
        <v>41828</v>
      </c>
    </row>
    <row r="1139" spans="1:9" x14ac:dyDescent="0.3">
      <c r="A1139" s="1">
        <v>1068</v>
      </c>
      <c r="B1139" s="10">
        <v>45805</v>
      </c>
      <c r="C1139" s="1">
        <v>50</v>
      </c>
      <c r="D1139" s="1" t="s">
        <v>12</v>
      </c>
      <c r="E1139" s="1">
        <v>5</v>
      </c>
      <c r="F1139" s="1" t="s">
        <v>18</v>
      </c>
      <c r="G1139" s="1" t="s">
        <v>14</v>
      </c>
      <c r="H1139" s="1">
        <v>1821</v>
      </c>
      <c r="I1139" s="10">
        <v>43050</v>
      </c>
    </row>
    <row r="1140" spans="1:9" x14ac:dyDescent="0.3">
      <c r="A1140" s="1">
        <v>1914</v>
      </c>
      <c r="B1140" s="10">
        <v>45509</v>
      </c>
      <c r="C1140" s="1">
        <v>49</v>
      </c>
      <c r="D1140" s="1" t="s">
        <v>21</v>
      </c>
      <c r="E1140" s="1">
        <v>24.5</v>
      </c>
      <c r="F1140" s="1" t="s">
        <v>16</v>
      </c>
      <c r="G1140" s="1" t="s">
        <v>14</v>
      </c>
      <c r="H1140" s="1">
        <v>1572</v>
      </c>
      <c r="I1140" s="10">
        <v>42316</v>
      </c>
    </row>
    <row r="1141" spans="1:9" x14ac:dyDescent="0.3">
      <c r="A1141" s="1">
        <v>1818</v>
      </c>
      <c r="B1141" s="10">
        <v>45509</v>
      </c>
      <c r="C1141" s="1">
        <v>20</v>
      </c>
      <c r="D1141" s="1" t="s">
        <v>12</v>
      </c>
      <c r="E1141" s="1">
        <v>2</v>
      </c>
      <c r="F1141" s="1" t="s">
        <v>18</v>
      </c>
      <c r="G1141" s="1" t="s">
        <v>14</v>
      </c>
      <c r="H1141" s="1">
        <v>1858</v>
      </c>
      <c r="I1141" s="10">
        <v>42580</v>
      </c>
    </row>
    <row r="1142" spans="1:9" x14ac:dyDescent="0.3">
      <c r="A1142" s="1">
        <v>2577</v>
      </c>
      <c r="B1142" s="10">
        <v>45510</v>
      </c>
      <c r="C1142" s="1">
        <v>38</v>
      </c>
      <c r="D1142" s="1" t="s">
        <v>21</v>
      </c>
      <c r="E1142" s="1">
        <v>19</v>
      </c>
      <c r="F1142" s="1" t="s">
        <v>16</v>
      </c>
      <c r="G1142" s="1" t="s">
        <v>14</v>
      </c>
      <c r="H1142" s="1">
        <v>1507</v>
      </c>
      <c r="I1142" s="10">
        <v>43375</v>
      </c>
    </row>
    <row r="1143" spans="1:9" x14ac:dyDescent="0.3">
      <c r="A1143" s="1">
        <v>1017</v>
      </c>
      <c r="B1143" s="10">
        <v>45511</v>
      </c>
      <c r="C1143" s="1">
        <v>32</v>
      </c>
      <c r="D1143" s="1" t="s">
        <v>12</v>
      </c>
      <c r="E1143" s="1">
        <v>3.2</v>
      </c>
      <c r="F1143" s="1" t="s">
        <v>17</v>
      </c>
      <c r="G1143" s="1" t="s">
        <v>14</v>
      </c>
      <c r="H1143" s="1">
        <v>1306</v>
      </c>
      <c r="I1143" s="10">
        <v>44269</v>
      </c>
    </row>
    <row r="1144" spans="1:9" x14ac:dyDescent="0.3">
      <c r="A1144" s="1">
        <v>1046</v>
      </c>
      <c r="B1144" s="10">
        <v>45511</v>
      </c>
      <c r="C1144" s="1">
        <v>28</v>
      </c>
      <c r="D1144" s="1" t="s">
        <v>21</v>
      </c>
      <c r="E1144" s="1">
        <v>14</v>
      </c>
      <c r="F1144" s="1" t="s">
        <v>17</v>
      </c>
      <c r="G1144" s="1" t="s">
        <v>11</v>
      </c>
      <c r="H1144" s="1">
        <v>498</v>
      </c>
      <c r="I1144" s="10">
        <v>43597</v>
      </c>
    </row>
    <row r="1145" spans="1:9" x14ac:dyDescent="0.3">
      <c r="A1145" s="1">
        <v>2554</v>
      </c>
      <c r="B1145" s="10">
        <v>45511</v>
      </c>
      <c r="C1145" s="1">
        <v>3</v>
      </c>
      <c r="D1145" s="1" t="s">
        <v>9</v>
      </c>
      <c r="E1145" s="1">
        <v>0.9</v>
      </c>
      <c r="F1145" s="1" t="s">
        <v>19</v>
      </c>
      <c r="G1145" s="1" t="s">
        <v>11</v>
      </c>
      <c r="H1145" s="1">
        <v>34</v>
      </c>
      <c r="I1145" s="10">
        <v>41706</v>
      </c>
    </row>
    <row r="1146" spans="1:9" x14ac:dyDescent="0.3">
      <c r="A1146" s="1">
        <v>2770</v>
      </c>
      <c r="B1146" s="10">
        <v>45726</v>
      </c>
      <c r="C1146" s="1">
        <v>25</v>
      </c>
      <c r="D1146" s="1" t="s">
        <v>12</v>
      </c>
      <c r="E1146" s="1">
        <v>2.5</v>
      </c>
      <c r="F1146" s="1" t="s">
        <v>16</v>
      </c>
      <c r="G1146" s="1" t="s">
        <v>11</v>
      </c>
      <c r="H1146" s="1">
        <v>1028</v>
      </c>
      <c r="I1146" s="10">
        <v>43909</v>
      </c>
    </row>
    <row r="1147" spans="1:9" x14ac:dyDescent="0.3">
      <c r="A1147" s="1">
        <v>1762</v>
      </c>
      <c r="B1147" s="10">
        <v>45511</v>
      </c>
      <c r="C1147" s="1">
        <v>30</v>
      </c>
      <c r="D1147" s="1" t="s">
        <v>12</v>
      </c>
      <c r="E1147" s="1">
        <v>3</v>
      </c>
      <c r="F1147" s="1" t="s">
        <v>18</v>
      </c>
      <c r="G1147" s="1" t="s">
        <v>11</v>
      </c>
      <c r="H1147" s="1">
        <v>867</v>
      </c>
      <c r="I1147" s="10">
        <v>44836</v>
      </c>
    </row>
    <row r="1148" spans="1:9" x14ac:dyDescent="0.3">
      <c r="A1148" s="1">
        <v>1400</v>
      </c>
      <c r="B1148" s="10">
        <v>45511</v>
      </c>
      <c r="C1148" s="1">
        <v>48</v>
      </c>
      <c r="D1148" s="1" t="s">
        <v>9</v>
      </c>
      <c r="E1148" s="1">
        <v>14.4</v>
      </c>
      <c r="F1148" s="1" t="s">
        <v>19</v>
      </c>
      <c r="G1148" s="1" t="s">
        <v>14</v>
      </c>
      <c r="H1148" s="1">
        <v>530</v>
      </c>
      <c r="I1148" s="10">
        <v>44743</v>
      </c>
    </row>
    <row r="1149" spans="1:9" x14ac:dyDescent="0.3">
      <c r="A1149" s="1">
        <v>1213</v>
      </c>
      <c r="B1149" s="10">
        <v>45511</v>
      </c>
      <c r="C1149" s="1">
        <v>56</v>
      </c>
      <c r="D1149" s="1" t="s">
        <v>12</v>
      </c>
      <c r="E1149" s="1">
        <v>5.6</v>
      </c>
      <c r="F1149" s="1" t="s">
        <v>19</v>
      </c>
      <c r="G1149" s="1" t="s">
        <v>14</v>
      </c>
      <c r="H1149" s="1">
        <v>100</v>
      </c>
      <c r="I1149" s="10">
        <v>42818</v>
      </c>
    </row>
    <row r="1150" spans="1:9" x14ac:dyDescent="0.3">
      <c r="A1150" s="1">
        <v>2906</v>
      </c>
      <c r="B1150" s="10">
        <v>45862</v>
      </c>
      <c r="C1150" s="1">
        <v>11</v>
      </c>
      <c r="D1150" s="1" t="s">
        <v>9</v>
      </c>
      <c r="E1150" s="1">
        <v>3.3</v>
      </c>
      <c r="F1150" s="1" t="s">
        <v>19</v>
      </c>
      <c r="G1150" s="1" t="s">
        <v>11</v>
      </c>
      <c r="H1150" s="1">
        <v>816</v>
      </c>
      <c r="I1150" s="10">
        <v>42631</v>
      </c>
    </row>
    <row r="1151" spans="1:9" x14ac:dyDescent="0.3">
      <c r="A1151" s="1">
        <v>1407</v>
      </c>
      <c r="B1151" s="10">
        <v>45512</v>
      </c>
      <c r="C1151" s="1">
        <v>45</v>
      </c>
      <c r="D1151" s="1" t="s">
        <v>21</v>
      </c>
      <c r="E1151" s="1">
        <v>22.5</v>
      </c>
      <c r="F1151" s="1" t="s">
        <v>18</v>
      </c>
      <c r="G1151" s="1" t="s">
        <v>11</v>
      </c>
      <c r="H1151" s="1">
        <v>1448</v>
      </c>
      <c r="I1151" s="10">
        <v>44532</v>
      </c>
    </row>
    <row r="1152" spans="1:9" x14ac:dyDescent="0.3">
      <c r="A1152" s="1">
        <v>1760</v>
      </c>
      <c r="B1152" s="10">
        <v>45852</v>
      </c>
      <c r="C1152" s="1">
        <v>27</v>
      </c>
      <c r="D1152" s="1" t="s">
        <v>12</v>
      </c>
      <c r="E1152" s="1">
        <v>2.7</v>
      </c>
      <c r="F1152" s="1" t="s">
        <v>20</v>
      </c>
      <c r="G1152" s="1" t="s">
        <v>11</v>
      </c>
      <c r="H1152" s="1">
        <v>1419</v>
      </c>
      <c r="I1152" s="10">
        <v>42116</v>
      </c>
    </row>
    <row r="1153" spans="1:9" x14ac:dyDescent="0.3">
      <c r="A1153" s="1">
        <v>1595</v>
      </c>
      <c r="B1153" s="10">
        <v>45512</v>
      </c>
      <c r="C1153" s="1">
        <v>48</v>
      </c>
      <c r="D1153" s="1" t="s">
        <v>12</v>
      </c>
      <c r="E1153" s="1">
        <v>4.8</v>
      </c>
      <c r="F1153" s="1" t="s">
        <v>17</v>
      </c>
      <c r="G1153" s="1" t="s">
        <v>14</v>
      </c>
      <c r="H1153" s="1">
        <v>589</v>
      </c>
      <c r="I1153" s="10">
        <v>43751</v>
      </c>
    </row>
    <row r="1154" spans="1:9" x14ac:dyDescent="0.3">
      <c r="A1154" s="1">
        <v>2206</v>
      </c>
      <c r="B1154" s="10">
        <v>45682</v>
      </c>
      <c r="C1154" s="1">
        <v>54</v>
      </c>
      <c r="D1154" s="1" t="s">
        <v>12</v>
      </c>
      <c r="E1154" s="1">
        <v>5.4</v>
      </c>
      <c r="F1154" s="1" t="s">
        <v>20</v>
      </c>
      <c r="G1154" s="1" t="s">
        <v>14</v>
      </c>
      <c r="H1154" s="1">
        <v>1328</v>
      </c>
      <c r="I1154" s="10">
        <v>41745</v>
      </c>
    </row>
    <row r="1155" spans="1:9" x14ac:dyDescent="0.3">
      <c r="A1155" s="1">
        <v>2262</v>
      </c>
      <c r="B1155" s="10">
        <v>45512</v>
      </c>
      <c r="C1155" s="1">
        <v>55</v>
      </c>
      <c r="D1155" s="1" t="s">
        <v>12</v>
      </c>
      <c r="E1155" s="1">
        <v>5.5</v>
      </c>
      <c r="F1155" s="1" t="s">
        <v>19</v>
      </c>
      <c r="G1155" s="1" t="s">
        <v>11</v>
      </c>
      <c r="H1155" s="1">
        <v>1309</v>
      </c>
      <c r="I1155" s="10">
        <v>42396</v>
      </c>
    </row>
    <row r="1156" spans="1:9" x14ac:dyDescent="0.3">
      <c r="A1156" s="1">
        <v>1094</v>
      </c>
      <c r="B1156" s="10">
        <v>45823</v>
      </c>
      <c r="C1156" s="1">
        <v>56</v>
      </c>
      <c r="D1156" s="1" t="s">
        <v>9</v>
      </c>
      <c r="E1156" s="1">
        <v>16.8</v>
      </c>
      <c r="F1156" s="1" t="s">
        <v>10</v>
      </c>
      <c r="G1156" s="1" t="s">
        <v>11</v>
      </c>
      <c r="H1156" s="1">
        <v>414</v>
      </c>
      <c r="I1156" s="10">
        <v>42060</v>
      </c>
    </row>
    <row r="1157" spans="1:9" x14ac:dyDescent="0.3">
      <c r="A1157" s="1">
        <v>1794</v>
      </c>
      <c r="B1157" s="10">
        <v>45513</v>
      </c>
      <c r="C1157" s="1">
        <v>49</v>
      </c>
      <c r="D1157" s="1" t="s">
        <v>12</v>
      </c>
      <c r="E1157" s="1">
        <v>4.9000000000000004</v>
      </c>
      <c r="F1157" s="1" t="s">
        <v>10</v>
      </c>
      <c r="G1157" s="1" t="s">
        <v>11</v>
      </c>
      <c r="H1157" s="1">
        <v>1050</v>
      </c>
      <c r="I1157" s="10">
        <v>41852</v>
      </c>
    </row>
    <row r="1158" spans="1:9" x14ac:dyDescent="0.3">
      <c r="A1158" s="1">
        <v>2397</v>
      </c>
      <c r="B1158" s="10">
        <v>45674</v>
      </c>
      <c r="C1158" s="1">
        <v>11</v>
      </c>
      <c r="D1158" s="1" t="s">
        <v>9</v>
      </c>
      <c r="E1158" s="1">
        <v>3.3</v>
      </c>
      <c r="F1158" s="1" t="s">
        <v>17</v>
      </c>
      <c r="G1158" s="1" t="s">
        <v>14</v>
      </c>
      <c r="H1158" s="1">
        <v>1006</v>
      </c>
      <c r="I1158" s="10">
        <v>44694</v>
      </c>
    </row>
    <row r="1159" spans="1:9" x14ac:dyDescent="0.3">
      <c r="A1159" s="1">
        <v>1172</v>
      </c>
      <c r="B1159" s="10">
        <v>45513</v>
      </c>
      <c r="C1159" s="1">
        <v>45</v>
      </c>
      <c r="D1159" s="1" t="s">
        <v>12</v>
      </c>
      <c r="E1159" s="1">
        <v>4.5</v>
      </c>
      <c r="F1159" s="1" t="s">
        <v>15</v>
      </c>
      <c r="G1159" s="1" t="s">
        <v>14</v>
      </c>
      <c r="H1159" s="1">
        <v>1188</v>
      </c>
      <c r="I1159" s="10">
        <v>41956</v>
      </c>
    </row>
    <row r="1160" spans="1:9" x14ac:dyDescent="0.3">
      <c r="A1160" s="1">
        <v>1542</v>
      </c>
      <c r="B1160" s="10">
        <v>45513</v>
      </c>
      <c r="C1160" s="1">
        <v>4</v>
      </c>
      <c r="D1160" s="1" t="s">
        <v>12</v>
      </c>
      <c r="E1160" s="1">
        <v>0.4</v>
      </c>
      <c r="F1160" s="1" t="s">
        <v>13</v>
      </c>
      <c r="G1160" s="1" t="s">
        <v>14</v>
      </c>
      <c r="H1160" s="1">
        <v>1859</v>
      </c>
      <c r="I1160" s="10">
        <v>43631</v>
      </c>
    </row>
    <row r="1161" spans="1:9" x14ac:dyDescent="0.3">
      <c r="A1161" s="1">
        <v>1899</v>
      </c>
      <c r="B1161" s="10">
        <v>45667</v>
      </c>
      <c r="C1161" s="1">
        <v>5</v>
      </c>
      <c r="D1161" s="1" t="s">
        <v>12</v>
      </c>
      <c r="E1161" s="1">
        <v>0.5</v>
      </c>
      <c r="F1161" s="1" t="s">
        <v>15</v>
      </c>
      <c r="G1161" s="1" t="s">
        <v>14</v>
      </c>
      <c r="H1161" s="1">
        <v>575</v>
      </c>
      <c r="I1161" s="10">
        <v>43523</v>
      </c>
    </row>
    <row r="1162" spans="1:9" x14ac:dyDescent="0.3">
      <c r="A1162" s="1">
        <v>1860</v>
      </c>
      <c r="B1162" s="10">
        <v>45514</v>
      </c>
      <c r="C1162" s="1">
        <v>9</v>
      </c>
      <c r="D1162" s="1" t="s">
        <v>9</v>
      </c>
      <c r="E1162" s="1">
        <v>2.7</v>
      </c>
      <c r="F1162" s="1" t="s">
        <v>15</v>
      </c>
      <c r="G1162" s="1" t="s">
        <v>14</v>
      </c>
      <c r="H1162" s="1">
        <v>1856</v>
      </c>
      <c r="I1162" s="10">
        <v>41826</v>
      </c>
    </row>
    <row r="1163" spans="1:9" x14ac:dyDescent="0.3">
      <c r="A1163" s="1">
        <v>2762</v>
      </c>
      <c r="B1163" s="10">
        <v>45514</v>
      </c>
      <c r="C1163" s="1">
        <v>59</v>
      </c>
      <c r="D1163" s="1" t="s">
        <v>12</v>
      </c>
      <c r="E1163" s="1">
        <v>5.9</v>
      </c>
      <c r="F1163" s="1" t="s">
        <v>20</v>
      </c>
      <c r="G1163" s="1" t="s">
        <v>14</v>
      </c>
      <c r="H1163" s="1">
        <v>1213</v>
      </c>
      <c r="I1163" s="10">
        <v>43583</v>
      </c>
    </row>
    <row r="1164" spans="1:9" x14ac:dyDescent="0.3">
      <c r="A1164" s="1">
        <v>2719</v>
      </c>
      <c r="B1164" s="10">
        <v>45672</v>
      </c>
      <c r="C1164" s="1">
        <v>59</v>
      </c>
      <c r="D1164" s="1" t="s">
        <v>12</v>
      </c>
      <c r="E1164" s="1">
        <v>5.9</v>
      </c>
      <c r="F1164" s="1" t="s">
        <v>16</v>
      </c>
      <c r="G1164" s="1" t="s">
        <v>11</v>
      </c>
      <c r="H1164" s="1">
        <v>21</v>
      </c>
      <c r="I1164" s="10">
        <v>43526</v>
      </c>
    </row>
    <row r="1165" spans="1:9" x14ac:dyDescent="0.3">
      <c r="A1165" s="1">
        <v>1293</v>
      </c>
      <c r="B1165" s="10">
        <v>45514</v>
      </c>
      <c r="C1165" s="1">
        <v>51</v>
      </c>
      <c r="D1165" s="1" t="s">
        <v>21</v>
      </c>
      <c r="E1165" s="1">
        <v>25.5</v>
      </c>
      <c r="F1165" s="1" t="s">
        <v>16</v>
      </c>
      <c r="G1165" s="1" t="s">
        <v>14</v>
      </c>
      <c r="H1165" s="1">
        <v>1028</v>
      </c>
      <c r="I1165" s="10">
        <v>41828</v>
      </c>
    </row>
    <row r="1166" spans="1:9" x14ac:dyDescent="0.3">
      <c r="A1166" s="1">
        <v>2019</v>
      </c>
      <c r="B1166" s="10">
        <v>45514</v>
      </c>
      <c r="C1166" s="1">
        <v>4</v>
      </c>
      <c r="D1166" s="1" t="s">
        <v>12</v>
      </c>
      <c r="E1166" s="1">
        <v>0.4</v>
      </c>
      <c r="F1166" s="1" t="s">
        <v>17</v>
      </c>
      <c r="G1166" s="1" t="s">
        <v>14</v>
      </c>
      <c r="H1166" s="1">
        <v>379</v>
      </c>
      <c r="I1166" s="10">
        <v>42755</v>
      </c>
    </row>
    <row r="1167" spans="1:9" x14ac:dyDescent="0.3">
      <c r="A1167" s="1">
        <v>2887</v>
      </c>
      <c r="B1167" s="10">
        <v>45738</v>
      </c>
      <c r="C1167" s="1">
        <v>54</v>
      </c>
      <c r="D1167" s="1" t="s">
        <v>12</v>
      </c>
      <c r="E1167" s="1">
        <v>5.4</v>
      </c>
      <c r="F1167" s="1" t="s">
        <v>18</v>
      </c>
      <c r="G1167" s="1" t="s">
        <v>14</v>
      </c>
      <c r="H1167" s="1">
        <v>887</v>
      </c>
      <c r="I1167" s="10">
        <v>42635</v>
      </c>
    </row>
    <row r="1168" spans="1:9" x14ac:dyDescent="0.3">
      <c r="A1168" s="1">
        <v>2149</v>
      </c>
      <c r="B1168" s="10">
        <v>45514</v>
      </c>
      <c r="C1168" s="1">
        <v>14</v>
      </c>
      <c r="D1168" s="1" t="s">
        <v>9</v>
      </c>
      <c r="E1168" s="1">
        <v>4.2</v>
      </c>
      <c r="F1168" s="1" t="s">
        <v>13</v>
      </c>
      <c r="G1168" s="1" t="s">
        <v>14</v>
      </c>
      <c r="H1168" s="1">
        <v>1886</v>
      </c>
      <c r="I1168" s="10">
        <v>44649</v>
      </c>
    </row>
    <row r="1169" spans="1:9" x14ac:dyDescent="0.3">
      <c r="A1169" s="1">
        <v>1197</v>
      </c>
      <c r="B1169" s="10">
        <v>45514</v>
      </c>
      <c r="C1169" s="1">
        <v>4</v>
      </c>
      <c r="D1169" s="1" t="s">
        <v>9</v>
      </c>
      <c r="E1169" s="1">
        <v>1.2</v>
      </c>
      <c r="F1169" s="1" t="s">
        <v>19</v>
      </c>
      <c r="G1169" s="1" t="s">
        <v>14</v>
      </c>
      <c r="H1169" s="1">
        <v>1106</v>
      </c>
      <c r="I1169" s="10">
        <v>41955</v>
      </c>
    </row>
    <row r="1170" spans="1:9" x14ac:dyDescent="0.3">
      <c r="A1170" s="1">
        <v>2521</v>
      </c>
      <c r="B1170" s="10">
        <v>45514</v>
      </c>
      <c r="C1170" s="1">
        <v>28</v>
      </c>
      <c r="D1170" s="1" t="s">
        <v>12</v>
      </c>
      <c r="E1170" s="1">
        <v>2.8</v>
      </c>
      <c r="F1170" s="1" t="s">
        <v>18</v>
      </c>
      <c r="G1170" s="1" t="s">
        <v>14</v>
      </c>
      <c r="H1170" s="1">
        <v>471</v>
      </c>
      <c r="I1170" s="10">
        <v>43116</v>
      </c>
    </row>
    <row r="1171" spans="1:9" x14ac:dyDescent="0.3">
      <c r="A1171" s="1">
        <v>1379</v>
      </c>
      <c r="B1171" s="10">
        <v>45515</v>
      </c>
      <c r="C1171" s="1">
        <v>52</v>
      </c>
      <c r="D1171" s="1" t="s">
        <v>12</v>
      </c>
      <c r="E1171" s="1">
        <v>5.2</v>
      </c>
      <c r="F1171" s="1" t="s">
        <v>16</v>
      </c>
      <c r="G1171" s="1" t="s">
        <v>14</v>
      </c>
      <c r="H1171" s="1">
        <v>541</v>
      </c>
      <c r="I1171" s="10">
        <v>43637</v>
      </c>
    </row>
    <row r="1172" spans="1:9" x14ac:dyDescent="0.3">
      <c r="A1172" s="1">
        <v>2969</v>
      </c>
      <c r="B1172" s="10">
        <v>45845</v>
      </c>
      <c r="C1172" s="1">
        <v>7</v>
      </c>
      <c r="D1172" s="1" t="s">
        <v>9</v>
      </c>
      <c r="E1172" s="1">
        <v>2.1</v>
      </c>
      <c r="F1172" s="1" t="s">
        <v>16</v>
      </c>
      <c r="G1172" s="1" t="s">
        <v>11</v>
      </c>
      <c r="H1172" s="1">
        <v>1467</v>
      </c>
      <c r="I1172" s="10">
        <v>43216</v>
      </c>
    </row>
    <row r="1173" spans="1:9" x14ac:dyDescent="0.3">
      <c r="A1173" s="1">
        <v>1804</v>
      </c>
      <c r="B1173" s="10">
        <v>45515</v>
      </c>
      <c r="C1173" s="1">
        <v>25</v>
      </c>
      <c r="D1173" s="1" t="s">
        <v>12</v>
      </c>
      <c r="E1173" s="1">
        <v>2.5</v>
      </c>
      <c r="F1173" s="1" t="s">
        <v>16</v>
      </c>
      <c r="G1173" s="1" t="s">
        <v>11</v>
      </c>
      <c r="H1173" s="1">
        <v>853</v>
      </c>
      <c r="I1173" s="10">
        <v>42271</v>
      </c>
    </row>
    <row r="1174" spans="1:9" x14ac:dyDescent="0.3">
      <c r="A1174" s="1">
        <v>1633</v>
      </c>
      <c r="B1174" s="10">
        <v>45727</v>
      </c>
      <c r="C1174" s="1">
        <v>1</v>
      </c>
      <c r="D1174" s="1" t="s">
        <v>12</v>
      </c>
      <c r="E1174" s="1">
        <v>0.1</v>
      </c>
      <c r="F1174" s="1" t="s">
        <v>10</v>
      </c>
      <c r="G1174" s="1" t="s">
        <v>11</v>
      </c>
      <c r="H1174" s="1">
        <v>623</v>
      </c>
      <c r="I1174" s="10">
        <v>43656</v>
      </c>
    </row>
    <row r="1175" spans="1:9" x14ac:dyDescent="0.3">
      <c r="A1175" s="1">
        <v>2074</v>
      </c>
      <c r="B1175" s="10">
        <v>45670</v>
      </c>
      <c r="C1175" s="1">
        <v>15</v>
      </c>
      <c r="D1175" s="1" t="s">
        <v>9</v>
      </c>
      <c r="E1175" s="1">
        <v>4.5</v>
      </c>
      <c r="F1175" s="1" t="s">
        <v>20</v>
      </c>
      <c r="G1175" s="1" t="s">
        <v>11</v>
      </c>
      <c r="H1175" s="1">
        <v>1996</v>
      </c>
      <c r="I1175" s="10">
        <v>42762</v>
      </c>
    </row>
    <row r="1176" spans="1:9" x14ac:dyDescent="0.3">
      <c r="A1176" s="1">
        <v>1502</v>
      </c>
      <c r="B1176" s="10">
        <v>45515</v>
      </c>
      <c r="C1176" s="1">
        <v>21</v>
      </c>
      <c r="D1176" s="1" t="s">
        <v>12</v>
      </c>
      <c r="E1176" s="1">
        <v>2.1</v>
      </c>
      <c r="F1176" s="1" t="s">
        <v>17</v>
      </c>
      <c r="G1176" s="1" t="s">
        <v>14</v>
      </c>
      <c r="H1176" s="1">
        <v>1154</v>
      </c>
      <c r="I1176" s="10">
        <v>44728</v>
      </c>
    </row>
    <row r="1177" spans="1:9" x14ac:dyDescent="0.3">
      <c r="A1177" s="1">
        <v>2812</v>
      </c>
      <c r="B1177" s="10">
        <v>45718</v>
      </c>
      <c r="C1177" s="1">
        <v>12</v>
      </c>
      <c r="D1177" s="1" t="s">
        <v>12</v>
      </c>
      <c r="E1177" s="1">
        <v>1.2</v>
      </c>
      <c r="F1177" s="1" t="s">
        <v>15</v>
      </c>
      <c r="G1177" s="1" t="s">
        <v>14</v>
      </c>
      <c r="H1177" s="1">
        <v>821</v>
      </c>
      <c r="I1177" s="10">
        <v>44330</v>
      </c>
    </row>
    <row r="1178" spans="1:9" x14ac:dyDescent="0.3">
      <c r="A1178" s="1">
        <v>1731</v>
      </c>
      <c r="B1178" s="10">
        <v>45515</v>
      </c>
      <c r="C1178" s="1">
        <v>11</v>
      </c>
      <c r="D1178" s="1" t="s">
        <v>12</v>
      </c>
      <c r="E1178" s="1">
        <v>1.1000000000000001</v>
      </c>
      <c r="F1178" s="1" t="s">
        <v>17</v>
      </c>
      <c r="G1178" s="1" t="s">
        <v>14</v>
      </c>
      <c r="H1178" s="1">
        <v>1914</v>
      </c>
      <c r="I1178" s="10">
        <v>42857</v>
      </c>
    </row>
    <row r="1179" spans="1:9" x14ac:dyDescent="0.3">
      <c r="A1179" s="1">
        <v>2489</v>
      </c>
      <c r="B1179" s="10">
        <v>45795</v>
      </c>
      <c r="C1179" s="1">
        <v>22</v>
      </c>
      <c r="D1179" s="1" t="s">
        <v>12</v>
      </c>
      <c r="E1179" s="1">
        <v>2.2000000000000002</v>
      </c>
      <c r="F1179" s="1" t="s">
        <v>19</v>
      </c>
      <c r="G1179" s="1" t="s">
        <v>14</v>
      </c>
      <c r="H1179" s="1">
        <v>1716</v>
      </c>
      <c r="I1179" s="10">
        <v>42937</v>
      </c>
    </row>
    <row r="1180" spans="1:9" x14ac:dyDescent="0.3">
      <c r="A1180" s="1">
        <v>2153</v>
      </c>
      <c r="B1180" s="10">
        <v>45516</v>
      </c>
      <c r="C1180" s="1">
        <v>19</v>
      </c>
      <c r="D1180" s="1" t="s">
        <v>9</v>
      </c>
      <c r="E1180" s="1">
        <v>5.7</v>
      </c>
      <c r="F1180" s="1" t="s">
        <v>15</v>
      </c>
      <c r="G1180" s="1" t="s">
        <v>11</v>
      </c>
      <c r="H1180" s="1">
        <v>1086</v>
      </c>
      <c r="I1180" s="10">
        <v>43877</v>
      </c>
    </row>
    <row r="1181" spans="1:9" x14ac:dyDescent="0.3">
      <c r="A1181" s="1">
        <v>1905</v>
      </c>
      <c r="B1181" s="10">
        <v>45516</v>
      </c>
      <c r="C1181" s="1">
        <v>56</v>
      </c>
      <c r="D1181" s="1" t="s">
        <v>12</v>
      </c>
      <c r="E1181" s="1">
        <v>5.6</v>
      </c>
      <c r="F1181" s="1" t="s">
        <v>15</v>
      </c>
      <c r="G1181" s="1" t="s">
        <v>14</v>
      </c>
      <c r="H1181" s="1">
        <v>391</v>
      </c>
      <c r="I1181" s="10">
        <v>44349</v>
      </c>
    </row>
    <row r="1182" spans="1:9" x14ac:dyDescent="0.3">
      <c r="A1182" s="1">
        <v>2852</v>
      </c>
      <c r="B1182" s="10">
        <v>45799</v>
      </c>
      <c r="C1182" s="1">
        <v>17</v>
      </c>
      <c r="D1182" s="1" t="s">
        <v>9</v>
      </c>
      <c r="E1182" s="1">
        <v>5.0999999999999996</v>
      </c>
      <c r="F1182" s="1" t="s">
        <v>16</v>
      </c>
      <c r="G1182" s="1" t="s">
        <v>14</v>
      </c>
      <c r="H1182" s="1">
        <v>776</v>
      </c>
      <c r="I1182" s="10">
        <v>42853</v>
      </c>
    </row>
    <row r="1183" spans="1:9" x14ac:dyDescent="0.3">
      <c r="A1183" s="1">
        <v>1533</v>
      </c>
      <c r="B1183" s="10">
        <v>45767</v>
      </c>
      <c r="C1183" s="1">
        <v>29</v>
      </c>
      <c r="D1183" s="1" t="s">
        <v>12</v>
      </c>
      <c r="E1183" s="1">
        <v>2.9</v>
      </c>
      <c r="F1183" s="1" t="s">
        <v>18</v>
      </c>
      <c r="G1183" s="1" t="s">
        <v>14</v>
      </c>
      <c r="H1183" s="1">
        <v>91</v>
      </c>
      <c r="I1183" s="10">
        <v>41896</v>
      </c>
    </row>
    <row r="1184" spans="1:9" x14ac:dyDescent="0.3">
      <c r="A1184" s="1">
        <v>2369</v>
      </c>
      <c r="B1184" s="10">
        <v>45517</v>
      </c>
      <c r="C1184" s="1">
        <v>19</v>
      </c>
      <c r="D1184" s="1" t="s">
        <v>12</v>
      </c>
      <c r="E1184" s="1">
        <v>1.9</v>
      </c>
      <c r="F1184" s="1" t="s">
        <v>20</v>
      </c>
      <c r="G1184" s="1" t="s">
        <v>14</v>
      </c>
      <c r="H1184" s="1">
        <v>1212</v>
      </c>
      <c r="I1184" s="10">
        <v>42088</v>
      </c>
    </row>
    <row r="1185" spans="1:9" x14ac:dyDescent="0.3">
      <c r="A1185" s="1">
        <v>2966</v>
      </c>
      <c r="B1185" s="10">
        <v>45517</v>
      </c>
      <c r="C1185" s="1">
        <v>14</v>
      </c>
      <c r="D1185" s="1" t="s">
        <v>12</v>
      </c>
      <c r="E1185" s="1">
        <v>1.4</v>
      </c>
      <c r="F1185" s="1" t="s">
        <v>16</v>
      </c>
      <c r="G1185" s="1" t="s">
        <v>14</v>
      </c>
      <c r="H1185" s="1">
        <v>870</v>
      </c>
      <c r="I1185" s="10">
        <v>42193</v>
      </c>
    </row>
    <row r="1186" spans="1:9" x14ac:dyDescent="0.3">
      <c r="A1186" s="1">
        <v>2536</v>
      </c>
      <c r="B1186" s="10">
        <v>45776</v>
      </c>
      <c r="C1186" s="1">
        <v>50</v>
      </c>
      <c r="D1186" s="1" t="s">
        <v>9</v>
      </c>
      <c r="E1186" s="1">
        <v>15</v>
      </c>
      <c r="F1186" s="1" t="s">
        <v>19</v>
      </c>
      <c r="G1186" s="1" t="s">
        <v>14</v>
      </c>
      <c r="H1186" s="1">
        <v>218</v>
      </c>
      <c r="I1186" s="10">
        <v>42105</v>
      </c>
    </row>
    <row r="1187" spans="1:9" x14ac:dyDescent="0.3">
      <c r="A1187" s="1">
        <v>1295</v>
      </c>
      <c r="B1187" s="10">
        <v>45517</v>
      </c>
      <c r="C1187" s="1">
        <v>29</v>
      </c>
      <c r="D1187" s="1" t="s">
        <v>12</v>
      </c>
      <c r="E1187" s="1">
        <v>2.9</v>
      </c>
      <c r="F1187" s="1" t="s">
        <v>13</v>
      </c>
      <c r="G1187" s="1" t="s">
        <v>14</v>
      </c>
      <c r="H1187" s="1">
        <v>1711</v>
      </c>
      <c r="I1187" s="10">
        <v>44314</v>
      </c>
    </row>
    <row r="1188" spans="1:9" x14ac:dyDescent="0.3">
      <c r="A1188" s="1">
        <v>1232</v>
      </c>
      <c r="B1188" s="10">
        <v>45858</v>
      </c>
      <c r="C1188" s="1">
        <v>50</v>
      </c>
      <c r="D1188" s="1" t="s">
        <v>21</v>
      </c>
      <c r="E1188" s="1">
        <v>25</v>
      </c>
      <c r="F1188" s="1" t="s">
        <v>20</v>
      </c>
      <c r="G1188" s="1" t="s">
        <v>11</v>
      </c>
      <c r="H1188" s="1">
        <v>1629</v>
      </c>
      <c r="I1188" s="10">
        <v>44077</v>
      </c>
    </row>
    <row r="1189" spans="1:9" x14ac:dyDescent="0.3">
      <c r="A1189" s="1">
        <v>1523</v>
      </c>
      <c r="B1189" s="10">
        <v>45850</v>
      </c>
      <c r="C1189" s="1">
        <v>48</v>
      </c>
      <c r="D1189" s="1" t="s">
        <v>12</v>
      </c>
      <c r="E1189" s="1">
        <v>4.8</v>
      </c>
      <c r="F1189" s="1" t="s">
        <v>17</v>
      </c>
      <c r="G1189" s="1" t="s">
        <v>14</v>
      </c>
      <c r="H1189" s="1">
        <v>531</v>
      </c>
      <c r="I1189" s="10">
        <v>42945</v>
      </c>
    </row>
    <row r="1190" spans="1:9" x14ac:dyDescent="0.3">
      <c r="A1190" s="1">
        <v>1740</v>
      </c>
      <c r="B1190" s="10">
        <v>45517</v>
      </c>
      <c r="C1190" s="1">
        <v>43</v>
      </c>
      <c r="D1190" s="1" t="s">
        <v>12</v>
      </c>
      <c r="E1190" s="1">
        <v>4.3</v>
      </c>
      <c r="F1190" s="1" t="s">
        <v>16</v>
      </c>
      <c r="G1190" s="1" t="s">
        <v>11</v>
      </c>
      <c r="H1190" s="1">
        <v>364</v>
      </c>
      <c r="I1190" s="10">
        <v>42035</v>
      </c>
    </row>
    <row r="1191" spans="1:9" x14ac:dyDescent="0.3">
      <c r="A1191" s="1">
        <v>1189</v>
      </c>
      <c r="B1191" s="10">
        <v>45517</v>
      </c>
      <c r="C1191" s="1">
        <v>28</v>
      </c>
      <c r="D1191" s="1" t="s">
        <v>9</v>
      </c>
      <c r="E1191" s="1">
        <v>8.4</v>
      </c>
      <c r="F1191" s="1" t="s">
        <v>19</v>
      </c>
      <c r="G1191" s="1" t="s">
        <v>11</v>
      </c>
      <c r="H1191" s="1">
        <v>113</v>
      </c>
      <c r="I1191" s="10">
        <v>42696</v>
      </c>
    </row>
    <row r="1192" spans="1:9" x14ac:dyDescent="0.3">
      <c r="A1192" s="1">
        <v>1749</v>
      </c>
      <c r="B1192" s="10">
        <v>45517</v>
      </c>
      <c r="C1192" s="1">
        <v>48</v>
      </c>
      <c r="D1192" s="1" t="s">
        <v>12</v>
      </c>
      <c r="E1192" s="1">
        <v>4.8</v>
      </c>
      <c r="F1192" s="1" t="s">
        <v>16</v>
      </c>
      <c r="G1192" s="1" t="s">
        <v>14</v>
      </c>
      <c r="H1192" s="1">
        <v>1717</v>
      </c>
      <c r="I1192" s="10">
        <v>43983</v>
      </c>
    </row>
    <row r="1193" spans="1:9" x14ac:dyDescent="0.3">
      <c r="A1193" s="1">
        <v>2968</v>
      </c>
      <c r="B1193" s="10">
        <v>45845</v>
      </c>
      <c r="C1193" s="1">
        <v>43</v>
      </c>
      <c r="D1193" s="1" t="s">
        <v>9</v>
      </c>
      <c r="E1193" s="1">
        <v>12.9</v>
      </c>
      <c r="F1193" s="1" t="s">
        <v>19</v>
      </c>
      <c r="G1193" s="1" t="s">
        <v>11</v>
      </c>
      <c r="H1193" s="1">
        <v>474</v>
      </c>
      <c r="I1193" s="10">
        <v>42233</v>
      </c>
    </row>
    <row r="1194" spans="1:9" x14ac:dyDescent="0.3">
      <c r="A1194" s="1">
        <v>2101</v>
      </c>
      <c r="B1194" s="10">
        <v>45759</v>
      </c>
      <c r="C1194" s="1">
        <v>15</v>
      </c>
      <c r="D1194" s="1" t="s">
        <v>12</v>
      </c>
      <c r="E1194" s="1">
        <v>1.5</v>
      </c>
      <c r="F1194" s="1" t="s">
        <v>10</v>
      </c>
      <c r="G1194" s="1" t="s">
        <v>11</v>
      </c>
      <c r="H1194" s="1">
        <v>1535</v>
      </c>
      <c r="I1194" s="10">
        <v>43450</v>
      </c>
    </row>
    <row r="1195" spans="1:9" x14ac:dyDescent="0.3">
      <c r="A1195" s="1">
        <v>2753</v>
      </c>
      <c r="B1195" s="10">
        <v>45745</v>
      </c>
      <c r="C1195" s="1">
        <v>12</v>
      </c>
      <c r="D1195" s="1" t="s">
        <v>12</v>
      </c>
      <c r="E1195" s="1">
        <v>1.2</v>
      </c>
      <c r="F1195" s="1" t="s">
        <v>10</v>
      </c>
      <c r="G1195" s="1" t="s">
        <v>14</v>
      </c>
      <c r="H1195" s="1">
        <v>1479</v>
      </c>
      <c r="I1195" s="10">
        <v>43623</v>
      </c>
    </row>
    <row r="1196" spans="1:9" x14ac:dyDescent="0.3">
      <c r="A1196" s="1">
        <v>2599</v>
      </c>
      <c r="B1196" s="10">
        <v>45517</v>
      </c>
      <c r="C1196" s="1">
        <v>25</v>
      </c>
      <c r="D1196" s="1" t="s">
        <v>9</v>
      </c>
      <c r="E1196" s="1">
        <v>7.5</v>
      </c>
      <c r="F1196" s="1" t="s">
        <v>19</v>
      </c>
      <c r="G1196" s="1" t="s">
        <v>14</v>
      </c>
      <c r="H1196" s="1">
        <v>406</v>
      </c>
      <c r="I1196" s="10">
        <v>44022</v>
      </c>
    </row>
    <row r="1197" spans="1:9" x14ac:dyDescent="0.3">
      <c r="A1197" s="1">
        <v>2946</v>
      </c>
      <c r="B1197" s="10">
        <v>45677</v>
      </c>
      <c r="C1197" s="1">
        <v>54</v>
      </c>
      <c r="D1197" s="1" t="s">
        <v>12</v>
      </c>
      <c r="E1197" s="1">
        <v>5.4</v>
      </c>
      <c r="F1197" s="1" t="s">
        <v>15</v>
      </c>
      <c r="G1197" s="1" t="s">
        <v>11</v>
      </c>
      <c r="H1197" s="1">
        <v>1523</v>
      </c>
      <c r="I1197" s="10">
        <v>43845</v>
      </c>
    </row>
    <row r="1198" spans="1:9" x14ac:dyDescent="0.3">
      <c r="A1198" s="1">
        <v>2096</v>
      </c>
      <c r="B1198" s="10">
        <v>45678</v>
      </c>
      <c r="C1198" s="1">
        <v>20</v>
      </c>
      <c r="D1198" s="1" t="s">
        <v>9</v>
      </c>
      <c r="E1198" s="1">
        <v>6</v>
      </c>
      <c r="F1198" s="1" t="s">
        <v>16</v>
      </c>
      <c r="G1198" s="1" t="s">
        <v>11</v>
      </c>
      <c r="H1198" s="1">
        <v>790</v>
      </c>
      <c r="I1198" s="10">
        <v>41971</v>
      </c>
    </row>
    <row r="1199" spans="1:9" x14ac:dyDescent="0.3">
      <c r="A1199" s="1">
        <v>1484</v>
      </c>
      <c r="B1199" s="10">
        <v>45518</v>
      </c>
      <c r="C1199" s="1">
        <v>4</v>
      </c>
      <c r="D1199" s="1" t="s">
        <v>12</v>
      </c>
      <c r="E1199" s="1">
        <v>0.4</v>
      </c>
      <c r="F1199" s="1" t="s">
        <v>16</v>
      </c>
      <c r="G1199" s="1" t="s">
        <v>11</v>
      </c>
      <c r="H1199" s="1">
        <v>278</v>
      </c>
      <c r="I1199" s="10">
        <v>44745</v>
      </c>
    </row>
    <row r="1200" spans="1:9" x14ac:dyDescent="0.3">
      <c r="A1200" s="1">
        <v>1108</v>
      </c>
      <c r="B1200" s="10">
        <v>45518</v>
      </c>
      <c r="C1200" s="1">
        <v>28</v>
      </c>
      <c r="D1200" s="1" t="s">
        <v>12</v>
      </c>
      <c r="E1200" s="1">
        <v>2.8</v>
      </c>
      <c r="F1200" s="1" t="s">
        <v>16</v>
      </c>
      <c r="G1200" s="1" t="s">
        <v>14</v>
      </c>
      <c r="H1200" s="1">
        <v>216</v>
      </c>
      <c r="I1200" s="10">
        <v>44737</v>
      </c>
    </row>
    <row r="1201" spans="1:9" x14ac:dyDescent="0.3">
      <c r="A1201" s="1">
        <v>1797</v>
      </c>
      <c r="B1201" s="10">
        <v>45518</v>
      </c>
      <c r="C1201" s="1">
        <v>27</v>
      </c>
      <c r="D1201" s="1" t="s">
        <v>9</v>
      </c>
      <c r="E1201" s="1">
        <v>8.1</v>
      </c>
      <c r="F1201" s="1" t="s">
        <v>10</v>
      </c>
      <c r="G1201" s="1" t="s">
        <v>11</v>
      </c>
      <c r="H1201" s="1">
        <v>904</v>
      </c>
      <c r="I1201" s="10">
        <v>43916</v>
      </c>
    </row>
    <row r="1202" spans="1:9" x14ac:dyDescent="0.3">
      <c r="A1202" s="1">
        <v>2144</v>
      </c>
      <c r="B1202" s="10">
        <v>45777</v>
      </c>
      <c r="C1202" s="1">
        <v>28</v>
      </c>
      <c r="D1202" s="1" t="s">
        <v>9</v>
      </c>
      <c r="E1202" s="1">
        <v>8.4</v>
      </c>
      <c r="F1202" s="1" t="s">
        <v>16</v>
      </c>
      <c r="G1202" s="1" t="s">
        <v>11</v>
      </c>
      <c r="H1202" s="1">
        <v>969</v>
      </c>
      <c r="I1202" s="10">
        <v>42538</v>
      </c>
    </row>
    <row r="1203" spans="1:9" x14ac:dyDescent="0.3">
      <c r="A1203" s="1">
        <v>1060</v>
      </c>
      <c r="B1203" s="10">
        <v>45518</v>
      </c>
      <c r="C1203" s="1">
        <v>4</v>
      </c>
      <c r="D1203" s="1" t="s">
        <v>9</v>
      </c>
      <c r="E1203" s="1">
        <v>1.2</v>
      </c>
      <c r="F1203" s="1" t="s">
        <v>16</v>
      </c>
      <c r="G1203" s="1" t="s">
        <v>14</v>
      </c>
      <c r="H1203" s="1">
        <v>1610</v>
      </c>
      <c r="I1203" s="10">
        <v>43702</v>
      </c>
    </row>
    <row r="1204" spans="1:9" x14ac:dyDescent="0.3">
      <c r="A1204" s="1">
        <v>1027</v>
      </c>
      <c r="B1204" s="10">
        <v>45518</v>
      </c>
      <c r="C1204" s="1">
        <v>30</v>
      </c>
      <c r="D1204" s="1" t="s">
        <v>12</v>
      </c>
      <c r="E1204" s="1">
        <v>3</v>
      </c>
      <c r="F1204" s="1" t="s">
        <v>13</v>
      </c>
      <c r="G1204" s="1" t="s">
        <v>14</v>
      </c>
      <c r="H1204" s="1">
        <v>596</v>
      </c>
      <c r="I1204" s="10">
        <v>44454</v>
      </c>
    </row>
    <row r="1205" spans="1:9" x14ac:dyDescent="0.3">
      <c r="A1205" s="1">
        <v>2079</v>
      </c>
      <c r="B1205" s="10">
        <v>45811</v>
      </c>
      <c r="C1205" s="1">
        <v>30</v>
      </c>
      <c r="D1205" s="1" t="s">
        <v>12</v>
      </c>
      <c r="E1205" s="1">
        <v>3</v>
      </c>
      <c r="F1205" s="1" t="s">
        <v>20</v>
      </c>
      <c r="G1205" s="1" t="s">
        <v>14</v>
      </c>
      <c r="H1205" s="1">
        <v>1763</v>
      </c>
      <c r="I1205" s="10">
        <v>42255</v>
      </c>
    </row>
    <row r="1206" spans="1:9" x14ac:dyDescent="0.3">
      <c r="A1206" s="1">
        <v>1110</v>
      </c>
      <c r="B1206" s="10">
        <v>45518</v>
      </c>
      <c r="C1206" s="1">
        <v>46</v>
      </c>
      <c r="D1206" s="1" t="s">
        <v>21</v>
      </c>
      <c r="E1206" s="1">
        <v>23</v>
      </c>
      <c r="F1206" s="1" t="s">
        <v>19</v>
      </c>
      <c r="G1206" s="1" t="s">
        <v>14</v>
      </c>
      <c r="H1206" s="1">
        <v>600</v>
      </c>
      <c r="I1206" s="10">
        <v>42297</v>
      </c>
    </row>
    <row r="1207" spans="1:9" x14ac:dyDescent="0.3">
      <c r="A1207" s="1">
        <v>1804</v>
      </c>
      <c r="B1207" s="10">
        <v>45518</v>
      </c>
      <c r="C1207" s="1">
        <v>1</v>
      </c>
      <c r="D1207" s="1" t="s">
        <v>21</v>
      </c>
      <c r="E1207" s="1">
        <v>0.5</v>
      </c>
      <c r="F1207" s="1" t="s">
        <v>20</v>
      </c>
      <c r="G1207" s="1" t="s">
        <v>14</v>
      </c>
      <c r="H1207" s="1">
        <v>412</v>
      </c>
      <c r="I1207" s="10">
        <v>41646</v>
      </c>
    </row>
    <row r="1208" spans="1:9" x14ac:dyDescent="0.3">
      <c r="A1208" s="1">
        <v>1830</v>
      </c>
      <c r="B1208" s="10">
        <v>45835</v>
      </c>
      <c r="C1208" s="1">
        <v>2</v>
      </c>
      <c r="D1208" s="1" t="s">
        <v>12</v>
      </c>
      <c r="E1208" s="1">
        <v>0.2</v>
      </c>
      <c r="F1208" s="1" t="s">
        <v>13</v>
      </c>
      <c r="G1208" s="1" t="s">
        <v>11</v>
      </c>
      <c r="H1208" s="1">
        <v>1237</v>
      </c>
      <c r="I1208" s="10">
        <v>43176</v>
      </c>
    </row>
    <row r="1209" spans="1:9" x14ac:dyDescent="0.3">
      <c r="A1209" s="1">
        <v>1047</v>
      </c>
      <c r="B1209" s="10">
        <v>45815</v>
      </c>
      <c r="C1209" s="1">
        <v>37</v>
      </c>
      <c r="D1209" s="1" t="s">
        <v>12</v>
      </c>
      <c r="E1209" s="1">
        <v>3.7</v>
      </c>
      <c r="F1209" s="1" t="s">
        <v>19</v>
      </c>
      <c r="G1209" s="1" t="s">
        <v>14</v>
      </c>
      <c r="H1209" s="1">
        <v>565</v>
      </c>
      <c r="I1209" s="10">
        <v>42624</v>
      </c>
    </row>
    <row r="1210" spans="1:9" x14ac:dyDescent="0.3">
      <c r="A1210" s="1">
        <v>2985</v>
      </c>
      <c r="B1210" s="10">
        <v>45518</v>
      </c>
      <c r="C1210" s="1">
        <v>25</v>
      </c>
      <c r="D1210" s="1" t="s">
        <v>12</v>
      </c>
      <c r="E1210" s="1">
        <v>2.5</v>
      </c>
      <c r="F1210" s="1" t="s">
        <v>18</v>
      </c>
      <c r="G1210" s="1" t="s">
        <v>11</v>
      </c>
      <c r="H1210" s="1">
        <v>345</v>
      </c>
      <c r="I1210" s="10">
        <v>42428</v>
      </c>
    </row>
    <row r="1211" spans="1:9" x14ac:dyDescent="0.3">
      <c r="A1211" s="1">
        <v>2680</v>
      </c>
      <c r="B1211" s="10">
        <v>45519</v>
      </c>
      <c r="C1211" s="1">
        <v>28</v>
      </c>
      <c r="D1211" s="1" t="s">
        <v>12</v>
      </c>
      <c r="E1211" s="1">
        <v>2.8</v>
      </c>
      <c r="F1211" s="1" t="s">
        <v>10</v>
      </c>
      <c r="G1211" s="1" t="s">
        <v>14</v>
      </c>
      <c r="H1211" s="1">
        <v>1600</v>
      </c>
      <c r="I1211" s="10">
        <v>42005</v>
      </c>
    </row>
    <row r="1212" spans="1:9" x14ac:dyDescent="0.3">
      <c r="A1212" s="1">
        <v>2049</v>
      </c>
      <c r="B1212" s="10">
        <v>45866</v>
      </c>
      <c r="C1212" s="1">
        <v>2</v>
      </c>
      <c r="D1212" s="1" t="s">
        <v>12</v>
      </c>
      <c r="E1212" s="1">
        <v>0.2</v>
      </c>
      <c r="F1212" s="1" t="s">
        <v>16</v>
      </c>
      <c r="G1212" s="1" t="s">
        <v>11</v>
      </c>
      <c r="H1212" s="1">
        <v>1390</v>
      </c>
      <c r="I1212" s="10">
        <v>43076</v>
      </c>
    </row>
    <row r="1213" spans="1:9" x14ac:dyDescent="0.3">
      <c r="A1213" s="1">
        <v>2252</v>
      </c>
      <c r="B1213" s="10">
        <v>45519</v>
      </c>
      <c r="C1213" s="1">
        <v>14</v>
      </c>
      <c r="D1213" s="1" t="s">
        <v>12</v>
      </c>
      <c r="E1213" s="1">
        <v>1.4</v>
      </c>
      <c r="F1213" s="1" t="s">
        <v>16</v>
      </c>
      <c r="G1213" s="1" t="s">
        <v>14</v>
      </c>
      <c r="H1213" s="1">
        <v>518</v>
      </c>
      <c r="I1213" s="10">
        <v>44583</v>
      </c>
    </row>
    <row r="1214" spans="1:9" x14ac:dyDescent="0.3">
      <c r="A1214" s="1">
        <v>2280</v>
      </c>
      <c r="B1214" s="10">
        <v>45824</v>
      </c>
      <c r="C1214" s="1">
        <v>54</v>
      </c>
      <c r="D1214" s="1" t="s">
        <v>12</v>
      </c>
      <c r="E1214" s="1">
        <v>5.4</v>
      </c>
      <c r="F1214" s="1" t="s">
        <v>18</v>
      </c>
      <c r="G1214" s="1" t="s">
        <v>11</v>
      </c>
      <c r="H1214" s="1">
        <v>1602</v>
      </c>
      <c r="I1214" s="10">
        <v>43198</v>
      </c>
    </row>
    <row r="1215" spans="1:9" x14ac:dyDescent="0.3">
      <c r="A1215" s="1">
        <v>1312</v>
      </c>
      <c r="B1215" s="10">
        <v>45519</v>
      </c>
      <c r="C1215" s="1">
        <v>28</v>
      </c>
      <c r="D1215" s="1" t="s">
        <v>12</v>
      </c>
      <c r="E1215" s="1">
        <v>2.8</v>
      </c>
      <c r="F1215" s="1" t="s">
        <v>13</v>
      </c>
      <c r="G1215" s="1" t="s">
        <v>14</v>
      </c>
      <c r="H1215" s="1">
        <v>1774</v>
      </c>
      <c r="I1215" s="10">
        <v>43356</v>
      </c>
    </row>
    <row r="1216" spans="1:9" x14ac:dyDescent="0.3">
      <c r="A1216" s="1">
        <v>1609</v>
      </c>
      <c r="B1216" s="10">
        <v>45519</v>
      </c>
      <c r="C1216" s="1">
        <v>27</v>
      </c>
      <c r="D1216" s="1" t="s">
        <v>9</v>
      </c>
      <c r="E1216" s="1">
        <v>8.1</v>
      </c>
      <c r="F1216" s="1" t="s">
        <v>17</v>
      </c>
      <c r="G1216" s="1" t="s">
        <v>14</v>
      </c>
      <c r="H1216" s="1">
        <v>1033</v>
      </c>
      <c r="I1216" s="10">
        <v>41825</v>
      </c>
    </row>
    <row r="1217" spans="1:9" x14ac:dyDescent="0.3">
      <c r="A1217" s="1">
        <v>1152</v>
      </c>
      <c r="B1217" s="10">
        <v>45520</v>
      </c>
      <c r="C1217" s="1">
        <v>59</v>
      </c>
      <c r="D1217" s="1" t="s">
        <v>12</v>
      </c>
      <c r="E1217" s="1">
        <v>5.9</v>
      </c>
      <c r="F1217" s="1" t="s">
        <v>20</v>
      </c>
      <c r="G1217" s="1" t="s">
        <v>11</v>
      </c>
      <c r="H1217" s="1">
        <v>71</v>
      </c>
      <c r="I1217" s="10">
        <v>42061</v>
      </c>
    </row>
    <row r="1218" spans="1:9" x14ac:dyDescent="0.3">
      <c r="A1218" s="1">
        <v>1372</v>
      </c>
      <c r="B1218" s="10">
        <v>45520</v>
      </c>
      <c r="C1218" s="1">
        <v>59</v>
      </c>
      <c r="D1218" s="1" t="s">
        <v>21</v>
      </c>
      <c r="E1218" s="1">
        <v>29.5</v>
      </c>
      <c r="F1218" s="1" t="s">
        <v>15</v>
      </c>
      <c r="G1218" s="1" t="s">
        <v>14</v>
      </c>
      <c r="H1218" s="1">
        <v>1636</v>
      </c>
      <c r="I1218" s="10">
        <v>43252</v>
      </c>
    </row>
    <row r="1219" spans="1:9" x14ac:dyDescent="0.3">
      <c r="A1219" s="1">
        <v>2715</v>
      </c>
      <c r="B1219" s="10">
        <v>45797</v>
      </c>
      <c r="C1219" s="1">
        <v>40</v>
      </c>
      <c r="D1219" s="1" t="s">
        <v>12</v>
      </c>
      <c r="E1219" s="1">
        <v>4</v>
      </c>
      <c r="F1219" s="1" t="s">
        <v>19</v>
      </c>
      <c r="G1219" s="1" t="s">
        <v>14</v>
      </c>
      <c r="H1219" s="1">
        <v>1213</v>
      </c>
      <c r="I1219" s="10">
        <v>44104</v>
      </c>
    </row>
    <row r="1220" spans="1:9" x14ac:dyDescent="0.3">
      <c r="A1220" s="1">
        <v>1718</v>
      </c>
      <c r="B1220" s="10">
        <v>45862</v>
      </c>
      <c r="C1220" s="1">
        <v>43</v>
      </c>
      <c r="D1220" s="1" t="s">
        <v>12</v>
      </c>
      <c r="E1220" s="1">
        <v>4.3</v>
      </c>
      <c r="F1220" s="1" t="s">
        <v>15</v>
      </c>
      <c r="G1220" s="1" t="s">
        <v>11</v>
      </c>
      <c r="H1220" s="1">
        <v>502</v>
      </c>
      <c r="I1220" s="10">
        <v>42100</v>
      </c>
    </row>
    <row r="1221" spans="1:9" x14ac:dyDescent="0.3">
      <c r="A1221" s="1">
        <v>2458</v>
      </c>
      <c r="B1221" s="10">
        <v>45521</v>
      </c>
      <c r="C1221" s="1">
        <v>28</v>
      </c>
      <c r="D1221" s="1" t="s">
        <v>12</v>
      </c>
      <c r="E1221" s="1">
        <v>2.8</v>
      </c>
      <c r="F1221" s="1" t="s">
        <v>17</v>
      </c>
      <c r="G1221" s="1" t="s">
        <v>14</v>
      </c>
      <c r="H1221" s="1">
        <v>286</v>
      </c>
      <c r="I1221" s="10">
        <v>42274</v>
      </c>
    </row>
    <row r="1222" spans="1:9" x14ac:dyDescent="0.3">
      <c r="A1222" s="1">
        <v>1638</v>
      </c>
      <c r="B1222" s="10">
        <v>45828</v>
      </c>
      <c r="C1222" s="1">
        <v>20</v>
      </c>
      <c r="D1222" s="1" t="s">
        <v>12</v>
      </c>
      <c r="E1222" s="1">
        <v>2</v>
      </c>
      <c r="F1222" s="1" t="s">
        <v>13</v>
      </c>
      <c r="G1222" s="1" t="s">
        <v>14</v>
      </c>
      <c r="H1222" s="1">
        <v>1068</v>
      </c>
      <c r="I1222" s="10">
        <v>43081</v>
      </c>
    </row>
    <row r="1223" spans="1:9" x14ac:dyDescent="0.3">
      <c r="A1223" s="1">
        <v>1040</v>
      </c>
      <c r="B1223" s="10">
        <v>45521</v>
      </c>
      <c r="C1223" s="1">
        <v>17</v>
      </c>
      <c r="D1223" s="1" t="s">
        <v>12</v>
      </c>
      <c r="E1223" s="1">
        <v>1.7</v>
      </c>
      <c r="F1223" s="1" t="s">
        <v>16</v>
      </c>
      <c r="G1223" s="1" t="s">
        <v>11</v>
      </c>
      <c r="H1223" s="1">
        <v>675</v>
      </c>
      <c r="I1223" s="10">
        <v>44905</v>
      </c>
    </row>
    <row r="1224" spans="1:9" x14ac:dyDescent="0.3">
      <c r="A1224" s="1">
        <v>2875</v>
      </c>
      <c r="B1224" s="10">
        <v>45522</v>
      </c>
      <c r="C1224" s="1">
        <v>20</v>
      </c>
      <c r="D1224" s="1" t="s">
        <v>21</v>
      </c>
      <c r="E1224" s="1">
        <v>10</v>
      </c>
      <c r="F1224" s="1" t="s">
        <v>20</v>
      </c>
      <c r="G1224" s="1" t="s">
        <v>14</v>
      </c>
      <c r="H1224" s="1">
        <v>952</v>
      </c>
      <c r="I1224" s="10">
        <v>41817</v>
      </c>
    </row>
    <row r="1225" spans="1:9" x14ac:dyDescent="0.3">
      <c r="A1225" s="1">
        <v>1396</v>
      </c>
      <c r="B1225" s="10">
        <v>45522</v>
      </c>
      <c r="C1225" s="1">
        <v>49</v>
      </c>
      <c r="D1225" s="1" t="s">
        <v>12</v>
      </c>
      <c r="E1225" s="1">
        <v>4.9000000000000004</v>
      </c>
      <c r="F1225" s="1" t="s">
        <v>18</v>
      </c>
      <c r="G1225" s="1" t="s">
        <v>14</v>
      </c>
      <c r="H1225" s="1">
        <v>1641</v>
      </c>
      <c r="I1225" s="10">
        <v>42994</v>
      </c>
    </row>
    <row r="1226" spans="1:9" x14ac:dyDescent="0.3">
      <c r="A1226" s="1">
        <v>1473</v>
      </c>
      <c r="B1226" s="10">
        <v>45673</v>
      </c>
      <c r="C1226" s="1">
        <v>26</v>
      </c>
      <c r="D1226" s="1" t="s">
        <v>9</v>
      </c>
      <c r="E1226" s="1">
        <v>7.8</v>
      </c>
      <c r="F1226" s="1" t="s">
        <v>16</v>
      </c>
      <c r="G1226" s="1" t="s">
        <v>11</v>
      </c>
      <c r="H1226" s="1">
        <v>380</v>
      </c>
      <c r="I1226" s="10">
        <v>44412</v>
      </c>
    </row>
    <row r="1227" spans="1:9" x14ac:dyDescent="0.3">
      <c r="A1227" s="1">
        <v>1501</v>
      </c>
      <c r="B1227" s="10">
        <v>45522</v>
      </c>
      <c r="C1227" s="1">
        <v>50</v>
      </c>
      <c r="D1227" s="1" t="s">
        <v>12</v>
      </c>
      <c r="E1227" s="1">
        <v>5</v>
      </c>
      <c r="F1227" s="1" t="s">
        <v>16</v>
      </c>
      <c r="G1227" s="1" t="s">
        <v>14</v>
      </c>
      <c r="H1227" s="1">
        <v>1493</v>
      </c>
      <c r="I1227" s="10">
        <v>43532</v>
      </c>
    </row>
    <row r="1228" spans="1:9" x14ac:dyDescent="0.3">
      <c r="A1228" s="1">
        <v>1077</v>
      </c>
      <c r="B1228" s="10">
        <v>45767</v>
      </c>
      <c r="C1228" s="1">
        <v>17</v>
      </c>
      <c r="D1228" s="1" t="s">
        <v>9</v>
      </c>
      <c r="E1228" s="1">
        <v>5.0999999999999996</v>
      </c>
      <c r="F1228" s="1" t="s">
        <v>16</v>
      </c>
      <c r="G1228" s="1" t="s">
        <v>14</v>
      </c>
      <c r="H1228" s="1">
        <v>338</v>
      </c>
      <c r="I1228" s="10">
        <v>44892</v>
      </c>
    </row>
    <row r="1229" spans="1:9" x14ac:dyDescent="0.3">
      <c r="A1229" s="1">
        <v>2239</v>
      </c>
      <c r="B1229" s="10">
        <v>45768</v>
      </c>
      <c r="C1229" s="1">
        <v>20</v>
      </c>
      <c r="D1229" s="1" t="s">
        <v>12</v>
      </c>
      <c r="E1229" s="1">
        <v>2</v>
      </c>
      <c r="F1229" s="1" t="s">
        <v>20</v>
      </c>
      <c r="G1229" s="1" t="s">
        <v>11</v>
      </c>
      <c r="H1229" s="1">
        <v>599</v>
      </c>
      <c r="I1229" s="10">
        <v>41678</v>
      </c>
    </row>
    <row r="1230" spans="1:9" x14ac:dyDescent="0.3">
      <c r="A1230" s="1">
        <v>1924</v>
      </c>
      <c r="B1230" s="10">
        <v>45522</v>
      </c>
      <c r="C1230" s="1">
        <v>23</v>
      </c>
      <c r="D1230" s="1" t="s">
        <v>12</v>
      </c>
      <c r="E1230" s="1">
        <v>2.2999999999999998</v>
      </c>
      <c r="F1230" s="1" t="s">
        <v>17</v>
      </c>
      <c r="G1230" s="1" t="s">
        <v>14</v>
      </c>
      <c r="H1230" s="1">
        <v>402</v>
      </c>
      <c r="I1230" s="10">
        <v>44717</v>
      </c>
    </row>
    <row r="1231" spans="1:9" x14ac:dyDescent="0.3">
      <c r="A1231" s="1">
        <v>1364</v>
      </c>
      <c r="B1231" s="10">
        <v>45663</v>
      </c>
      <c r="C1231" s="1">
        <v>55</v>
      </c>
      <c r="D1231" s="1" t="s">
        <v>12</v>
      </c>
      <c r="E1231" s="1">
        <v>5.5</v>
      </c>
      <c r="F1231" s="1" t="s">
        <v>16</v>
      </c>
      <c r="G1231" s="1" t="s">
        <v>14</v>
      </c>
      <c r="H1231" s="1">
        <v>786</v>
      </c>
      <c r="I1231" s="10">
        <v>43135</v>
      </c>
    </row>
    <row r="1232" spans="1:9" x14ac:dyDescent="0.3">
      <c r="A1232" s="1">
        <v>1665</v>
      </c>
      <c r="B1232" s="10">
        <v>45777</v>
      </c>
      <c r="C1232" s="1">
        <v>16</v>
      </c>
      <c r="D1232" s="1" t="s">
        <v>9</v>
      </c>
      <c r="E1232" s="1">
        <v>4.8</v>
      </c>
      <c r="F1232" s="1" t="s">
        <v>16</v>
      </c>
      <c r="G1232" s="1" t="s">
        <v>11</v>
      </c>
      <c r="H1232" s="1">
        <v>313</v>
      </c>
      <c r="I1232" s="10">
        <v>41839</v>
      </c>
    </row>
    <row r="1233" spans="1:9" x14ac:dyDescent="0.3">
      <c r="A1233" s="1">
        <v>1525</v>
      </c>
      <c r="B1233" s="10">
        <v>45725</v>
      </c>
      <c r="C1233" s="1">
        <v>46</v>
      </c>
      <c r="D1233" s="1" t="s">
        <v>12</v>
      </c>
      <c r="E1233" s="1">
        <v>4.5999999999999996</v>
      </c>
      <c r="F1233" s="1" t="s">
        <v>15</v>
      </c>
      <c r="G1233" s="1" t="s">
        <v>14</v>
      </c>
      <c r="H1233" s="1">
        <v>588</v>
      </c>
      <c r="I1233" s="10">
        <v>43193</v>
      </c>
    </row>
    <row r="1234" spans="1:9" x14ac:dyDescent="0.3">
      <c r="A1234" s="1">
        <v>1912</v>
      </c>
      <c r="B1234" s="10">
        <v>45523</v>
      </c>
      <c r="C1234" s="1">
        <v>41</v>
      </c>
      <c r="D1234" s="1" t="s">
        <v>9</v>
      </c>
      <c r="E1234" s="1">
        <v>12.3</v>
      </c>
      <c r="F1234" s="1" t="s">
        <v>18</v>
      </c>
      <c r="G1234" s="1" t="s">
        <v>14</v>
      </c>
      <c r="H1234" s="1">
        <v>653</v>
      </c>
      <c r="I1234" s="10">
        <v>43394</v>
      </c>
    </row>
    <row r="1235" spans="1:9" x14ac:dyDescent="0.3">
      <c r="A1235" s="1">
        <v>2335</v>
      </c>
      <c r="B1235" s="10">
        <v>45863</v>
      </c>
      <c r="C1235" s="1">
        <v>7</v>
      </c>
      <c r="D1235" s="1" t="s">
        <v>9</v>
      </c>
      <c r="E1235" s="1">
        <v>2.1</v>
      </c>
      <c r="F1235" s="1" t="s">
        <v>10</v>
      </c>
      <c r="G1235" s="1" t="s">
        <v>14</v>
      </c>
      <c r="H1235" s="1">
        <v>988</v>
      </c>
      <c r="I1235" s="10">
        <v>41808</v>
      </c>
    </row>
    <row r="1236" spans="1:9" x14ac:dyDescent="0.3">
      <c r="A1236" s="1">
        <v>1882</v>
      </c>
      <c r="B1236" s="10">
        <v>45668</v>
      </c>
      <c r="C1236" s="1">
        <v>16</v>
      </c>
      <c r="D1236" s="1" t="s">
        <v>9</v>
      </c>
      <c r="E1236" s="1">
        <v>4.8</v>
      </c>
      <c r="F1236" s="1" t="s">
        <v>10</v>
      </c>
      <c r="G1236" s="1" t="s">
        <v>14</v>
      </c>
      <c r="H1236" s="1">
        <v>1197</v>
      </c>
      <c r="I1236" s="10">
        <v>41794</v>
      </c>
    </row>
    <row r="1237" spans="1:9" x14ac:dyDescent="0.3">
      <c r="A1237" s="1">
        <v>2030</v>
      </c>
      <c r="B1237" s="10">
        <v>45686</v>
      </c>
      <c r="C1237" s="1">
        <v>45</v>
      </c>
      <c r="D1237" s="1" t="s">
        <v>12</v>
      </c>
      <c r="E1237" s="1">
        <v>4.5</v>
      </c>
      <c r="F1237" s="1" t="s">
        <v>17</v>
      </c>
      <c r="G1237" s="1" t="s">
        <v>11</v>
      </c>
      <c r="H1237" s="1">
        <v>1513</v>
      </c>
      <c r="I1237" s="10">
        <v>43835</v>
      </c>
    </row>
    <row r="1238" spans="1:9" x14ac:dyDescent="0.3">
      <c r="A1238" s="1">
        <v>2026</v>
      </c>
      <c r="B1238" s="10">
        <v>45741</v>
      </c>
      <c r="C1238" s="1">
        <v>59</v>
      </c>
      <c r="D1238" s="1" t="s">
        <v>12</v>
      </c>
      <c r="E1238" s="1">
        <v>5.9</v>
      </c>
      <c r="F1238" s="1" t="s">
        <v>19</v>
      </c>
      <c r="G1238" s="1" t="s">
        <v>14</v>
      </c>
      <c r="H1238" s="1">
        <v>1488</v>
      </c>
      <c r="I1238" s="10">
        <v>42514</v>
      </c>
    </row>
    <row r="1239" spans="1:9" x14ac:dyDescent="0.3">
      <c r="A1239" s="1">
        <v>2365</v>
      </c>
      <c r="B1239" s="10">
        <v>45523</v>
      </c>
      <c r="C1239" s="1">
        <v>36</v>
      </c>
      <c r="D1239" s="1" t="s">
        <v>21</v>
      </c>
      <c r="E1239" s="1">
        <v>18</v>
      </c>
      <c r="F1239" s="1" t="s">
        <v>17</v>
      </c>
      <c r="G1239" s="1" t="s">
        <v>11</v>
      </c>
      <c r="H1239" s="1">
        <v>625</v>
      </c>
      <c r="I1239" s="10">
        <v>43298</v>
      </c>
    </row>
    <row r="1240" spans="1:9" x14ac:dyDescent="0.3">
      <c r="A1240" s="1">
        <v>1918</v>
      </c>
      <c r="B1240" s="10">
        <v>45748</v>
      </c>
      <c r="C1240" s="1">
        <v>56</v>
      </c>
      <c r="D1240" s="1" t="s">
        <v>9</v>
      </c>
      <c r="E1240" s="1">
        <v>16.8</v>
      </c>
      <c r="F1240" s="1" t="s">
        <v>20</v>
      </c>
      <c r="G1240" s="1" t="s">
        <v>11</v>
      </c>
      <c r="H1240" s="1">
        <v>1253</v>
      </c>
      <c r="I1240" s="10">
        <v>43165</v>
      </c>
    </row>
    <row r="1241" spans="1:9" x14ac:dyDescent="0.3">
      <c r="A1241" s="1">
        <v>1112</v>
      </c>
      <c r="B1241" s="10">
        <v>45523</v>
      </c>
      <c r="C1241" s="1">
        <v>9</v>
      </c>
      <c r="D1241" s="1" t="s">
        <v>9</v>
      </c>
      <c r="E1241" s="1">
        <v>2.7</v>
      </c>
      <c r="F1241" s="1" t="s">
        <v>16</v>
      </c>
      <c r="G1241" s="1" t="s">
        <v>14</v>
      </c>
      <c r="H1241" s="1">
        <v>1094</v>
      </c>
      <c r="I1241" s="10">
        <v>42410</v>
      </c>
    </row>
    <row r="1242" spans="1:9" x14ac:dyDescent="0.3">
      <c r="A1242" s="1">
        <v>1725</v>
      </c>
      <c r="B1242" s="10">
        <v>45524</v>
      </c>
      <c r="C1242" s="1">
        <v>14</v>
      </c>
      <c r="D1242" s="1" t="s">
        <v>12</v>
      </c>
      <c r="E1242" s="1">
        <v>1.4</v>
      </c>
      <c r="F1242" s="1" t="s">
        <v>15</v>
      </c>
      <c r="G1242" s="1" t="s">
        <v>14</v>
      </c>
      <c r="H1242" s="1">
        <v>794</v>
      </c>
      <c r="I1242" s="10">
        <v>42691</v>
      </c>
    </row>
    <row r="1243" spans="1:9" x14ac:dyDescent="0.3">
      <c r="A1243" s="1">
        <v>2774</v>
      </c>
      <c r="B1243" s="10">
        <v>45767</v>
      </c>
      <c r="C1243" s="1">
        <v>53</v>
      </c>
      <c r="D1243" s="1" t="s">
        <v>9</v>
      </c>
      <c r="E1243" s="1">
        <v>15.9</v>
      </c>
      <c r="F1243" s="1" t="s">
        <v>13</v>
      </c>
      <c r="G1243" s="1" t="s">
        <v>11</v>
      </c>
      <c r="H1243" s="1">
        <v>1755</v>
      </c>
      <c r="I1243" s="10">
        <v>43416</v>
      </c>
    </row>
    <row r="1244" spans="1:9" x14ac:dyDescent="0.3">
      <c r="A1244" s="1">
        <v>2241</v>
      </c>
      <c r="B1244" s="10">
        <v>45524</v>
      </c>
      <c r="C1244" s="1">
        <v>22</v>
      </c>
      <c r="D1244" s="1" t="s">
        <v>12</v>
      </c>
      <c r="E1244" s="1">
        <v>2.2000000000000002</v>
      </c>
      <c r="F1244" s="1" t="s">
        <v>15</v>
      </c>
      <c r="G1244" s="1" t="s">
        <v>11</v>
      </c>
      <c r="H1244" s="1">
        <v>378</v>
      </c>
      <c r="I1244" s="10">
        <v>44626</v>
      </c>
    </row>
    <row r="1245" spans="1:9" x14ac:dyDescent="0.3">
      <c r="A1245" s="1">
        <v>2172</v>
      </c>
      <c r="B1245" s="10">
        <v>45524</v>
      </c>
      <c r="C1245" s="1">
        <v>58</v>
      </c>
      <c r="D1245" s="1" t="s">
        <v>9</v>
      </c>
      <c r="E1245" s="1">
        <v>17.399999999999999</v>
      </c>
      <c r="F1245" s="1" t="s">
        <v>20</v>
      </c>
      <c r="G1245" s="1" t="s">
        <v>14</v>
      </c>
      <c r="H1245" s="1">
        <v>1712</v>
      </c>
      <c r="I1245" s="10">
        <v>41828</v>
      </c>
    </row>
    <row r="1246" spans="1:9" x14ac:dyDescent="0.3">
      <c r="A1246" s="1">
        <v>2604</v>
      </c>
      <c r="B1246" s="10">
        <v>45524</v>
      </c>
      <c r="C1246" s="1">
        <v>4</v>
      </c>
      <c r="D1246" s="1" t="s">
        <v>9</v>
      </c>
      <c r="E1246" s="1">
        <v>1.2</v>
      </c>
      <c r="F1246" s="1" t="s">
        <v>19</v>
      </c>
      <c r="G1246" s="1" t="s">
        <v>11</v>
      </c>
      <c r="H1246" s="1">
        <v>796</v>
      </c>
      <c r="I1246" s="10">
        <v>42374</v>
      </c>
    </row>
    <row r="1247" spans="1:9" x14ac:dyDescent="0.3">
      <c r="A1247" s="1">
        <v>2666</v>
      </c>
      <c r="B1247" s="10">
        <v>45524</v>
      </c>
      <c r="C1247" s="1">
        <v>20</v>
      </c>
      <c r="D1247" s="1" t="s">
        <v>21</v>
      </c>
      <c r="E1247" s="1">
        <v>10</v>
      </c>
      <c r="F1247" s="1" t="s">
        <v>16</v>
      </c>
      <c r="G1247" s="1" t="s">
        <v>11</v>
      </c>
      <c r="H1247" s="1">
        <v>1142</v>
      </c>
      <c r="I1247" s="10">
        <v>43567</v>
      </c>
    </row>
    <row r="1248" spans="1:9" x14ac:dyDescent="0.3">
      <c r="A1248" s="1">
        <v>1738</v>
      </c>
      <c r="B1248" s="10">
        <v>45708</v>
      </c>
      <c r="C1248" s="1">
        <v>51</v>
      </c>
      <c r="D1248" s="1" t="s">
        <v>12</v>
      </c>
      <c r="E1248" s="1">
        <v>5.0999999999999996</v>
      </c>
      <c r="F1248" s="1" t="s">
        <v>18</v>
      </c>
      <c r="G1248" s="1" t="s">
        <v>14</v>
      </c>
      <c r="H1248" s="1">
        <v>1408</v>
      </c>
      <c r="I1248" s="10">
        <v>42510</v>
      </c>
    </row>
    <row r="1249" spans="1:9" x14ac:dyDescent="0.3">
      <c r="A1249" s="1">
        <v>2906</v>
      </c>
      <c r="B1249" s="10">
        <v>45837</v>
      </c>
      <c r="C1249" s="1">
        <v>20</v>
      </c>
      <c r="D1249" s="1" t="s">
        <v>12</v>
      </c>
      <c r="E1249" s="1">
        <v>2</v>
      </c>
      <c r="F1249" s="1" t="s">
        <v>16</v>
      </c>
      <c r="G1249" s="1" t="s">
        <v>11</v>
      </c>
      <c r="H1249" s="1">
        <v>1119</v>
      </c>
      <c r="I1249" s="10">
        <v>44750</v>
      </c>
    </row>
    <row r="1250" spans="1:9" x14ac:dyDescent="0.3">
      <c r="A1250" s="1">
        <v>1010</v>
      </c>
      <c r="B1250" s="10">
        <v>45524</v>
      </c>
      <c r="C1250" s="1">
        <v>14</v>
      </c>
      <c r="D1250" s="1" t="s">
        <v>21</v>
      </c>
      <c r="E1250" s="1">
        <v>7</v>
      </c>
      <c r="F1250" s="1" t="s">
        <v>16</v>
      </c>
      <c r="G1250" s="1" t="s">
        <v>14</v>
      </c>
      <c r="H1250" s="1">
        <v>1987</v>
      </c>
      <c r="I1250" s="10">
        <v>43188</v>
      </c>
    </row>
    <row r="1251" spans="1:9" x14ac:dyDescent="0.3">
      <c r="A1251" s="1">
        <v>1460</v>
      </c>
      <c r="B1251" s="10">
        <v>45525</v>
      </c>
      <c r="C1251" s="1">
        <v>32</v>
      </c>
      <c r="D1251" s="1" t="s">
        <v>12</v>
      </c>
      <c r="E1251" s="1">
        <v>3.2</v>
      </c>
      <c r="F1251" s="1" t="s">
        <v>13</v>
      </c>
      <c r="G1251" s="1" t="s">
        <v>11</v>
      </c>
      <c r="H1251" s="1">
        <v>1594</v>
      </c>
      <c r="I1251" s="10">
        <v>43444</v>
      </c>
    </row>
    <row r="1252" spans="1:9" x14ac:dyDescent="0.3">
      <c r="A1252" s="1">
        <v>2834</v>
      </c>
      <c r="B1252" s="10">
        <v>45525</v>
      </c>
      <c r="C1252" s="1">
        <v>52</v>
      </c>
      <c r="D1252" s="1" t="s">
        <v>12</v>
      </c>
      <c r="E1252" s="1">
        <v>5.2</v>
      </c>
      <c r="F1252" s="1" t="s">
        <v>16</v>
      </c>
      <c r="G1252" s="1" t="s">
        <v>11</v>
      </c>
      <c r="H1252" s="1">
        <v>1367</v>
      </c>
      <c r="I1252" s="10">
        <v>44682</v>
      </c>
    </row>
    <row r="1253" spans="1:9" x14ac:dyDescent="0.3">
      <c r="A1253" s="1">
        <v>2555</v>
      </c>
      <c r="B1253" s="10">
        <v>45526</v>
      </c>
      <c r="C1253" s="1">
        <v>28</v>
      </c>
      <c r="D1253" s="1" t="s">
        <v>12</v>
      </c>
      <c r="E1253" s="1">
        <v>2.8</v>
      </c>
      <c r="F1253" s="1" t="s">
        <v>16</v>
      </c>
      <c r="G1253" s="1" t="s">
        <v>14</v>
      </c>
      <c r="H1253" s="1">
        <v>1526</v>
      </c>
      <c r="I1253" s="10">
        <v>41826</v>
      </c>
    </row>
    <row r="1254" spans="1:9" x14ac:dyDescent="0.3">
      <c r="A1254" s="1">
        <v>2997</v>
      </c>
      <c r="B1254" s="10">
        <v>45526</v>
      </c>
      <c r="C1254" s="1">
        <v>41</v>
      </c>
      <c r="D1254" s="1" t="s">
        <v>12</v>
      </c>
      <c r="E1254" s="1">
        <v>4.0999999999999996</v>
      </c>
      <c r="F1254" s="1" t="s">
        <v>19</v>
      </c>
      <c r="G1254" s="1" t="s">
        <v>11</v>
      </c>
      <c r="H1254" s="1">
        <v>773</v>
      </c>
      <c r="I1254" s="10">
        <v>43122</v>
      </c>
    </row>
    <row r="1255" spans="1:9" x14ac:dyDescent="0.3">
      <c r="A1255" s="1">
        <v>1699</v>
      </c>
      <c r="B1255" s="10">
        <v>45526</v>
      </c>
      <c r="C1255" s="1">
        <v>11</v>
      </c>
      <c r="D1255" s="1" t="s">
        <v>9</v>
      </c>
      <c r="E1255" s="1">
        <v>3.3</v>
      </c>
      <c r="F1255" s="1" t="s">
        <v>20</v>
      </c>
      <c r="G1255" s="1" t="s">
        <v>14</v>
      </c>
      <c r="H1255" s="1">
        <v>174</v>
      </c>
      <c r="I1255" s="10">
        <v>43784</v>
      </c>
    </row>
    <row r="1256" spans="1:9" x14ac:dyDescent="0.3">
      <c r="A1256" s="1">
        <v>1551</v>
      </c>
      <c r="B1256" s="10">
        <v>45526</v>
      </c>
      <c r="C1256" s="1">
        <v>52</v>
      </c>
      <c r="D1256" s="1" t="s">
        <v>12</v>
      </c>
      <c r="E1256" s="1">
        <v>5.2</v>
      </c>
      <c r="F1256" s="1" t="s">
        <v>10</v>
      </c>
      <c r="G1256" s="1" t="s">
        <v>11</v>
      </c>
      <c r="H1256" s="1">
        <v>1065</v>
      </c>
      <c r="I1256" s="10">
        <v>43627</v>
      </c>
    </row>
    <row r="1257" spans="1:9" x14ac:dyDescent="0.3">
      <c r="A1257" s="1">
        <v>1865</v>
      </c>
      <c r="B1257" s="10">
        <v>45526</v>
      </c>
      <c r="C1257" s="1">
        <v>8</v>
      </c>
      <c r="D1257" s="1" t="s">
        <v>9</v>
      </c>
      <c r="E1257" s="1">
        <v>2.4</v>
      </c>
      <c r="F1257" s="1" t="s">
        <v>15</v>
      </c>
      <c r="G1257" s="1" t="s">
        <v>14</v>
      </c>
      <c r="H1257" s="1">
        <v>1007</v>
      </c>
      <c r="I1257" s="10">
        <v>44475</v>
      </c>
    </row>
    <row r="1258" spans="1:9" x14ac:dyDescent="0.3">
      <c r="A1258" s="1">
        <v>2695</v>
      </c>
      <c r="B1258" s="10">
        <v>45527</v>
      </c>
      <c r="C1258" s="1">
        <v>19</v>
      </c>
      <c r="D1258" s="1" t="s">
        <v>9</v>
      </c>
      <c r="E1258" s="1">
        <v>5.7</v>
      </c>
      <c r="F1258" s="1" t="s">
        <v>17</v>
      </c>
      <c r="G1258" s="1" t="s">
        <v>11</v>
      </c>
      <c r="H1258" s="1">
        <v>1996</v>
      </c>
      <c r="I1258" s="10">
        <v>44206</v>
      </c>
    </row>
    <row r="1259" spans="1:9" x14ac:dyDescent="0.3">
      <c r="A1259" s="1">
        <v>2699</v>
      </c>
      <c r="B1259" s="10">
        <v>45527</v>
      </c>
      <c r="C1259" s="1">
        <v>29</v>
      </c>
      <c r="D1259" s="1" t="s">
        <v>9</v>
      </c>
      <c r="E1259" s="1">
        <v>8.6999999999999993</v>
      </c>
      <c r="F1259" s="1" t="s">
        <v>16</v>
      </c>
      <c r="G1259" s="1" t="s">
        <v>14</v>
      </c>
      <c r="H1259" s="1">
        <v>1745</v>
      </c>
      <c r="I1259" s="10">
        <v>43701</v>
      </c>
    </row>
    <row r="1260" spans="1:9" x14ac:dyDescent="0.3">
      <c r="A1260" s="1">
        <v>1933</v>
      </c>
      <c r="B1260" s="10">
        <v>45527</v>
      </c>
      <c r="C1260" s="1">
        <v>40</v>
      </c>
      <c r="D1260" s="1" t="s">
        <v>21</v>
      </c>
      <c r="E1260" s="1">
        <v>20</v>
      </c>
      <c r="F1260" s="1" t="s">
        <v>17</v>
      </c>
      <c r="G1260" s="1" t="s">
        <v>14</v>
      </c>
      <c r="H1260" s="1">
        <v>1702</v>
      </c>
      <c r="I1260" s="10">
        <v>43408</v>
      </c>
    </row>
    <row r="1261" spans="1:9" x14ac:dyDescent="0.3">
      <c r="A1261" s="1">
        <v>2497</v>
      </c>
      <c r="B1261" s="10">
        <v>45774</v>
      </c>
      <c r="C1261" s="1">
        <v>30</v>
      </c>
      <c r="D1261" s="1" t="s">
        <v>12</v>
      </c>
      <c r="E1261" s="1">
        <v>3</v>
      </c>
      <c r="F1261" s="1" t="s">
        <v>17</v>
      </c>
      <c r="G1261" s="1" t="s">
        <v>11</v>
      </c>
      <c r="H1261" s="1">
        <v>1831</v>
      </c>
      <c r="I1261" s="10">
        <v>42118</v>
      </c>
    </row>
    <row r="1262" spans="1:9" x14ac:dyDescent="0.3">
      <c r="A1262" s="1">
        <v>2256</v>
      </c>
      <c r="B1262" s="10">
        <v>45528</v>
      </c>
      <c r="C1262" s="1">
        <v>24</v>
      </c>
      <c r="D1262" s="1" t="s">
        <v>12</v>
      </c>
      <c r="E1262" s="1">
        <v>2.4</v>
      </c>
      <c r="F1262" s="1" t="s">
        <v>18</v>
      </c>
      <c r="G1262" s="1" t="s">
        <v>14</v>
      </c>
      <c r="H1262" s="1">
        <v>1200</v>
      </c>
      <c r="I1262" s="10">
        <v>42112</v>
      </c>
    </row>
    <row r="1263" spans="1:9" x14ac:dyDescent="0.3">
      <c r="A1263" s="1">
        <v>2785</v>
      </c>
      <c r="B1263" s="10">
        <v>45528</v>
      </c>
      <c r="C1263" s="1">
        <v>46</v>
      </c>
      <c r="D1263" s="1" t="s">
        <v>9</v>
      </c>
      <c r="E1263" s="1">
        <v>13.8</v>
      </c>
      <c r="F1263" s="1" t="s">
        <v>20</v>
      </c>
      <c r="G1263" s="1" t="s">
        <v>11</v>
      </c>
      <c r="H1263" s="1">
        <v>1669</v>
      </c>
      <c r="I1263" s="10">
        <v>42940</v>
      </c>
    </row>
    <row r="1264" spans="1:9" x14ac:dyDescent="0.3">
      <c r="A1264" s="1">
        <v>1417</v>
      </c>
      <c r="B1264" s="10">
        <v>45529</v>
      </c>
      <c r="C1264" s="1">
        <v>32</v>
      </c>
      <c r="D1264" s="1" t="s">
        <v>12</v>
      </c>
      <c r="E1264" s="1">
        <v>3.2</v>
      </c>
      <c r="F1264" s="1" t="s">
        <v>18</v>
      </c>
      <c r="G1264" s="1" t="s">
        <v>14</v>
      </c>
      <c r="H1264" s="1">
        <v>1495</v>
      </c>
      <c r="I1264" s="10">
        <v>42183</v>
      </c>
    </row>
    <row r="1265" spans="1:9" x14ac:dyDescent="0.3">
      <c r="A1265" s="1">
        <v>1144</v>
      </c>
      <c r="B1265" s="10">
        <v>45745</v>
      </c>
      <c r="C1265" s="1">
        <v>39</v>
      </c>
      <c r="D1265" s="1" t="s">
        <v>12</v>
      </c>
      <c r="E1265" s="1">
        <v>3.9</v>
      </c>
      <c r="F1265" s="1" t="s">
        <v>15</v>
      </c>
      <c r="G1265" s="1" t="s">
        <v>14</v>
      </c>
      <c r="H1265" s="1">
        <v>1126</v>
      </c>
      <c r="I1265" s="10">
        <v>41782</v>
      </c>
    </row>
    <row r="1266" spans="1:9" x14ac:dyDescent="0.3">
      <c r="A1266" s="1">
        <v>2252</v>
      </c>
      <c r="B1266" s="10">
        <v>45529</v>
      </c>
      <c r="C1266" s="1">
        <v>44</v>
      </c>
      <c r="D1266" s="1" t="s">
        <v>21</v>
      </c>
      <c r="E1266" s="1">
        <v>22</v>
      </c>
      <c r="F1266" s="1" t="s">
        <v>19</v>
      </c>
      <c r="G1266" s="1" t="s">
        <v>11</v>
      </c>
      <c r="H1266" s="1">
        <v>1552</v>
      </c>
      <c r="I1266" s="10">
        <v>41660</v>
      </c>
    </row>
    <row r="1267" spans="1:9" x14ac:dyDescent="0.3">
      <c r="A1267" s="1">
        <v>1345</v>
      </c>
      <c r="B1267" s="10">
        <v>45529</v>
      </c>
      <c r="C1267" s="1">
        <v>33</v>
      </c>
      <c r="D1267" s="1" t="s">
        <v>12</v>
      </c>
      <c r="E1267" s="1">
        <v>3.3</v>
      </c>
      <c r="F1267" s="1" t="s">
        <v>15</v>
      </c>
      <c r="G1267" s="1" t="s">
        <v>11</v>
      </c>
      <c r="H1267" s="1">
        <v>1062</v>
      </c>
      <c r="I1267" s="10">
        <v>43820</v>
      </c>
    </row>
    <row r="1268" spans="1:9" x14ac:dyDescent="0.3">
      <c r="A1268" s="1">
        <v>1699</v>
      </c>
      <c r="B1268" s="10">
        <v>45530</v>
      </c>
      <c r="C1268" s="1">
        <v>52</v>
      </c>
      <c r="D1268" s="1" t="s">
        <v>12</v>
      </c>
      <c r="E1268" s="1">
        <v>5.2</v>
      </c>
      <c r="F1268" s="1" t="s">
        <v>16</v>
      </c>
      <c r="G1268" s="1" t="s">
        <v>14</v>
      </c>
      <c r="H1268" s="1">
        <v>1259</v>
      </c>
      <c r="I1268" s="10">
        <v>44590</v>
      </c>
    </row>
    <row r="1269" spans="1:9" x14ac:dyDescent="0.3">
      <c r="A1269" s="1">
        <v>2858</v>
      </c>
      <c r="B1269" s="10">
        <v>45530</v>
      </c>
      <c r="C1269" s="1">
        <v>37</v>
      </c>
      <c r="D1269" s="1" t="s">
        <v>12</v>
      </c>
      <c r="E1269" s="1">
        <v>3.7</v>
      </c>
      <c r="F1269" s="1" t="s">
        <v>10</v>
      </c>
      <c r="G1269" s="1" t="s">
        <v>14</v>
      </c>
      <c r="H1269" s="1">
        <v>25</v>
      </c>
      <c r="I1269" s="10">
        <v>43371</v>
      </c>
    </row>
    <row r="1270" spans="1:9" x14ac:dyDescent="0.3">
      <c r="A1270" s="1">
        <v>2417</v>
      </c>
      <c r="B1270" s="10">
        <v>45807</v>
      </c>
      <c r="C1270" s="1">
        <v>17</v>
      </c>
      <c r="D1270" s="1" t="s">
        <v>12</v>
      </c>
      <c r="E1270" s="1">
        <v>1.7</v>
      </c>
      <c r="F1270" s="1" t="s">
        <v>18</v>
      </c>
      <c r="G1270" s="1" t="s">
        <v>14</v>
      </c>
      <c r="H1270" s="1">
        <v>1651</v>
      </c>
      <c r="I1270" s="10">
        <v>44005</v>
      </c>
    </row>
    <row r="1271" spans="1:9" x14ac:dyDescent="0.3">
      <c r="A1271" s="1">
        <v>1066</v>
      </c>
      <c r="B1271" s="10">
        <v>45733</v>
      </c>
      <c r="C1271" s="1">
        <v>42</v>
      </c>
      <c r="D1271" s="1" t="s">
        <v>12</v>
      </c>
      <c r="E1271" s="1">
        <v>4.2</v>
      </c>
      <c r="F1271" s="1" t="s">
        <v>19</v>
      </c>
      <c r="G1271" s="1" t="s">
        <v>14</v>
      </c>
      <c r="H1271" s="1">
        <v>142</v>
      </c>
      <c r="I1271" s="10">
        <v>42328</v>
      </c>
    </row>
    <row r="1272" spans="1:9" x14ac:dyDescent="0.3">
      <c r="A1272" s="1">
        <v>2252</v>
      </c>
      <c r="B1272" s="10">
        <v>45531</v>
      </c>
      <c r="C1272" s="1">
        <v>25</v>
      </c>
      <c r="D1272" s="1" t="s">
        <v>9</v>
      </c>
      <c r="E1272" s="1">
        <v>7.5</v>
      </c>
      <c r="F1272" s="1" t="s">
        <v>16</v>
      </c>
      <c r="G1272" s="1" t="s">
        <v>14</v>
      </c>
      <c r="H1272" s="1">
        <v>1750</v>
      </c>
      <c r="I1272" s="10">
        <v>42010</v>
      </c>
    </row>
    <row r="1273" spans="1:9" x14ac:dyDescent="0.3">
      <c r="A1273" s="1">
        <v>1992</v>
      </c>
      <c r="B1273" s="10">
        <v>45532</v>
      </c>
      <c r="C1273" s="1">
        <v>27</v>
      </c>
      <c r="D1273" s="1" t="s">
        <v>12</v>
      </c>
      <c r="E1273" s="1">
        <v>2.7</v>
      </c>
      <c r="F1273" s="1" t="s">
        <v>10</v>
      </c>
      <c r="G1273" s="1" t="s">
        <v>14</v>
      </c>
      <c r="H1273" s="1">
        <v>652</v>
      </c>
      <c r="I1273" s="10">
        <v>44708</v>
      </c>
    </row>
    <row r="1274" spans="1:9" x14ac:dyDescent="0.3">
      <c r="A1274" s="1">
        <v>2169</v>
      </c>
      <c r="B1274" s="10">
        <v>45824</v>
      </c>
      <c r="C1274" s="1">
        <v>19</v>
      </c>
      <c r="D1274" s="1" t="s">
        <v>12</v>
      </c>
      <c r="E1274" s="1">
        <v>1.9</v>
      </c>
      <c r="F1274" s="1" t="s">
        <v>15</v>
      </c>
      <c r="G1274" s="1" t="s">
        <v>14</v>
      </c>
      <c r="H1274" s="1">
        <v>323</v>
      </c>
      <c r="I1274" s="10">
        <v>44639</v>
      </c>
    </row>
    <row r="1275" spans="1:9" x14ac:dyDescent="0.3">
      <c r="A1275" s="1">
        <v>2143</v>
      </c>
      <c r="B1275" s="10">
        <v>45532</v>
      </c>
      <c r="C1275" s="1">
        <v>6</v>
      </c>
      <c r="D1275" s="1" t="s">
        <v>12</v>
      </c>
      <c r="E1275" s="1">
        <v>0.6</v>
      </c>
      <c r="F1275" s="1" t="s">
        <v>16</v>
      </c>
      <c r="G1275" s="1" t="s">
        <v>14</v>
      </c>
      <c r="H1275" s="1">
        <v>653</v>
      </c>
      <c r="I1275" s="10">
        <v>42289</v>
      </c>
    </row>
    <row r="1276" spans="1:9" x14ac:dyDescent="0.3">
      <c r="A1276" s="1">
        <v>2577</v>
      </c>
      <c r="B1276" s="10">
        <v>45533</v>
      </c>
      <c r="C1276" s="1">
        <v>42</v>
      </c>
      <c r="D1276" s="1" t="s">
        <v>12</v>
      </c>
      <c r="E1276" s="1">
        <v>4.2</v>
      </c>
      <c r="F1276" s="1" t="s">
        <v>17</v>
      </c>
      <c r="G1276" s="1" t="s">
        <v>11</v>
      </c>
      <c r="H1276" s="1">
        <v>978</v>
      </c>
      <c r="I1276" s="10">
        <v>42701</v>
      </c>
    </row>
    <row r="1277" spans="1:9" x14ac:dyDescent="0.3">
      <c r="A1277" s="1">
        <v>2426</v>
      </c>
      <c r="B1277" s="10">
        <v>45533</v>
      </c>
      <c r="C1277" s="1">
        <v>48</v>
      </c>
      <c r="D1277" s="1" t="s">
        <v>12</v>
      </c>
      <c r="E1277" s="1">
        <v>4.8</v>
      </c>
      <c r="F1277" s="1" t="s">
        <v>18</v>
      </c>
      <c r="G1277" s="1" t="s">
        <v>14</v>
      </c>
      <c r="H1277" s="1">
        <v>816</v>
      </c>
      <c r="I1277" s="10">
        <v>43480</v>
      </c>
    </row>
    <row r="1278" spans="1:9" x14ac:dyDescent="0.3">
      <c r="A1278" s="1">
        <v>2493</v>
      </c>
      <c r="B1278" s="10">
        <v>45751</v>
      </c>
      <c r="C1278" s="1">
        <v>50</v>
      </c>
      <c r="D1278" s="1" t="s">
        <v>12</v>
      </c>
      <c r="E1278" s="1">
        <v>5</v>
      </c>
      <c r="F1278" s="1" t="s">
        <v>18</v>
      </c>
      <c r="G1278" s="1" t="s">
        <v>14</v>
      </c>
      <c r="H1278" s="1">
        <v>1018</v>
      </c>
      <c r="I1278" s="10">
        <v>43093</v>
      </c>
    </row>
    <row r="1279" spans="1:9" x14ac:dyDescent="0.3">
      <c r="A1279" s="1">
        <v>1033</v>
      </c>
      <c r="B1279" s="10">
        <v>45692</v>
      </c>
      <c r="C1279" s="1">
        <v>7</v>
      </c>
      <c r="D1279" s="1" t="s">
        <v>9</v>
      </c>
      <c r="E1279" s="1">
        <v>2.1</v>
      </c>
      <c r="F1279" s="1" t="s">
        <v>13</v>
      </c>
      <c r="G1279" s="1" t="s">
        <v>14</v>
      </c>
      <c r="H1279" s="1">
        <v>168</v>
      </c>
      <c r="I1279" s="10">
        <v>42023</v>
      </c>
    </row>
    <row r="1280" spans="1:9" x14ac:dyDescent="0.3">
      <c r="A1280" s="1">
        <v>1622</v>
      </c>
      <c r="B1280" s="10">
        <v>45842</v>
      </c>
      <c r="C1280" s="1">
        <v>44</v>
      </c>
      <c r="D1280" s="1" t="s">
        <v>12</v>
      </c>
      <c r="E1280" s="1">
        <v>4.4000000000000004</v>
      </c>
      <c r="F1280" s="1" t="s">
        <v>13</v>
      </c>
      <c r="G1280" s="1" t="s">
        <v>14</v>
      </c>
      <c r="H1280" s="1">
        <v>1301</v>
      </c>
      <c r="I1280" s="10">
        <v>42957</v>
      </c>
    </row>
    <row r="1281" spans="1:9" x14ac:dyDescent="0.3">
      <c r="A1281" s="1">
        <v>2799</v>
      </c>
      <c r="B1281" s="10">
        <v>45684</v>
      </c>
      <c r="C1281" s="1">
        <v>58</v>
      </c>
      <c r="D1281" s="1" t="s">
        <v>12</v>
      </c>
      <c r="E1281" s="1">
        <v>5.8</v>
      </c>
      <c r="F1281" s="1" t="s">
        <v>10</v>
      </c>
      <c r="G1281" s="1" t="s">
        <v>14</v>
      </c>
      <c r="H1281" s="1">
        <v>670</v>
      </c>
      <c r="I1281" s="10">
        <v>42099</v>
      </c>
    </row>
    <row r="1282" spans="1:9" x14ac:dyDescent="0.3">
      <c r="A1282" s="1">
        <v>2300</v>
      </c>
      <c r="B1282" s="10">
        <v>45533</v>
      </c>
      <c r="C1282" s="1">
        <v>6</v>
      </c>
      <c r="D1282" s="1" t="s">
        <v>9</v>
      </c>
      <c r="E1282" s="1">
        <v>1.8</v>
      </c>
      <c r="F1282" s="1" t="s">
        <v>10</v>
      </c>
      <c r="G1282" s="1" t="s">
        <v>14</v>
      </c>
      <c r="H1282" s="1">
        <v>1060</v>
      </c>
      <c r="I1282" s="10">
        <v>42808</v>
      </c>
    </row>
    <row r="1283" spans="1:9" x14ac:dyDescent="0.3">
      <c r="A1283" s="1">
        <v>2627</v>
      </c>
      <c r="B1283" s="10">
        <v>45533</v>
      </c>
      <c r="C1283" s="1">
        <v>40</v>
      </c>
      <c r="D1283" s="1" t="s">
        <v>12</v>
      </c>
      <c r="E1283" s="1">
        <v>4</v>
      </c>
      <c r="F1283" s="1" t="s">
        <v>20</v>
      </c>
      <c r="G1283" s="1" t="s">
        <v>14</v>
      </c>
      <c r="H1283" s="1">
        <v>630</v>
      </c>
      <c r="I1283" s="10">
        <v>41748</v>
      </c>
    </row>
    <row r="1284" spans="1:9" x14ac:dyDescent="0.3">
      <c r="A1284" s="1">
        <v>1884</v>
      </c>
      <c r="B1284" s="10">
        <v>45533</v>
      </c>
      <c r="C1284" s="1">
        <v>43</v>
      </c>
      <c r="D1284" s="1" t="s">
        <v>12</v>
      </c>
      <c r="E1284" s="1">
        <v>4.3</v>
      </c>
      <c r="F1284" s="1" t="s">
        <v>15</v>
      </c>
      <c r="G1284" s="1" t="s">
        <v>14</v>
      </c>
      <c r="H1284" s="1">
        <v>1867</v>
      </c>
      <c r="I1284" s="10">
        <v>42343</v>
      </c>
    </row>
    <row r="1285" spans="1:9" x14ac:dyDescent="0.3">
      <c r="A1285" s="1">
        <v>1491</v>
      </c>
      <c r="B1285" s="10">
        <v>45533</v>
      </c>
      <c r="C1285" s="1">
        <v>2</v>
      </c>
      <c r="D1285" s="1" t="s">
        <v>9</v>
      </c>
      <c r="E1285" s="1">
        <v>0.6</v>
      </c>
      <c r="F1285" s="1" t="s">
        <v>18</v>
      </c>
      <c r="G1285" s="1" t="s">
        <v>14</v>
      </c>
      <c r="H1285" s="1">
        <v>436</v>
      </c>
      <c r="I1285" s="10">
        <v>44366</v>
      </c>
    </row>
    <row r="1286" spans="1:9" x14ac:dyDescent="0.3">
      <c r="A1286" s="1">
        <v>1481</v>
      </c>
      <c r="B1286" s="10">
        <v>45533</v>
      </c>
      <c r="C1286" s="1">
        <v>32</v>
      </c>
      <c r="D1286" s="1" t="s">
        <v>12</v>
      </c>
      <c r="E1286" s="1">
        <v>3.2</v>
      </c>
      <c r="F1286" s="1" t="s">
        <v>20</v>
      </c>
      <c r="G1286" s="1" t="s">
        <v>14</v>
      </c>
      <c r="H1286" s="1">
        <v>795</v>
      </c>
      <c r="I1286" s="10">
        <v>43817</v>
      </c>
    </row>
    <row r="1287" spans="1:9" x14ac:dyDescent="0.3">
      <c r="A1287" s="1">
        <v>1424</v>
      </c>
      <c r="B1287" s="10">
        <v>45698</v>
      </c>
      <c r="C1287" s="1">
        <v>24</v>
      </c>
      <c r="D1287" s="1" t="s">
        <v>12</v>
      </c>
      <c r="E1287" s="1">
        <v>2.4</v>
      </c>
      <c r="F1287" s="1" t="s">
        <v>10</v>
      </c>
      <c r="G1287" s="1" t="s">
        <v>14</v>
      </c>
      <c r="H1287" s="1">
        <v>810</v>
      </c>
      <c r="I1287" s="10">
        <v>43227</v>
      </c>
    </row>
    <row r="1288" spans="1:9" x14ac:dyDescent="0.3">
      <c r="A1288" s="1">
        <v>1612</v>
      </c>
      <c r="B1288" s="10">
        <v>45734</v>
      </c>
      <c r="C1288" s="1">
        <v>10</v>
      </c>
      <c r="D1288" s="1" t="s">
        <v>12</v>
      </c>
      <c r="E1288" s="1">
        <v>1</v>
      </c>
      <c r="F1288" s="1" t="s">
        <v>15</v>
      </c>
      <c r="G1288" s="1" t="s">
        <v>11</v>
      </c>
      <c r="H1288" s="1">
        <v>419</v>
      </c>
      <c r="I1288" s="10">
        <v>42867</v>
      </c>
    </row>
    <row r="1289" spans="1:9" x14ac:dyDescent="0.3">
      <c r="A1289" s="1">
        <v>1955</v>
      </c>
      <c r="B1289" s="10">
        <v>45534</v>
      </c>
      <c r="C1289" s="1">
        <v>7</v>
      </c>
      <c r="D1289" s="1" t="s">
        <v>12</v>
      </c>
      <c r="E1289" s="1">
        <v>0.7</v>
      </c>
      <c r="F1289" s="1" t="s">
        <v>18</v>
      </c>
      <c r="G1289" s="1" t="s">
        <v>14</v>
      </c>
      <c r="H1289" s="1">
        <v>515</v>
      </c>
      <c r="I1289" s="10">
        <v>44015</v>
      </c>
    </row>
    <row r="1290" spans="1:9" x14ac:dyDescent="0.3">
      <c r="A1290" s="1">
        <v>1691</v>
      </c>
      <c r="B1290" s="10">
        <v>45849</v>
      </c>
      <c r="C1290" s="1">
        <v>52</v>
      </c>
      <c r="D1290" s="1" t="s">
        <v>12</v>
      </c>
      <c r="E1290" s="1">
        <v>5.2</v>
      </c>
      <c r="F1290" s="1" t="s">
        <v>17</v>
      </c>
      <c r="G1290" s="1" t="s">
        <v>11</v>
      </c>
      <c r="H1290" s="1">
        <v>1389</v>
      </c>
      <c r="I1290" s="10">
        <v>41893</v>
      </c>
    </row>
    <row r="1291" spans="1:9" x14ac:dyDescent="0.3">
      <c r="A1291" s="1">
        <v>2305</v>
      </c>
      <c r="B1291" s="10">
        <v>45841</v>
      </c>
      <c r="C1291" s="1">
        <v>15</v>
      </c>
      <c r="D1291" s="1" t="s">
        <v>12</v>
      </c>
      <c r="E1291" s="1">
        <v>1.5</v>
      </c>
      <c r="F1291" s="1" t="s">
        <v>13</v>
      </c>
      <c r="G1291" s="1" t="s">
        <v>14</v>
      </c>
      <c r="H1291" s="1">
        <v>689</v>
      </c>
      <c r="I1291" s="10">
        <v>42540</v>
      </c>
    </row>
    <row r="1292" spans="1:9" x14ac:dyDescent="0.3">
      <c r="A1292" s="1">
        <v>1146</v>
      </c>
      <c r="B1292" s="10">
        <v>45534</v>
      </c>
      <c r="C1292" s="1">
        <v>17</v>
      </c>
      <c r="D1292" s="1" t="s">
        <v>12</v>
      </c>
      <c r="E1292" s="1">
        <v>1.7</v>
      </c>
      <c r="F1292" s="1" t="s">
        <v>17</v>
      </c>
      <c r="G1292" s="1" t="s">
        <v>14</v>
      </c>
      <c r="H1292" s="1">
        <v>1260</v>
      </c>
      <c r="I1292" s="10">
        <v>44338</v>
      </c>
    </row>
    <row r="1293" spans="1:9" x14ac:dyDescent="0.3">
      <c r="A1293" s="1">
        <v>2761</v>
      </c>
      <c r="B1293" s="10">
        <v>45792</v>
      </c>
      <c r="C1293" s="1">
        <v>20</v>
      </c>
      <c r="D1293" s="1" t="s">
        <v>21</v>
      </c>
      <c r="E1293" s="1">
        <v>10</v>
      </c>
      <c r="F1293" s="1" t="s">
        <v>18</v>
      </c>
      <c r="G1293" s="1" t="s">
        <v>14</v>
      </c>
      <c r="H1293" s="1">
        <v>1732</v>
      </c>
      <c r="I1293" s="10">
        <v>43030</v>
      </c>
    </row>
    <row r="1294" spans="1:9" x14ac:dyDescent="0.3">
      <c r="A1294" s="1">
        <v>2466</v>
      </c>
      <c r="B1294" s="10">
        <v>45838</v>
      </c>
      <c r="C1294" s="1">
        <v>3</v>
      </c>
      <c r="D1294" s="1" t="s">
        <v>21</v>
      </c>
      <c r="E1294" s="1">
        <v>1.5</v>
      </c>
      <c r="F1294" s="1" t="s">
        <v>19</v>
      </c>
      <c r="G1294" s="1" t="s">
        <v>11</v>
      </c>
      <c r="H1294" s="1">
        <v>1304</v>
      </c>
      <c r="I1294" s="10">
        <v>43128</v>
      </c>
    </row>
    <row r="1295" spans="1:9" x14ac:dyDescent="0.3">
      <c r="A1295" s="1">
        <v>2975</v>
      </c>
      <c r="B1295" s="10">
        <v>45833</v>
      </c>
      <c r="C1295" s="1">
        <v>37</v>
      </c>
      <c r="D1295" s="1" t="s">
        <v>12</v>
      </c>
      <c r="E1295" s="1">
        <v>3.7</v>
      </c>
      <c r="F1295" s="1" t="s">
        <v>17</v>
      </c>
      <c r="G1295" s="1" t="s">
        <v>14</v>
      </c>
      <c r="H1295" s="1">
        <v>123</v>
      </c>
      <c r="I1295" s="10">
        <v>44616</v>
      </c>
    </row>
    <row r="1296" spans="1:9" x14ac:dyDescent="0.3">
      <c r="A1296" s="1">
        <v>1314</v>
      </c>
      <c r="B1296" s="10">
        <v>45798</v>
      </c>
      <c r="C1296" s="1">
        <v>57</v>
      </c>
      <c r="D1296" s="1" t="s">
        <v>12</v>
      </c>
      <c r="E1296" s="1">
        <v>5.7</v>
      </c>
      <c r="F1296" s="1" t="s">
        <v>15</v>
      </c>
      <c r="G1296" s="1" t="s">
        <v>14</v>
      </c>
      <c r="H1296" s="1">
        <v>906</v>
      </c>
      <c r="I1296" s="10">
        <v>42147</v>
      </c>
    </row>
    <row r="1297" spans="1:9" x14ac:dyDescent="0.3">
      <c r="A1297" s="1">
        <v>1110</v>
      </c>
      <c r="B1297" s="10">
        <v>45534</v>
      </c>
      <c r="C1297" s="1">
        <v>18</v>
      </c>
      <c r="D1297" s="1" t="s">
        <v>12</v>
      </c>
      <c r="E1297" s="1">
        <v>1.8</v>
      </c>
      <c r="F1297" s="1" t="s">
        <v>18</v>
      </c>
      <c r="G1297" s="1" t="s">
        <v>14</v>
      </c>
      <c r="H1297" s="1">
        <v>1903</v>
      </c>
      <c r="I1297" s="10">
        <v>44153</v>
      </c>
    </row>
    <row r="1298" spans="1:9" x14ac:dyDescent="0.3">
      <c r="A1298" s="1">
        <v>2989</v>
      </c>
      <c r="B1298" s="10">
        <v>45715</v>
      </c>
      <c r="C1298" s="1">
        <v>8</v>
      </c>
      <c r="D1298" s="1" t="s">
        <v>12</v>
      </c>
      <c r="E1298" s="1">
        <v>0.8</v>
      </c>
      <c r="F1298" s="1" t="s">
        <v>18</v>
      </c>
      <c r="G1298" s="1" t="s">
        <v>14</v>
      </c>
      <c r="H1298" s="1">
        <v>1088</v>
      </c>
      <c r="I1298" s="10">
        <v>44589</v>
      </c>
    </row>
    <row r="1299" spans="1:9" x14ac:dyDescent="0.3">
      <c r="A1299" s="1">
        <v>2450</v>
      </c>
      <c r="B1299" s="10">
        <v>45535</v>
      </c>
      <c r="C1299" s="1">
        <v>9</v>
      </c>
      <c r="D1299" s="1" t="s">
        <v>21</v>
      </c>
      <c r="E1299" s="1">
        <v>4.5</v>
      </c>
      <c r="F1299" s="1" t="s">
        <v>17</v>
      </c>
      <c r="G1299" s="1" t="s">
        <v>11</v>
      </c>
      <c r="H1299" s="1">
        <v>78</v>
      </c>
      <c r="I1299" s="10">
        <v>42000</v>
      </c>
    </row>
    <row r="1300" spans="1:9" x14ac:dyDescent="0.3">
      <c r="A1300" s="1">
        <v>1510</v>
      </c>
      <c r="B1300" s="10">
        <v>45536</v>
      </c>
      <c r="C1300" s="1">
        <v>26</v>
      </c>
      <c r="D1300" s="1" t="s">
        <v>9</v>
      </c>
      <c r="E1300" s="1">
        <v>7.8</v>
      </c>
      <c r="F1300" s="1" t="s">
        <v>16</v>
      </c>
      <c r="G1300" s="1" t="s">
        <v>14</v>
      </c>
      <c r="H1300" s="1">
        <v>1174</v>
      </c>
      <c r="I1300" s="10">
        <v>42583</v>
      </c>
    </row>
    <row r="1301" spans="1:9" x14ac:dyDescent="0.3">
      <c r="A1301" s="1">
        <v>1010</v>
      </c>
      <c r="B1301" s="10">
        <v>45536</v>
      </c>
      <c r="C1301" s="1">
        <v>10</v>
      </c>
      <c r="D1301" s="1" t="s">
        <v>12</v>
      </c>
      <c r="E1301" s="1">
        <v>1</v>
      </c>
      <c r="F1301" s="1" t="s">
        <v>20</v>
      </c>
      <c r="G1301" s="1" t="s">
        <v>14</v>
      </c>
      <c r="H1301" s="1">
        <v>700</v>
      </c>
      <c r="I1301" s="10">
        <v>41823</v>
      </c>
    </row>
    <row r="1302" spans="1:9" x14ac:dyDescent="0.3">
      <c r="A1302" s="1">
        <v>2460</v>
      </c>
      <c r="B1302" s="10">
        <v>45717</v>
      </c>
      <c r="C1302" s="1">
        <v>23</v>
      </c>
      <c r="D1302" s="1" t="s">
        <v>9</v>
      </c>
      <c r="E1302" s="1">
        <v>6.9</v>
      </c>
      <c r="F1302" s="1" t="s">
        <v>13</v>
      </c>
      <c r="G1302" s="1" t="s">
        <v>11</v>
      </c>
      <c r="H1302" s="1">
        <v>1305</v>
      </c>
      <c r="I1302" s="10">
        <v>42711</v>
      </c>
    </row>
    <row r="1303" spans="1:9" x14ac:dyDescent="0.3">
      <c r="A1303" s="1">
        <v>1975</v>
      </c>
      <c r="B1303" s="10">
        <v>45536</v>
      </c>
      <c r="C1303" s="1">
        <v>53</v>
      </c>
      <c r="D1303" s="1" t="s">
        <v>12</v>
      </c>
      <c r="E1303" s="1">
        <v>5.3</v>
      </c>
      <c r="F1303" s="1" t="s">
        <v>18</v>
      </c>
      <c r="G1303" s="1" t="s">
        <v>11</v>
      </c>
      <c r="H1303" s="1">
        <v>773</v>
      </c>
      <c r="I1303" s="10">
        <v>43327</v>
      </c>
    </row>
    <row r="1304" spans="1:9" x14ac:dyDescent="0.3">
      <c r="A1304" s="1">
        <v>2014</v>
      </c>
      <c r="B1304" s="10">
        <v>45537</v>
      </c>
      <c r="C1304" s="1">
        <v>20</v>
      </c>
      <c r="D1304" s="1" t="s">
        <v>12</v>
      </c>
      <c r="E1304" s="1">
        <v>2</v>
      </c>
      <c r="F1304" s="1" t="s">
        <v>18</v>
      </c>
      <c r="G1304" s="1" t="s">
        <v>11</v>
      </c>
      <c r="H1304" s="1">
        <v>1384</v>
      </c>
      <c r="I1304" s="10">
        <v>42855</v>
      </c>
    </row>
    <row r="1305" spans="1:9" x14ac:dyDescent="0.3">
      <c r="A1305" s="1">
        <v>2407</v>
      </c>
      <c r="B1305" s="10">
        <v>45537</v>
      </c>
      <c r="C1305" s="1">
        <v>49</v>
      </c>
      <c r="D1305" s="1" t="s">
        <v>21</v>
      </c>
      <c r="E1305" s="1">
        <v>24.5</v>
      </c>
      <c r="F1305" s="1" t="s">
        <v>18</v>
      </c>
      <c r="G1305" s="1" t="s">
        <v>14</v>
      </c>
      <c r="H1305" s="1">
        <v>548</v>
      </c>
      <c r="I1305" s="10">
        <v>43109</v>
      </c>
    </row>
    <row r="1306" spans="1:9" x14ac:dyDescent="0.3">
      <c r="A1306" s="1">
        <v>2973</v>
      </c>
      <c r="B1306" s="10">
        <v>45537</v>
      </c>
      <c r="C1306" s="1">
        <v>49</v>
      </c>
      <c r="D1306" s="1" t="s">
        <v>12</v>
      </c>
      <c r="E1306" s="1">
        <v>4.9000000000000004</v>
      </c>
      <c r="F1306" s="1" t="s">
        <v>17</v>
      </c>
      <c r="G1306" s="1" t="s">
        <v>11</v>
      </c>
      <c r="H1306" s="1">
        <v>1571</v>
      </c>
      <c r="I1306" s="10">
        <v>42456</v>
      </c>
    </row>
    <row r="1307" spans="1:9" x14ac:dyDescent="0.3">
      <c r="A1307" s="1">
        <v>1302</v>
      </c>
      <c r="B1307" s="10">
        <v>45538</v>
      </c>
      <c r="C1307" s="1">
        <v>22</v>
      </c>
      <c r="D1307" s="1" t="s">
        <v>12</v>
      </c>
      <c r="E1307" s="1">
        <v>2.2000000000000002</v>
      </c>
      <c r="F1307" s="1" t="s">
        <v>17</v>
      </c>
      <c r="G1307" s="1" t="s">
        <v>14</v>
      </c>
      <c r="H1307" s="1">
        <v>678</v>
      </c>
      <c r="I1307" s="10">
        <v>42148</v>
      </c>
    </row>
    <row r="1308" spans="1:9" x14ac:dyDescent="0.3">
      <c r="A1308" s="1">
        <v>2223</v>
      </c>
      <c r="B1308" s="10">
        <v>45538</v>
      </c>
      <c r="C1308" s="1">
        <v>39</v>
      </c>
      <c r="D1308" s="1" t="s">
        <v>9</v>
      </c>
      <c r="E1308" s="1">
        <v>11.7</v>
      </c>
      <c r="F1308" s="1" t="s">
        <v>15</v>
      </c>
      <c r="G1308" s="1" t="s">
        <v>11</v>
      </c>
      <c r="H1308" s="1">
        <v>379</v>
      </c>
      <c r="I1308" s="10">
        <v>43721</v>
      </c>
    </row>
    <row r="1309" spans="1:9" x14ac:dyDescent="0.3">
      <c r="A1309" s="1">
        <v>1515</v>
      </c>
      <c r="B1309" s="10">
        <v>45666</v>
      </c>
      <c r="C1309" s="1">
        <v>56</v>
      </c>
      <c r="D1309" s="1" t="s">
        <v>12</v>
      </c>
      <c r="E1309" s="1">
        <v>5.6</v>
      </c>
      <c r="F1309" s="1" t="s">
        <v>19</v>
      </c>
      <c r="G1309" s="1" t="s">
        <v>11</v>
      </c>
      <c r="H1309" s="1">
        <v>1319</v>
      </c>
      <c r="I1309" s="10">
        <v>41910</v>
      </c>
    </row>
    <row r="1310" spans="1:9" x14ac:dyDescent="0.3">
      <c r="A1310" s="1">
        <v>2373</v>
      </c>
      <c r="B1310" s="10">
        <v>45799</v>
      </c>
      <c r="C1310" s="1">
        <v>60</v>
      </c>
      <c r="D1310" s="1" t="s">
        <v>12</v>
      </c>
      <c r="E1310" s="1">
        <v>6</v>
      </c>
      <c r="F1310" s="1" t="s">
        <v>18</v>
      </c>
      <c r="G1310" s="1" t="s">
        <v>11</v>
      </c>
      <c r="H1310" s="1">
        <v>1043</v>
      </c>
      <c r="I1310" s="10">
        <v>43235</v>
      </c>
    </row>
    <row r="1311" spans="1:9" x14ac:dyDescent="0.3">
      <c r="A1311" s="1">
        <v>1842</v>
      </c>
      <c r="B1311" s="10">
        <v>45689</v>
      </c>
      <c r="C1311" s="1">
        <v>10</v>
      </c>
      <c r="D1311" s="1" t="s">
        <v>21</v>
      </c>
      <c r="E1311" s="1">
        <v>5</v>
      </c>
      <c r="F1311" s="1" t="s">
        <v>16</v>
      </c>
      <c r="G1311" s="1" t="s">
        <v>11</v>
      </c>
      <c r="H1311" s="1">
        <v>748</v>
      </c>
      <c r="I1311" s="10">
        <v>44464</v>
      </c>
    </row>
    <row r="1312" spans="1:9" x14ac:dyDescent="0.3">
      <c r="A1312" s="1">
        <v>1801</v>
      </c>
      <c r="B1312" s="10">
        <v>45539</v>
      </c>
      <c r="C1312" s="1">
        <v>36</v>
      </c>
      <c r="D1312" s="1" t="s">
        <v>12</v>
      </c>
      <c r="E1312" s="1">
        <v>3.6</v>
      </c>
      <c r="F1312" s="1" t="s">
        <v>18</v>
      </c>
      <c r="G1312" s="1" t="s">
        <v>11</v>
      </c>
      <c r="H1312" s="1">
        <v>1123</v>
      </c>
      <c r="I1312" s="10">
        <v>42989</v>
      </c>
    </row>
    <row r="1313" spans="1:9" x14ac:dyDescent="0.3">
      <c r="A1313" s="1">
        <v>2853</v>
      </c>
      <c r="B1313" s="10">
        <v>45728</v>
      </c>
      <c r="C1313" s="1">
        <v>28</v>
      </c>
      <c r="D1313" s="1" t="s">
        <v>12</v>
      </c>
      <c r="E1313" s="1">
        <v>2.8</v>
      </c>
      <c r="F1313" s="1" t="s">
        <v>10</v>
      </c>
      <c r="G1313" s="1" t="s">
        <v>11</v>
      </c>
      <c r="H1313" s="1">
        <v>1607</v>
      </c>
      <c r="I1313" s="10">
        <v>44015</v>
      </c>
    </row>
    <row r="1314" spans="1:9" x14ac:dyDescent="0.3">
      <c r="A1314" s="1">
        <v>1349</v>
      </c>
      <c r="B1314" s="10">
        <v>45756</v>
      </c>
      <c r="C1314" s="1">
        <v>49</v>
      </c>
      <c r="D1314" s="1" t="s">
        <v>12</v>
      </c>
      <c r="E1314" s="1">
        <v>4.9000000000000004</v>
      </c>
      <c r="F1314" s="1" t="s">
        <v>18</v>
      </c>
      <c r="G1314" s="1" t="s">
        <v>14</v>
      </c>
      <c r="H1314" s="1">
        <v>1630</v>
      </c>
      <c r="I1314" s="10">
        <v>44130</v>
      </c>
    </row>
    <row r="1315" spans="1:9" x14ac:dyDescent="0.3">
      <c r="A1315" s="1">
        <v>1125</v>
      </c>
      <c r="B1315" s="10">
        <v>45539</v>
      </c>
      <c r="C1315" s="1">
        <v>46</v>
      </c>
      <c r="D1315" s="1" t="s">
        <v>21</v>
      </c>
      <c r="E1315" s="1">
        <v>23</v>
      </c>
      <c r="F1315" s="1" t="s">
        <v>10</v>
      </c>
      <c r="G1315" s="1" t="s">
        <v>11</v>
      </c>
      <c r="H1315" s="1">
        <v>1415</v>
      </c>
      <c r="I1315" s="10">
        <v>43711</v>
      </c>
    </row>
    <row r="1316" spans="1:9" x14ac:dyDescent="0.3">
      <c r="A1316" s="1">
        <v>2524</v>
      </c>
      <c r="B1316" s="10">
        <v>45539</v>
      </c>
      <c r="C1316" s="1">
        <v>58</v>
      </c>
      <c r="D1316" s="1" t="s">
        <v>12</v>
      </c>
      <c r="E1316" s="1">
        <v>5.8</v>
      </c>
      <c r="F1316" s="1" t="s">
        <v>17</v>
      </c>
      <c r="G1316" s="1" t="s">
        <v>14</v>
      </c>
      <c r="H1316" s="1">
        <v>89</v>
      </c>
      <c r="I1316" s="10">
        <v>44303</v>
      </c>
    </row>
    <row r="1317" spans="1:9" x14ac:dyDescent="0.3">
      <c r="A1317" s="1">
        <v>1880</v>
      </c>
      <c r="B1317" s="10">
        <v>45541</v>
      </c>
      <c r="C1317" s="1">
        <v>7</v>
      </c>
      <c r="D1317" s="1" t="s">
        <v>12</v>
      </c>
      <c r="E1317" s="1">
        <v>0.7</v>
      </c>
      <c r="F1317" s="1" t="s">
        <v>16</v>
      </c>
      <c r="G1317" s="1" t="s">
        <v>11</v>
      </c>
      <c r="H1317" s="1">
        <v>1284</v>
      </c>
      <c r="I1317" s="10">
        <v>44368</v>
      </c>
    </row>
    <row r="1318" spans="1:9" x14ac:dyDescent="0.3">
      <c r="A1318" s="1">
        <v>2160</v>
      </c>
      <c r="B1318" s="10">
        <v>45667</v>
      </c>
      <c r="C1318" s="1">
        <v>36</v>
      </c>
      <c r="D1318" s="1" t="s">
        <v>9</v>
      </c>
      <c r="E1318" s="1">
        <v>10.8</v>
      </c>
      <c r="F1318" s="1" t="s">
        <v>18</v>
      </c>
      <c r="G1318" s="1" t="s">
        <v>14</v>
      </c>
      <c r="H1318" s="1">
        <v>818</v>
      </c>
      <c r="I1318" s="10">
        <v>43154</v>
      </c>
    </row>
    <row r="1319" spans="1:9" x14ac:dyDescent="0.3">
      <c r="A1319" s="1">
        <v>1852</v>
      </c>
      <c r="B1319" s="10">
        <v>45541</v>
      </c>
      <c r="C1319" s="1">
        <v>24</v>
      </c>
      <c r="D1319" s="1" t="s">
        <v>9</v>
      </c>
      <c r="E1319" s="1">
        <v>7.2</v>
      </c>
      <c r="F1319" s="1" t="s">
        <v>17</v>
      </c>
      <c r="G1319" s="1" t="s">
        <v>14</v>
      </c>
      <c r="H1319" s="1">
        <v>1270</v>
      </c>
      <c r="I1319" s="10">
        <v>43485</v>
      </c>
    </row>
    <row r="1320" spans="1:9" x14ac:dyDescent="0.3">
      <c r="A1320" s="1">
        <v>1797</v>
      </c>
      <c r="B1320" s="10">
        <v>45541</v>
      </c>
      <c r="C1320" s="1">
        <v>59</v>
      </c>
      <c r="D1320" s="1" t="s">
        <v>12</v>
      </c>
      <c r="E1320" s="1">
        <v>5.9</v>
      </c>
      <c r="F1320" s="1" t="s">
        <v>17</v>
      </c>
      <c r="G1320" s="1" t="s">
        <v>14</v>
      </c>
      <c r="H1320" s="1">
        <v>1969</v>
      </c>
      <c r="I1320" s="10">
        <v>44869</v>
      </c>
    </row>
    <row r="1321" spans="1:9" x14ac:dyDescent="0.3">
      <c r="A1321" s="1">
        <v>2337</v>
      </c>
      <c r="B1321" s="10">
        <v>45542</v>
      </c>
      <c r="C1321" s="1">
        <v>53</v>
      </c>
      <c r="D1321" s="1" t="s">
        <v>12</v>
      </c>
      <c r="E1321" s="1">
        <v>5.3</v>
      </c>
      <c r="F1321" s="1" t="s">
        <v>16</v>
      </c>
      <c r="G1321" s="1" t="s">
        <v>14</v>
      </c>
      <c r="H1321" s="1">
        <v>663</v>
      </c>
      <c r="I1321" s="10">
        <v>42006</v>
      </c>
    </row>
    <row r="1322" spans="1:9" x14ac:dyDescent="0.3">
      <c r="A1322" s="1">
        <v>1337</v>
      </c>
      <c r="B1322" s="10">
        <v>45542</v>
      </c>
      <c r="C1322" s="1">
        <v>4</v>
      </c>
      <c r="D1322" s="1" t="s">
        <v>12</v>
      </c>
      <c r="E1322" s="1">
        <v>0.4</v>
      </c>
      <c r="F1322" s="1" t="s">
        <v>19</v>
      </c>
      <c r="G1322" s="1" t="s">
        <v>14</v>
      </c>
      <c r="H1322" s="1">
        <v>1978</v>
      </c>
      <c r="I1322" s="10">
        <v>43344</v>
      </c>
    </row>
    <row r="1323" spans="1:9" x14ac:dyDescent="0.3">
      <c r="A1323" s="1">
        <v>1751</v>
      </c>
      <c r="B1323" s="10">
        <v>45542</v>
      </c>
      <c r="C1323" s="1">
        <v>50</v>
      </c>
      <c r="D1323" s="1" t="s">
        <v>12</v>
      </c>
      <c r="E1323" s="1">
        <v>5</v>
      </c>
      <c r="F1323" s="1" t="s">
        <v>17</v>
      </c>
      <c r="G1323" s="1" t="s">
        <v>11</v>
      </c>
      <c r="H1323" s="1">
        <v>1887</v>
      </c>
      <c r="I1323" s="10">
        <v>43924</v>
      </c>
    </row>
    <row r="1324" spans="1:9" x14ac:dyDescent="0.3">
      <c r="A1324" s="1">
        <v>1459</v>
      </c>
      <c r="B1324" s="10">
        <v>45542</v>
      </c>
      <c r="C1324" s="1">
        <v>20</v>
      </c>
      <c r="D1324" s="1" t="s">
        <v>12</v>
      </c>
      <c r="E1324" s="1">
        <v>2</v>
      </c>
      <c r="F1324" s="1" t="s">
        <v>10</v>
      </c>
      <c r="G1324" s="1" t="s">
        <v>14</v>
      </c>
      <c r="H1324" s="1">
        <v>1050</v>
      </c>
      <c r="I1324" s="10">
        <v>43341</v>
      </c>
    </row>
    <row r="1325" spans="1:9" x14ac:dyDescent="0.3">
      <c r="A1325" s="1">
        <v>1547</v>
      </c>
      <c r="B1325" s="10">
        <v>45805</v>
      </c>
      <c r="C1325" s="1">
        <v>38</v>
      </c>
      <c r="D1325" s="1" t="s">
        <v>12</v>
      </c>
      <c r="E1325" s="1">
        <v>3.8</v>
      </c>
      <c r="F1325" s="1" t="s">
        <v>10</v>
      </c>
      <c r="G1325" s="1" t="s">
        <v>14</v>
      </c>
      <c r="H1325" s="1">
        <v>1633</v>
      </c>
      <c r="I1325" s="10">
        <v>43979</v>
      </c>
    </row>
    <row r="1326" spans="1:9" x14ac:dyDescent="0.3">
      <c r="A1326" s="1">
        <v>2632</v>
      </c>
      <c r="B1326" s="10">
        <v>45542</v>
      </c>
      <c r="C1326" s="1">
        <v>59</v>
      </c>
      <c r="D1326" s="1" t="s">
        <v>9</v>
      </c>
      <c r="E1326" s="1">
        <v>17.7</v>
      </c>
      <c r="F1326" s="1" t="s">
        <v>10</v>
      </c>
      <c r="G1326" s="1" t="s">
        <v>11</v>
      </c>
      <c r="H1326" s="1">
        <v>1393</v>
      </c>
      <c r="I1326" s="10">
        <v>42658</v>
      </c>
    </row>
    <row r="1327" spans="1:9" x14ac:dyDescent="0.3">
      <c r="A1327" s="1">
        <v>1594</v>
      </c>
      <c r="B1327" s="10">
        <v>45542</v>
      </c>
      <c r="C1327" s="1">
        <v>50</v>
      </c>
      <c r="D1327" s="1" t="s">
        <v>21</v>
      </c>
      <c r="E1327" s="1">
        <v>25</v>
      </c>
      <c r="F1327" s="1" t="s">
        <v>16</v>
      </c>
      <c r="G1327" s="1" t="s">
        <v>14</v>
      </c>
      <c r="H1327" s="1">
        <v>757</v>
      </c>
      <c r="I1327" s="10">
        <v>42893</v>
      </c>
    </row>
    <row r="1328" spans="1:9" x14ac:dyDescent="0.3">
      <c r="A1328" s="1">
        <v>1520</v>
      </c>
      <c r="B1328" s="10">
        <v>45543</v>
      </c>
      <c r="C1328" s="1">
        <v>31</v>
      </c>
      <c r="D1328" s="1" t="s">
        <v>12</v>
      </c>
      <c r="E1328" s="1">
        <v>3.1</v>
      </c>
      <c r="F1328" s="1" t="s">
        <v>10</v>
      </c>
      <c r="G1328" s="1" t="s">
        <v>11</v>
      </c>
      <c r="H1328" s="1">
        <v>329</v>
      </c>
      <c r="I1328" s="10">
        <v>44709</v>
      </c>
    </row>
    <row r="1329" spans="1:9" x14ac:dyDescent="0.3">
      <c r="A1329" s="1">
        <v>2345</v>
      </c>
      <c r="B1329" s="10">
        <v>45768</v>
      </c>
      <c r="C1329" s="1">
        <v>22</v>
      </c>
      <c r="D1329" s="1" t="s">
        <v>12</v>
      </c>
      <c r="E1329" s="1">
        <v>2.2000000000000002</v>
      </c>
      <c r="F1329" s="1" t="s">
        <v>10</v>
      </c>
      <c r="G1329" s="1" t="s">
        <v>11</v>
      </c>
      <c r="H1329" s="1">
        <v>799</v>
      </c>
      <c r="I1329" s="10">
        <v>42937</v>
      </c>
    </row>
    <row r="1330" spans="1:9" x14ac:dyDescent="0.3">
      <c r="A1330" s="1">
        <v>2040</v>
      </c>
      <c r="B1330" s="10">
        <v>45543</v>
      </c>
      <c r="C1330" s="1">
        <v>2</v>
      </c>
      <c r="D1330" s="1" t="s">
        <v>12</v>
      </c>
      <c r="E1330" s="1">
        <v>0.2</v>
      </c>
      <c r="F1330" s="1" t="s">
        <v>17</v>
      </c>
      <c r="G1330" s="1" t="s">
        <v>14</v>
      </c>
      <c r="H1330" s="1">
        <v>1629</v>
      </c>
      <c r="I1330" s="10">
        <v>42025</v>
      </c>
    </row>
    <row r="1331" spans="1:9" x14ac:dyDescent="0.3">
      <c r="A1331" s="1">
        <v>2755</v>
      </c>
      <c r="B1331" s="10">
        <v>45723</v>
      </c>
      <c r="C1331" s="1">
        <v>31</v>
      </c>
      <c r="D1331" s="1" t="s">
        <v>12</v>
      </c>
      <c r="E1331" s="1">
        <v>3.1</v>
      </c>
      <c r="F1331" s="1" t="s">
        <v>16</v>
      </c>
      <c r="G1331" s="1" t="s">
        <v>14</v>
      </c>
      <c r="H1331" s="1">
        <v>1585</v>
      </c>
      <c r="I1331" s="10">
        <v>44223</v>
      </c>
    </row>
    <row r="1332" spans="1:9" x14ac:dyDescent="0.3">
      <c r="A1332" s="1">
        <v>1775</v>
      </c>
      <c r="B1332" s="10">
        <v>45544</v>
      </c>
      <c r="C1332" s="1">
        <v>22</v>
      </c>
      <c r="D1332" s="1" t="s">
        <v>9</v>
      </c>
      <c r="E1332" s="1">
        <v>6.6</v>
      </c>
      <c r="F1332" s="1" t="s">
        <v>20</v>
      </c>
      <c r="G1332" s="1" t="s">
        <v>14</v>
      </c>
      <c r="H1332" s="1">
        <v>1666</v>
      </c>
      <c r="I1332" s="10">
        <v>44776</v>
      </c>
    </row>
    <row r="1333" spans="1:9" x14ac:dyDescent="0.3">
      <c r="A1333" s="1">
        <v>2008</v>
      </c>
      <c r="B1333" s="10">
        <v>45544</v>
      </c>
      <c r="C1333" s="1">
        <v>47</v>
      </c>
      <c r="D1333" s="1" t="s">
        <v>12</v>
      </c>
      <c r="E1333" s="1">
        <v>4.7</v>
      </c>
      <c r="F1333" s="1" t="s">
        <v>19</v>
      </c>
      <c r="G1333" s="1" t="s">
        <v>11</v>
      </c>
      <c r="H1333" s="1">
        <v>1581</v>
      </c>
      <c r="I1333" s="10">
        <v>42789</v>
      </c>
    </row>
    <row r="1334" spans="1:9" x14ac:dyDescent="0.3">
      <c r="A1334" s="1">
        <v>2870</v>
      </c>
      <c r="B1334" s="10">
        <v>45867</v>
      </c>
      <c r="C1334" s="1">
        <v>28</v>
      </c>
      <c r="D1334" s="1" t="s">
        <v>12</v>
      </c>
      <c r="E1334" s="1">
        <v>2.8</v>
      </c>
      <c r="F1334" s="1" t="s">
        <v>18</v>
      </c>
      <c r="G1334" s="1" t="s">
        <v>11</v>
      </c>
      <c r="H1334" s="1">
        <v>587</v>
      </c>
      <c r="I1334" s="10">
        <v>44774</v>
      </c>
    </row>
    <row r="1335" spans="1:9" x14ac:dyDescent="0.3">
      <c r="A1335" s="1">
        <v>1645</v>
      </c>
      <c r="B1335" s="10">
        <v>45785</v>
      </c>
      <c r="C1335" s="1">
        <v>46</v>
      </c>
      <c r="D1335" s="1" t="s">
        <v>9</v>
      </c>
      <c r="E1335" s="1">
        <v>13.8</v>
      </c>
      <c r="F1335" s="1" t="s">
        <v>20</v>
      </c>
      <c r="G1335" s="1" t="s">
        <v>11</v>
      </c>
      <c r="H1335" s="1">
        <v>689</v>
      </c>
      <c r="I1335" s="10">
        <v>43262</v>
      </c>
    </row>
    <row r="1336" spans="1:9" x14ac:dyDescent="0.3">
      <c r="A1336" s="1">
        <v>1117</v>
      </c>
      <c r="B1336" s="10">
        <v>45853</v>
      </c>
      <c r="C1336" s="1">
        <v>32</v>
      </c>
      <c r="D1336" s="1" t="s">
        <v>12</v>
      </c>
      <c r="E1336" s="1">
        <v>3.2</v>
      </c>
      <c r="F1336" s="1" t="s">
        <v>20</v>
      </c>
      <c r="G1336" s="1" t="s">
        <v>14</v>
      </c>
      <c r="H1336" s="1">
        <v>1295</v>
      </c>
      <c r="I1336" s="10">
        <v>44357</v>
      </c>
    </row>
    <row r="1337" spans="1:9" x14ac:dyDescent="0.3">
      <c r="A1337" s="1">
        <v>1880</v>
      </c>
      <c r="B1337" s="10">
        <v>45760</v>
      </c>
      <c r="C1337" s="1">
        <v>5</v>
      </c>
      <c r="D1337" s="1" t="s">
        <v>12</v>
      </c>
      <c r="E1337" s="1">
        <v>0.5</v>
      </c>
      <c r="F1337" s="1" t="s">
        <v>10</v>
      </c>
      <c r="G1337" s="1" t="s">
        <v>11</v>
      </c>
      <c r="H1337" s="1">
        <v>1401</v>
      </c>
      <c r="I1337" s="10">
        <v>43143</v>
      </c>
    </row>
    <row r="1338" spans="1:9" x14ac:dyDescent="0.3">
      <c r="A1338" s="1">
        <v>2664</v>
      </c>
      <c r="B1338" s="10">
        <v>45545</v>
      </c>
      <c r="C1338" s="1">
        <v>57</v>
      </c>
      <c r="D1338" s="1" t="s">
        <v>12</v>
      </c>
      <c r="E1338" s="1">
        <v>5.7</v>
      </c>
      <c r="F1338" s="1" t="s">
        <v>13</v>
      </c>
      <c r="G1338" s="1" t="s">
        <v>11</v>
      </c>
      <c r="H1338" s="1">
        <v>948</v>
      </c>
      <c r="I1338" s="10">
        <v>42534</v>
      </c>
    </row>
    <row r="1339" spans="1:9" x14ac:dyDescent="0.3">
      <c r="A1339" s="1">
        <v>2892</v>
      </c>
      <c r="B1339" s="10">
        <v>45545</v>
      </c>
      <c r="C1339" s="1">
        <v>54</v>
      </c>
      <c r="D1339" s="1" t="s">
        <v>12</v>
      </c>
      <c r="E1339" s="1">
        <v>5.4</v>
      </c>
      <c r="F1339" s="1" t="s">
        <v>15</v>
      </c>
      <c r="G1339" s="1" t="s">
        <v>11</v>
      </c>
      <c r="H1339" s="1">
        <v>78</v>
      </c>
      <c r="I1339" s="10">
        <v>42600</v>
      </c>
    </row>
    <row r="1340" spans="1:9" x14ac:dyDescent="0.3">
      <c r="A1340" s="1">
        <v>1487</v>
      </c>
      <c r="B1340" s="10">
        <v>45545</v>
      </c>
      <c r="C1340" s="1">
        <v>43</v>
      </c>
      <c r="D1340" s="1" t="s">
        <v>12</v>
      </c>
      <c r="E1340" s="1">
        <v>4.3</v>
      </c>
      <c r="F1340" s="1" t="s">
        <v>20</v>
      </c>
      <c r="G1340" s="1" t="s">
        <v>14</v>
      </c>
      <c r="H1340" s="1">
        <v>25</v>
      </c>
      <c r="I1340" s="10">
        <v>43414</v>
      </c>
    </row>
    <row r="1341" spans="1:9" x14ac:dyDescent="0.3">
      <c r="A1341" s="1">
        <v>1666</v>
      </c>
      <c r="B1341" s="10">
        <v>45545</v>
      </c>
      <c r="C1341" s="1">
        <v>22</v>
      </c>
      <c r="D1341" s="1" t="s">
        <v>12</v>
      </c>
      <c r="E1341" s="1">
        <v>2.2000000000000002</v>
      </c>
      <c r="F1341" s="1" t="s">
        <v>15</v>
      </c>
      <c r="G1341" s="1" t="s">
        <v>11</v>
      </c>
      <c r="H1341" s="1">
        <v>1944</v>
      </c>
      <c r="I1341" s="10">
        <v>42110</v>
      </c>
    </row>
    <row r="1342" spans="1:9" x14ac:dyDescent="0.3">
      <c r="A1342" s="1">
        <v>2464</v>
      </c>
      <c r="B1342" s="10">
        <v>45736</v>
      </c>
      <c r="C1342" s="1">
        <v>24</v>
      </c>
      <c r="D1342" s="1" t="s">
        <v>12</v>
      </c>
      <c r="E1342" s="1">
        <v>2.4</v>
      </c>
      <c r="F1342" s="1" t="s">
        <v>17</v>
      </c>
      <c r="G1342" s="1" t="s">
        <v>11</v>
      </c>
      <c r="H1342" s="1">
        <v>736</v>
      </c>
      <c r="I1342" s="10">
        <v>41652</v>
      </c>
    </row>
    <row r="1343" spans="1:9" x14ac:dyDescent="0.3">
      <c r="A1343" s="1">
        <v>2246</v>
      </c>
      <c r="B1343" s="10">
        <v>45546</v>
      </c>
      <c r="C1343" s="1">
        <v>56</v>
      </c>
      <c r="D1343" s="1" t="s">
        <v>12</v>
      </c>
      <c r="E1343" s="1">
        <v>5.6</v>
      </c>
      <c r="F1343" s="1" t="s">
        <v>18</v>
      </c>
      <c r="G1343" s="1" t="s">
        <v>14</v>
      </c>
      <c r="H1343" s="1">
        <v>1023</v>
      </c>
      <c r="I1343" s="10">
        <v>44736</v>
      </c>
    </row>
    <row r="1344" spans="1:9" x14ac:dyDescent="0.3">
      <c r="A1344" s="1">
        <v>2109</v>
      </c>
      <c r="B1344" s="10">
        <v>45546</v>
      </c>
      <c r="C1344" s="1">
        <v>15</v>
      </c>
      <c r="D1344" s="1" t="s">
        <v>21</v>
      </c>
      <c r="E1344" s="1">
        <v>7.5</v>
      </c>
      <c r="F1344" s="1" t="s">
        <v>10</v>
      </c>
      <c r="G1344" s="1" t="s">
        <v>14</v>
      </c>
      <c r="H1344" s="1">
        <v>1453</v>
      </c>
      <c r="I1344" s="10">
        <v>42728</v>
      </c>
    </row>
    <row r="1345" spans="1:9" x14ac:dyDescent="0.3">
      <c r="A1345" s="1">
        <v>1714</v>
      </c>
      <c r="B1345" s="10">
        <v>45773</v>
      </c>
      <c r="C1345" s="1">
        <v>48</v>
      </c>
      <c r="D1345" s="1" t="s">
        <v>12</v>
      </c>
      <c r="E1345" s="1">
        <v>4.8</v>
      </c>
      <c r="F1345" s="1" t="s">
        <v>15</v>
      </c>
      <c r="G1345" s="1" t="s">
        <v>14</v>
      </c>
      <c r="H1345" s="1">
        <v>387</v>
      </c>
      <c r="I1345" s="10">
        <v>42106</v>
      </c>
    </row>
    <row r="1346" spans="1:9" x14ac:dyDescent="0.3">
      <c r="A1346" s="1">
        <v>2415</v>
      </c>
      <c r="B1346" s="10">
        <v>45771</v>
      </c>
      <c r="C1346" s="1">
        <v>60</v>
      </c>
      <c r="D1346" s="1" t="s">
        <v>9</v>
      </c>
      <c r="E1346" s="1">
        <v>18</v>
      </c>
      <c r="F1346" s="1" t="s">
        <v>13</v>
      </c>
      <c r="G1346" s="1" t="s">
        <v>14</v>
      </c>
      <c r="H1346" s="1">
        <v>670</v>
      </c>
      <c r="I1346" s="10">
        <v>43121</v>
      </c>
    </row>
    <row r="1347" spans="1:9" x14ac:dyDescent="0.3">
      <c r="A1347" s="1">
        <v>2682</v>
      </c>
      <c r="B1347" s="10">
        <v>45547</v>
      </c>
      <c r="C1347" s="1">
        <v>7</v>
      </c>
      <c r="D1347" s="1" t="s">
        <v>9</v>
      </c>
      <c r="E1347" s="1">
        <v>2.1</v>
      </c>
      <c r="F1347" s="1" t="s">
        <v>19</v>
      </c>
      <c r="G1347" s="1" t="s">
        <v>11</v>
      </c>
      <c r="H1347" s="1">
        <v>76</v>
      </c>
      <c r="I1347" s="10">
        <v>43072</v>
      </c>
    </row>
    <row r="1348" spans="1:9" x14ac:dyDescent="0.3">
      <c r="A1348" s="1">
        <v>2254</v>
      </c>
      <c r="B1348" s="10">
        <v>45548</v>
      </c>
      <c r="C1348" s="1">
        <v>29</v>
      </c>
      <c r="D1348" s="1" t="s">
        <v>12</v>
      </c>
      <c r="E1348" s="1">
        <v>2.9</v>
      </c>
      <c r="F1348" s="1" t="s">
        <v>20</v>
      </c>
      <c r="G1348" s="1" t="s">
        <v>14</v>
      </c>
      <c r="H1348" s="1">
        <v>419</v>
      </c>
      <c r="I1348" s="10">
        <v>43880</v>
      </c>
    </row>
    <row r="1349" spans="1:9" x14ac:dyDescent="0.3">
      <c r="A1349" s="1">
        <v>1160</v>
      </c>
      <c r="B1349" s="10">
        <v>45548</v>
      </c>
      <c r="C1349" s="1">
        <v>22</v>
      </c>
      <c r="D1349" s="1" t="s">
        <v>12</v>
      </c>
      <c r="E1349" s="1">
        <v>2.2000000000000002</v>
      </c>
      <c r="F1349" s="1" t="s">
        <v>10</v>
      </c>
      <c r="G1349" s="1" t="s">
        <v>11</v>
      </c>
      <c r="H1349" s="1">
        <v>1402</v>
      </c>
      <c r="I1349" s="10">
        <v>43384</v>
      </c>
    </row>
    <row r="1350" spans="1:9" x14ac:dyDescent="0.3">
      <c r="A1350" s="1">
        <v>1326</v>
      </c>
      <c r="B1350" s="10">
        <v>45548</v>
      </c>
      <c r="C1350" s="1">
        <v>47</v>
      </c>
      <c r="D1350" s="1" t="s">
        <v>9</v>
      </c>
      <c r="E1350" s="1">
        <v>14.1</v>
      </c>
      <c r="F1350" s="1" t="s">
        <v>15</v>
      </c>
      <c r="G1350" s="1" t="s">
        <v>14</v>
      </c>
      <c r="H1350" s="1">
        <v>1685</v>
      </c>
      <c r="I1350" s="10">
        <v>44166</v>
      </c>
    </row>
    <row r="1351" spans="1:9" x14ac:dyDescent="0.3">
      <c r="A1351" s="1">
        <v>2668</v>
      </c>
      <c r="B1351" s="10">
        <v>45722</v>
      </c>
      <c r="C1351" s="1">
        <v>31</v>
      </c>
      <c r="D1351" s="1" t="s">
        <v>9</v>
      </c>
      <c r="E1351" s="1">
        <v>9.3000000000000007</v>
      </c>
      <c r="F1351" s="1" t="s">
        <v>13</v>
      </c>
      <c r="G1351" s="1" t="s">
        <v>14</v>
      </c>
      <c r="H1351" s="1">
        <v>662</v>
      </c>
      <c r="I1351" s="10">
        <v>42454</v>
      </c>
    </row>
    <row r="1352" spans="1:9" x14ac:dyDescent="0.3">
      <c r="A1352" s="1">
        <v>1325</v>
      </c>
      <c r="B1352" s="10">
        <v>45715</v>
      </c>
      <c r="C1352" s="1">
        <v>31</v>
      </c>
      <c r="D1352" s="1" t="s">
        <v>9</v>
      </c>
      <c r="E1352" s="1">
        <v>9.3000000000000007</v>
      </c>
      <c r="F1352" s="1" t="s">
        <v>18</v>
      </c>
      <c r="G1352" s="1" t="s">
        <v>14</v>
      </c>
      <c r="H1352" s="1">
        <v>1109</v>
      </c>
      <c r="I1352" s="10">
        <v>42834</v>
      </c>
    </row>
    <row r="1353" spans="1:9" x14ac:dyDescent="0.3">
      <c r="A1353" s="1">
        <v>1406</v>
      </c>
      <c r="B1353" s="10">
        <v>45549</v>
      </c>
      <c r="C1353" s="1">
        <v>50</v>
      </c>
      <c r="D1353" s="1" t="s">
        <v>12</v>
      </c>
      <c r="E1353" s="1">
        <v>5</v>
      </c>
      <c r="F1353" s="1" t="s">
        <v>16</v>
      </c>
      <c r="G1353" s="1" t="s">
        <v>11</v>
      </c>
      <c r="H1353" s="1">
        <v>1957</v>
      </c>
      <c r="I1353" s="10">
        <v>44333</v>
      </c>
    </row>
    <row r="1354" spans="1:9" x14ac:dyDescent="0.3">
      <c r="A1354" s="1">
        <v>2141</v>
      </c>
      <c r="B1354" s="10">
        <v>45729</v>
      </c>
      <c r="C1354" s="1">
        <v>57</v>
      </c>
      <c r="D1354" s="1" t="s">
        <v>12</v>
      </c>
      <c r="E1354" s="1">
        <v>5.7</v>
      </c>
      <c r="F1354" s="1" t="s">
        <v>15</v>
      </c>
      <c r="G1354" s="1" t="s">
        <v>14</v>
      </c>
      <c r="H1354" s="1">
        <v>205</v>
      </c>
      <c r="I1354" s="10">
        <v>42816</v>
      </c>
    </row>
    <row r="1355" spans="1:9" x14ac:dyDescent="0.3">
      <c r="A1355" s="1">
        <v>2248</v>
      </c>
      <c r="B1355" s="10">
        <v>45549</v>
      </c>
      <c r="C1355" s="1">
        <v>29</v>
      </c>
      <c r="D1355" s="1" t="s">
        <v>9</v>
      </c>
      <c r="E1355" s="1">
        <v>8.6999999999999993</v>
      </c>
      <c r="F1355" s="1" t="s">
        <v>13</v>
      </c>
      <c r="G1355" s="1" t="s">
        <v>11</v>
      </c>
      <c r="H1355" s="1">
        <v>1763</v>
      </c>
      <c r="I1355" s="10">
        <v>42745</v>
      </c>
    </row>
    <row r="1356" spans="1:9" x14ac:dyDescent="0.3">
      <c r="A1356" s="1">
        <v>2810</v>
      </c>
      <c r="B1356" s="10">
        <v>45850</v>
      </c>
      <c r="C1356" s="1">
        <v>42</v>
      </c>
      <c r="D1356" s="1" t="s">
        <v>9</v>
      </c>
      <c r="E1356" s="1">
        <v>12.6</v>
      </c>
      <c r="F1356" s="1" t="s">
        <v>16</v>
      </c>
      <c r="G1356" s="1" t="s">
        <v>14</v>
      </c>
      <c r="H1356" s="1">
        <v>1825</v>
      </c>
      <c r="I1356" s="10">
        <v>41847</v>
      </c>
    </row>
    <row r="1357" spans="1:9" x14ac:dyDescent="0.3">
      <c r="A1357" s="1">
        <v>1723</v>
      </c>
      <c r="B1357" s="10">
        <v>45818</v>
      </c>
      <c r="C1357" s="1">
        <v>53</v>
      </c>
      <c r="D1357" s="1" t="s">
        <v>12</v>
      </c>
      <c r="E1357" s="1">
        <v>5.3</v>
      </c>
      <c r="F1357" s="1" t="s">
        <v>15</v>
      </c>
      <c r="G1357" s="1" t="s">
        <v>14</v>
      </c>
      <c r="H1357" s="1">
        <v>902</v>
      </c>
      <c r="I1357" s="10">
        <v>44469</v>
      </c>
    </row>
    <row r="1358" spans="1:9" x14ac:dyDescent="0.3">
      <c r="A1358" s="1">
        <v>2104</v>
      </c>
      <c r="B1358" s="10">
        <v>45550</v>
      </c>
      <c r="C1358" s="1">
        <v>42</v>
      </c>
      <c r="D1358" s="1" t="s">
        <v>9</v>
      </c>
      <c r="E1358" s="1">
        <v>12.6</v>
      </c>
      <c r="F1358" s="1" t="s">
        <v>18</v>
      </c>
      <c r="G1358" s="1" t="s">
        <v>11</v>
      </c>
      <c r="H1358" s="1">
        <v>875</v>
      </c>
      <c r="I1358" s="10">
        <v>41920</v>
      </c>
    </row>
    <row r="1359" spans="1:9" x14ac:dyDescent="0.3">
      <c r="A1359" s="1">
        <v>1531</v>
      </c>
      <c r="B1359" s="10">
        <v>45697</v>
      </c>
      <c r="C1359" s="1">
        <v>34</v>
      </c>
      <c r="D1359" s="1" t="s">
        <v>12</v>
      </c>
      <c r="E1359" s="1">
        <v>3.4</v>
      </c>
      <c r="F1359" s="1" t="s">
        <v>13</v>
      </c>
      <c r="G1359" s="1" t="s">
        <v>11</v>
      </c>
      <c r="H1359" s="1">
        <v>1323</v>
      </c>
      <c r="I1359" s="10">
        <v>43495</v>
      </c>
    </row>
    <row r="1360" spans="1:9" x14ac:dyDescent="0.3">
      <c r="A1360" s="1">
        <v>2997</v>
      </c>
      <c r="B1360" s="10">
        <v>45550</v>
      </c>
      <c r="C1360" s="1">
        <v>45</v>
      </c>
      <c r="D1360" s="1" t="s">
        <v>9</v>
      </c>
      <c r="E1360" s="1">
        <v>13.5</v>
      </c>
      <c r="F1360" s="1" t="s">
        <v>13</v>
      </c>
      <c r="G1360" s="1" t="s">
        <v>11</v>
      </c>
      <c r="H1360" s="1">
        <v>351</v>
      </c>
      <c r="I1360" s="10">
        <v>44096</v>
      </c>
    </row>
    <row r="1361" spans="1:9" x14ac:dyDescent="0.3">
      <c r="A1361" s="1">
        <v>1139</v>
      </c>
      <c r="B1361" s="10">
        <v>45824</v>
      </c>
      <c r="C1361" s="1">
        <v>22</v>
      </c>
      <c r="D1361" s="1" t="s">
        <v>12</v>
      </c>
      <c r="E1361" s="1">
        <v>2.2000000000000002</v>
      </c>
      <c r="F1361" s="1" t="s">
        <v>17</v>
      </c>
      <c r="G1361" s="1" t="s">
        <v>11</v>
      </c>
      <c r="H1361" s="1">
        <v>946</v>
      </c>
      <c r="I1361" s="10">
        <v>42070</v>
      </c>
    </row>
    <row r="1362" spans="1:9" x14ac:dyDescent="0.3">
      <c r="A1362" s="1">
        <v>1558</v>
      </c>
      <c r="B1362" s="10">
        <v>45841</v>
      </c>
      <c r="C1362" s="1">
        <v>13</v>
      </c>
      <c r="D1362" s="1" t="s">
        <v>12</v>
      </c>
      <c r="E1362" s="1">
        <v>1.3</v>
      </c>
      <c r="F1362" s="1" t="s">
        <v>15</v>
      </c>
      <c r="G1362" s="1" t="s">
        <v>14</v>
      </c>
      <c r="H1362" s="1">
        <v>1422</v>
      </c>
      <c r="I1362" s="10">
        <v>44422</v>
      </c>
    </row>
    <row r="1363" spans="1:9" x14ac:dyDescent="0.3">
      <c r="A1363" s="1">
        <v>1000</v>
      </c>
      <c r="B1363" s="10">
        <v>45796</v>
      </c>
      <c r="C1363" s="1">
        <v>25</v>
      </c>
      <c r="D1363" s="1" t="s">
        <v>12</v>
      </c>
      <c r="E1363" s="1">
        <v>2.5</v>
      </c>
      <c r="F1363" s="1" t="s">
        <v>20</v>
      </c>
      <c r="G1363" s="1" t="s">
        <v>11</v>
      </c>
      <c r="H1363" s="1">
        <v>856</v>
      </c>
      <c r="I1363" s="10">
        <v>43218</v>
      </c>
    </row>
    <row r="1364" spans="1:9" x14ac:dyDescent="0.3">
      <c r="A1364" s="1">
        <v>1793</v>
      </c>
      <c r="B1364" s="10">
        <v>45550</v>
      </c>
      <c r="C1364" s="1">
        <v>30</v>
      </c>
      <c r="D1364" s="1" t="s">
        <v>12</v>
      </c>
      <c r="E1364" s="1">
        <v>3</v>
      </c>
      <c r="F1364" s="1" t="s">
        <v>19</v>
      </c>
      <c r="G1364" s="1" t="s">
        <v>14</v>
      </c>
      <c r="H1364" s="1">
        <v>1461</v>
      </c>
      <c r="I1364" s="10">
        <v>42009</v>
      </c>
    </row>
    <row r="1365" spans="1:9" x14ac:dyDescent="0.3">
      <c r="A1365" s="1">
        <v>1872</v>
      </c>
      <c r="B1365" s="10">
        <v>45551</v>
      </c>
      <c r="C1365" s="1">
        <v>13</v>
      </c>
      <c r="D1365" s="1" t="s">
        <v>12</v>
      </c>
      <c r="E1365" s="1">
        <v>1.3</v>
      </c>
      <c r="F1365" s="1" t="s">
        <v>18</v>
      </c>
      <c r="G1365" s="1" t="s">
        <v>14</v>
      </c>
      <c r="H1365" s="1">
        <v>1429</v>
      </c>
      <c r="I1365" s="10">
        <v>42812</v>
      </c>
    </row>
    <row r="1366" spans="1:9" x14ac:dyDescent="0.3">
      <c r="A1366" s="1">
        <v>1319</v>
      </c>
      <c r="B1366" s="10">
        <v>45746</v>
      </c>
      <c r="C1366" s="1">
        <v>51</v>
      </c>
      <c r="D1366" s="1" t="s">
        <v>21</v>
      </c>
      <c r="E1366" s="1">
        <v>25.5</v>
      </c>
      <c r="F1366" s="1" t="s">
        <v>17</v>
      </c>
      <c r="G1366" s="1" t="s">
        <v>11</v>
      </c>
      <c r="H1366" s="1">
        <v>1596</v>
      </c>
      <c r="I1366" s="10">
        <v>44869</v>
      </c>
    </row>
    <row r="1367" spans="1:9" x14ac:dyDescent="0.3">
      <c r="A1367" s="1">
        <v>1082</v>
      </c>
      <c r="B1367" s="10">
        <v>45551</v>
      </c>
      <c r="C1367" s="1">
        <v>40</v>
      </c>
      <c r="D1367" s="1" t="s">
        <v>12</v>
      </c>
      <c r="E1367" s="1">
        <v>4</v>
      </c>
      <c r="F1367" s="1" t="s">
        <v>18</v>
      </c>
      <c r="G1367" s="1" t="s">
        <v>11</v>
      </c>
      <c r="H1367" s="1">
        <v>1589</v>
      </c>
      <c r="I1367" s="10">
        <v>41677</v>
      </c>
    </row>
    <row r="1368" spans="1:9" x14ac:dyDescent="0.3">
      <c r="A1368" s="1">
        <v>2828</v>
      </c>
      <c r="B1368" s="10">
        <v>45831</v>
      </c>
      <c r="C1368" s="1">
        <v>40</v>
      </c>
      <c r="D1368" s="1" t="s">
        <v>12</v>
      </c>
      <c r="E1368" s="1">
        <v>4</v>
      </c>
      <c r="F1368" s="1" t="s">
        <v>17</v>
      </c>
      <c r="G1368" s="1" t="s">
        <v>14</v>
      </c>
      <c r="H1368" s="1">
        <v>643</v>
      </c>
      <c r="I1368" s="10">
        <v>43446</v>
      </c>
    </row>
    <row r="1369" spans="1:9" x14ac:dyDescent="0.3">
      <c r="A1369" s="1">
        <v>2917</v>
      </c>
      <c r="B1369" s="10">
        <v>45697</v>
      </c>
      <c r="C1369" s="1">
        <v>17</v>
      </c>
      <c r="D1369" s="1" t="s">
        <v>12</v>
      </c>
      <c r="E1369" s="1">
        <v>1.7</v>
      </c>
      <c r="F1369" s="1" t="s">
        <v>19</v>
      </c>
      <c r="G1369" s="1" t="s">
        <v>14</v>
      </c>
      <c r="H1369" s="1">
        <v>688</v>
      </c>
      <c r="I1369" s="10">
        <v>41962</v>
      </c>
    </row>
    <row r="1370" spans="1:9" x14ac:dyDescent="0.3">
      <c r="A1370" s="1">
        <v>1437</v>
      </c>
      <c r="B1370" s="10">
        <v>45551</v>
      </c>
      <c r="C1370" s="1">
        <v>15</v>
      </c>
      <c r="D1370" s="1" t="s">
        <v>12</v>
      </c>
      <c r="E1370" s="1">
        <v>1.5</v>
      </c>
      <c r="F1370" s="1" t="s">
        <v>18</v>
      </c>
      <c r="G1370" s="1" t="s">
        <v>14</v>
      </c>
      <c r="H1370" s="1">
        <v>740</v>
      </c>
      <c r="I1370" s="10">
        <v>43553</v>
      </c>
    </row>
    <row r="1371" spans="1:9" x14ac:dyDescent="0.3">
      <c r="A1371" s="1">
        <v>2534</v>
      </c>
      <c r="B1371" s="10">
        <v>45783</v>
      </c>
      <c r="C1371" s="1">
        <v>42</v>
      </c>
      <c r="D1371" s="1" t="s">
        <v>9</v>
      </c>
      <c r="E1371" s="1">
        <v>12.6</v>
      </c>
      <c r="F1371" s="1" t="s">
        <v>18</v>
      </c>
      <c r="G1371" s="1" t="s">
        <v>11</v>
      </c>
      <c r="H1371" s="1">
        <v>17</v>
      </c>
      <c r="I1371" s="10">
        <v>43575</v>
      </c>
    </row>
    <row r="1372" spans="1:9" x14ac:dyDescent="0.3">
      <c r="A1372" s="1">
        <v>1349</v>
      </c>
      <c r="B1372" s="10">
        <v>45551</v>
      </c>
      <c r="C1372" s="1">
        <v>13</v>
      </c>
      <c r="D1372" s="1" t="s">
        <v>12</v>
      </c>
      <c r="E1372" s="1">
        <v>1.3</v>
      </c>
      <c r="F1372" s="1" t="s">
        <v>15</v>
      </c>
      <c r="G1372" s="1" t="s">
        <v>14</v>
      </c>
      <c r="H1372" s="1">
        <v>869</v>
      </c>
      <c r="I1372" s="10">
        <v>43475</v>
      </c>
    </row>
    <row r="1373" spans="1:9" x14ac:dyDescent="0.3">
      <c r="A1373" s="1">
        <v>2890</v>
      </c>
      <c r="B1373" s="10">
        <v>45551</v>
      </c>
      <c r="C1373" s="1">
        <v>8</v>
      </c>
      <c r="D1373" s="1" t="s">
        <v>12</v>
      </c>
      <c r="E1373" s="1">
        <v>0.8</v>
      </c>
      <c r="F1373" s="1" t="s">
        <v>13</v>
      </c>
      <c r="G1373" s="1" t="s">
        <v>14</v>
      </c>
      <c r="H1373" s="1">
        <v>1091</v>
      </c>
      <c r="I1373" s="10">
        <v>44683</v>
      </c>
    </row>
    <row r="1374" spans="1:9" x14ac:dyDescent="0.3">
      <c r="A1374" s="1">
        <v>2914</v>
      </c>
      <c r="B1374" s="10">
        <v>45551</v>
      </c>
      <c r="C1374" s="1">
        <v>14</v>
      </c>
      <c r="D1374" s="1" t="s">
        <v>12</v>
      </c>
      <c r="E1374" s="1">
        <v>1.4</v>
      </c>
      <c r="F1374" s="1" t="s">
        <v>15</v>
      </c>
      <c r="G1374" s="1" t="s">
        <v>14</v>
      </c>
      <c r="H1374" s="1">
        <v>1553</v>
      </c>
      <c r="I1374" s="10">
        <v>43974</v>
      </c>
    </row>
    <row r="1375" spans="1:9" x14ac:dyDescent="0.3">
      <c r="A1375" s="1">
        <v>2074</v>
      </c>
      <c r="B1375" s="10">
        <v>45551</v>
      </c>
      <c r="C1375" s="1">
        <v>58</v>
      </c>
      <c r="D1375" s="1" t="s">
        <v>12</v>
      </c>
      <c r="E1375" s="1">
        <v>5.8</v>
      </c>
      <c r="F1375" s="1" t="s">
        <v>13</v>
      </c>
      <c r="G1375" s="1" t="s">
        <v>14</v>
      </c>
      <c r="H1375" s="1">
        <v>1029</v>
      </c>
      <c r="I1375" s="10">
        <v>44777</v>
      </c>
    </row>
    <row r="1376" spans="1:9" x14ac:dyDescent="0.3">
      <c r="A1376" s="1">
        <v>1660</v>
      </c>
      <c r="B1376" s="10">
        <v>45551</v>
      </c>
      <c r="C1376" s="1">
        <v>10</v>
      </c>
      <c r="D1376" s="1" t="s">
        <v>12</v>
      </c>
      <c r="E1376" s="1">
        <v>1</v>
      </c>
      <c r="F1376" s="1" t="s">
        <v>17</v>
      </c>
      <c r="G1376" s="1" t="s">
        <v>14</v>
      </c>
      <c r="H1376" s="1">
        <v>1003</v>
      </c>
      <c r="I1376" s="10">
        <v>41805</v>
      </c>
    </row>
    <row r="1377" spans="1:9" x14ac:dyDescent="0.3">
      <c r="A1377" s="1">
        <v>2016</v>
      </c>
      <c r="B1377" s="10">
        <v>45552</v>
      </c>
      <c r="C1377" s="1">
        <v>36</v>
      </c>
      <c r="D1377" s="1" t="s">
        <v>12</v>
      </c>
      <c r="E1377" s="1">
        <v>3.6</v>
      </c>
      <c r="F1377" s="1" t="s">
        <v>17</v>
      </c>
      <c r="G1377" s="1" t="s">
        <v>11</v>
      </c>
      <c r="H1377" s="1">
        <v>1792</v>
      </c>
      <c r="I1377" s="10">
        <v>43410</v>
      </c>
    </row>
    <row r="1378" spans="1:9" x14ac:dyDescent="0.3">
      <c r="A1378" s="1">
        <v>2884</v>
      </c>
      <c r="B1378" s="10">
        <v>45552</v>
      </c>
      <c r="C1378" s="1">
        <v>3</v>
      </c>
      <c r="D1378" s="1" t="s">
        <v>12</v>
      </c>
      <c r="E1378" s="1">
        <v>0.3</v>
      </c>
      <c r="F1378" s="1" t="s">
        <v>10</v>
      </c>
      <c r="G1378" s="1" t="s">
        <v>11</v>
      </c>
      <c r="H1378" s="1">
        <v>309</v>
      </c>
      <c r="I1378" s="10">
        <v>42833</v>
      </c>
    </row>
    <row r="1379" spans="1:9" x14ac:dyDescent="0.3">
      <c r="A1379" s="1">
        <v>1260</v>
      </c>
      <c r="B1379" s="10">
        <v>45864</v>
      </c>
      <c r="C1379" s="1">
        <v>9</v>
      </c>
      <c r="D1379" s="1" t="s">
        <v>9</v>
      </c>
      <c r="E1379" s="1">
        <v>2.7</v>
      </c>
      <c r="F1379" s="1" t="s">
        <v>16</v>
      </c>
      <c r="G1379" s="1" t="s">
        <v>11</v>
      </c>
      <c r="H1379" s="1">
        <v>1060</v>
      </c>
      <c r="I1379" s="10">
        <v>44610</v>
      </c>
    </row>
    <row r="1380" spans="1:9" x14ac:dyDescent="0.3">
      <c r="A1380" s="1">
        <v>2810</v>
      </c>
      <c r="B1380" s="10">
        <v>45552</v>
      </c>
      <c r="C1380" s="1">
        <v>15</v>
      </c>
      <c r="D1380" s="1" t="s">
        <v>9</v>
      </c>
      <c r="E1380" s="1">
        <v>4.5</v>
      </c>
      <c r="F1380" s="1" t="s">
        <v>16</v>
      </c>
      <c r="G1380" s="1" t="s">
        <v>11</v>
      </c>
      <c r="H1380" s="1">
        <v>1695</v>
      </c>
      <c r="I1380" s="10">
        <v>44428</v>
      </c>
    </row>
    <row r="1381" spans="1:9" x14ac:dyDescent="0.3">
      <c r="A1381" s="1">
        <v>2671</v>
      </c>
      <c r="B1381" s="10">
        <v>45552</v>
      </c>
      <c r="C1381" s="1">
        <v>30</v>
      </c>
      <c r="D1381" s="1" t="s">
        <v>9</v>
      </c>
      <c r="E1381" s="1">
        <v>9</v>
      </c>
      <c r="F1381" s="1" t="s">
        <v>13</v>
      </c>
      <c r="G1381" s="1" t="s">
        <v>14</v>
      </c>
      <c r="H1381" s="1">
        <v>147</v>
      </c>
      <c r="I1381" s="10">
        <v>42566</v>
      </c>
    </row>
    <row r="1382" spans="1:9" x14ac:dyDescent="0.3">
      <c r="A1382" s="1">
        <v>1171</v>
      </c>
      <c r="B1382" s="10">
        <v>45758</v>
      </c>
      <c r="C1382" s="1">
        <v>26</v>
      </c>
      <c r="D1382" s="1" t="s">
        <v>21</v>
      </c>
      <c r="E1382" s="1">
        <v>13</v>
      </c>
      <c r="F1382" s="1" t="s">
        <v>20</v>
      </c>
      <c r="G1382" s="1" t="s">
        <v>14</v>
      </c>
      <c r="H1382" s="1">
        <v>858</v>
      </c>
      <c r="I1382" s="10">
        <v>43131</v>
      </c>
    </row>
    <row r="1383" spans="1:9" x14ac:dyDescent="0.3">
      <c r="A1383" s="1">
        <v>1897</v>
      </c>
      <c r="B1383" s="10">
        <v>45671</v>
      </c>
      <c r="C1383" s="1">
        <v>27</v>
      </c>
      <c r="D1383" s="1" t="s">
        <v>12</v>
      </c>
      <c r="E1383" s="1">
        <v>2.7</v>
      </c>
      <c r="F1383" s="1" t="s">
        <v>15</v>
      </c>
      <c r="G1383" s="1" t="s">
        <v>14</v>
      </c>
      <c r="H1383" s="1">
        <v>1390</v>
      </c>
      <c r="I1383" s="10">
        <v>44522</v>
      </c>
    </row>
    <row r="1384" spans="1:9" x14ac:dyDescent="0.3">
      <c r="A1384" s="1">
        <v>1249</v>
      </c>
      <c r="B1384" s="10">
        <v>45552</v>
      </c>
      <c r="C1384" s="1">
        <v>35</v>
      </c>
      <c r="D1384" s="1" t="s">
        <v>12</v>
      </c>
      <c r="E1384" s="1">
        <v>3.5</v>
      </c>
      <c r="F1384" s="1" t="s">
        <v>13</v>
      </c>
      <c r="G1384" s="1" t="s">
        <v>11</v>
      </c>
      <c r="H1384" s="1">
        <v>40</v>
      </c>
      <c r="I1384" s="10">
        <v>44885</v>
      </c>
    </row>
    <row r="1385" spans="1:9" x14ac:dyDescent="0.3">
      <c r="A1385" s="1">
        <v>2191</v>
      </c>
      <c r="B1385" s="10">
        <v>45740</v>
      </c>
      <c r="C1385" s="1">
        <v>18</v>
      </c>
      <c r="D1385" s="1" t="s">
        <v>12</v>
      </c>
      <c r="E1385" s="1">
        <v>1.8</v>
      </c>
      <c r="F1385" s="1" t="s">
        <v>15</v>
      </c>
      <c r="G1385" s="1" t="s">
        <v>14</v>
      </c>
      <c r="H1385" s="1">
        <v>1095</v>
      </c>
      <c r="I1385" s="10">
        <v>41931</v>
      </c>
    </row>
    <row r="1386" spans="1:9" x14ac:dyDescent="0.3">
      <c r="A1386" s="1">
        <v>2665</v>
      </c>
      <c r="B1386" s="10">
        <v>45732</v>
      </c>
      <c r="C1386" s="1">
        <v>13</v>
      </c>
      <c r="D1386" s="1" t="s">
        <v>12</v>
      </c>
      <c r="E1386" s="1">
        <v>1.3</v>
      </c>
      <c r="F1386" s="1" t="s">
        <v>19</v>
      </c>
      <c r="G1386" s="1" t="s">
        <v>14</v>
      </c>
      <c r="H1386" s="1">
        <v>431</v>
      </c>
      <c r="I1386" s="10">
        <v>41786</v>
      </c>
    </row>
    <row r="1387" spans="1:9" x14ac:dyDescent="0.3">
      <c r="A1387" s="1">
        <v>1520</v>
      </c>
      <c r="B1387" s="10">
        <v>45553</v>
      </c>
      <c r="C1387" s="1">
        <v>60</v>
      </c>
      <c r="D1387" s="1" t="s">
        <v>12</v>
      </c>
      <c r="E1387" s="1">
        <v>6</v>
      </c>
      <c r="F1387" s="1" t="s">
        <v>20</v>
      </c>
      <c r="G1387" s="1" t="s">
        <v>11</v>
      </c>
      <c r="H1387" s="1">
        <v>1445</v>
      </c>
      <c r="I1387" s="10">
        <v>43794</v>
      </c>
    </row>
    <row r="1388" spans="1:9" x14ac:dyDescent="0.3">
      <c r="A1388" s="1">
        <v>1320</v>
      </c>
      <c r="B1388" s="10">
        <v>45715</v>
      </c>
      <c r="C1388" s="1">
        <v>9</v>
      </c>
      <c r="D1388" s="1" t="s">
        <v>12</v>
      </c>
      <c r="E1388" s="1">
        <v>0.9</v>
      </c>
      <c r="F1388" s="1" t="s">
        <v>20</v>
      </c>
      <c r="G1388" s="1" t="s">
        <v>11</v>
      </c>
      <c r="H1388" s="1">
        <v>642</v>
      </c>
      <c r="I1388" s="10">
        <v>41718</v>
      </c>
    </row>
    <row r="1389" spans="1:9" x14ac:dyDescent="0.3">
      <c r="A1389" s="1">
        <v>1689</v>
      </c>
      <c r="B1389" s="10">
        <v>45553</v>
      </c>
      <c r="C1389" s="1">
        <v>12</v>
      </c>
      <c r="D1389" s="1" t="s">
        <v>21</v>
      </c>
      <c r="E1389" s="1">
        <v>6</v>
      </c>
      <c r="F1389" s="1" t="s">
        <v>17</v>
      </c>
      <c r="G1389" s="1" t="s">
        <v>11</v>
      </c>
      <c r="H1389" s="1">
        <v>334</v>
      </c>
      <c r="I1389" s="10">
        <v>43238</v>
      </c>
    </row>
    <row r="1390" spans="1:9" x14ac:dyDescent="0.3">
      <c r="A1390" s="1">
        <v>1689</v>
      </c>
      <c r="B1390" s="10">
        <v>45553</v>
      </c>
      <c r="C1390" s="1">
        <v>17</v>
      </c>
      <c r="D1390" s="1" t="s">
        <v>12</v>
      </c>
      <c r="E1390" s="1">
        <v>1.7</v>
      </c>
      <c r="F1390" s="1" t="s">
        <v>10</v>
      </c>
      <c r="G1390" s="1" t="s">
        <v>11</v>
      </c>
      <c r="H1390" s="1">
        <v>1408</v>
      </c>
      <c r="I1390" s="10">
        <v>43798</v>
      </c>
    </row>
    <row r="1391" spans="1:9" x14ac:dyDescent="0.3">
      <c r="A1391" s="1">
        <v>1328</v>
      </c>
      <c r="B1391" s="10">
        <v>45723</v>
      </c>
      <c r="C1391" s="1">
        <v>38</v>
      </c>
      <c r="D1391" s="1" t="s">
        <v>12</v>
      </c>
      <c r="E1391" s="1">
        <v>3.8</v>
      </c>
      <c r="F1391" s="1" t="s">
        <v>15</v>
      </c>
      <c r="G1391" s="1" t="s">
        <v>14</v>
      </c>
      <c r="H1391" s="1">
        <v>1413</v>
      </c>
      <c r="I1391" s="10">
        <v>43657</v>
      </c>
    </row>
    <row r="1392" spans="1:9" x14ac:dyDescent="0.3">
      <c r="A1392" s="1">
        <v>2942</v>
      </c>
      <c r="B1392" s="10">
        <v>45553</v>
      </c>
      <c r="C1392" s="1">
        <v>40</v>
      </c>
      <c r="D1392" s="1" t="s">
        <v>12</v>
      </c>
      <c r="E1392" s="1">
        <v>4</v>
      </c>
      <c r="F1392" s="1" t="s">
        <v>17</v>
      </c>
      <c r="G1392" s="1" t="s">
        <v>11</v>
      </c>
      <c r="H1392" s="1">
        <v>1226</v>
      </c>
      <c r="I1392" s="10">
        <v>43722</v>
      </c>
    </row>
    <row r="1393" spans="1:9" x14ac:dyDescent="0.3">
      <c r="A1393" s="1">
        <v>1068</v>
      </c>
      <c r="B1393" s="10">
        <v>45553</v>
      </c>
      <c r="C1393" s="1">
        <v>9</v>
      </c>
      <c r="D1393" s="1" t="s">
        <v>12</v>
      </c>
      <c r="E1393" s="1">
        <v>0.9</v>
      </c>
      <c r="F1393" s="1" t="s">
        <v>20</v>
      </c>
      <c r="G1393" s="1" t="s">
        <v>14</v>
      </c>
      <c r="H1393" s="1">
        <v>1443</v>
      </c>
      <c r="I1393" s="10">
        <v>41936</v>
      </c>
    </row>
    <row r="1394" spans="1:9" x14ac:dyDescent="0.3">
      <c r="A1394" s="1">
        <v>1837</v>
      </c>
      <c r="B1394" s="10">
        <v>45554</v>
      </c>
      <c r="C1394" s="1">
        <v>3</v>
      </c>
      <c r="D1394" s="1" t="s">
        <v>12</v>
      </c>
      <c r="E1394" s="1">
        <v>0.3</v>
      </c>
      <c r="F1394" s="1" t="s">
        <v>17</v>
      </c>
      <c r="G1394" s="1" t="s">
        <v>14</v>
      </c>
      <c r="H1394" s="1">
        <v>152</v>
      </c>
      <c r="I1394" s="10">
        <v>42430</v>
      </c>
    </row>
    <row r="1395" spans="1:9" x14ac:dyDescent="0.3">
      <c r="A1395" s="1">
        <v>1633</v>
      </c>
      <c r="B1395" s="10">
        <v>45554</v>
      </c>
      <c r="C1395" s="1">
        <v>4</v>
      </c>
      <c r="D1395" s="1" t="s">
        <v>12</v>
      </c>
      <c r="E1395" s="1">
        <v>0.4</v>
      </c>
      <c r="F1395" s="1" t="s">
        <v>16</v>
      </c>
      <c r="G1395" s="1" t="s">
        <v>14</v>
      </c>
      <c r="H1395" s="1">
        <v>20</v>
      </c>
      <c r="I1395" s="10">
        <v>43488</v>
      </c>
    </row>
    <row r="1396" spans="1:9" x14ac:dyDescent="0.3">
      <c r="A1396" s="1">
        <v>2943</v>
      </c>
      <c r="B1396" s="10">
        <v>45846</v>
      </c>
      <c r="C1396" s="1">
        <v>35</v>
      </c>
      <c r="D1396" s="1" t="s">
        <v>12</v>
      </c>
      <c r="E1396" s="1">
        <v>3.5</v>
      </c>
      <c r="F1396" s="1" t="s">
        <v>10</v>
      </c>
      <c r="G1396" s="1" t="s">
        <v>14</v>
      </c>
      <c r="H1396" s="1">
        <v>1721</v>
      </c>
      <c r="I1396" s="10">
        <v>43482</v>
      </c>
    </row>
    <row r="1397" spans="1:9" x14ac:dyDescent="0.3">
      <c r="A1397" s="1">
        <v>2573</v>
      </c>
      <c r="B1397" s="10">
        <v>45695</v>
      </c>
      <c r="C1397" s="1">
        <v>48</v>
      </c>
      <c r="D1397" s="1" t="s">
        <v>9</v>
      </c>
      <c r="E1397" s="1">
        <v>14.4</v>
      </c>
      <c r="F1397" s="1" t="s">
        <v>18</v>
      </c>
      <c r="G1397" s="1" t="s">
        <v>14</v>
      </c>
      <c r="H1397" s="1">
        <v>1154</v>
      </c>
      <c r="I1397" s="10">
        <v>44093</v>
      </c>
    </row>
    <row r="1398" spans="1:9" x14ac:dyDescent="0.3">
      <c r="A1398" s="1">
        <v>1278</v>
      </c>
      <c r="B1398" s="10">
        <v>45554</v>
      </c>
      <c r="C1398" s="1">
        <v>50</v>
      </c>
      <c r="D1398" s="1" t="s">
        <v>21</v>
      </c>
      <c r="E1398" s="1">
        <v>25</v>
      </c>
      <c r="F1398" s="1" t="s">
        <v>20</v>
      </c>
      <c r="G1398" s="1" t="s">
        <v>14</v>
      </c>
      <c r="H1398" s="1">
        <v>1417</v>
      </c>
      <c r="I1398" s="10">
        <v>41813</v>
      </c>
    </row>
    <row r="1399" spans="1:9" x14ac:dyDescent="0.3">
      <c r="A1399" s="1">
        <v>1713</v>
      </c>
      <c r="B1399" s="10">
        <v>45554</v>
      </c>
      <c r="C1399" s="1">
        <v>28</v>
      </c>
      <c r="D1399" s="1" t="s">
        <v>12</v>
      </c>
      <c r="E1399" s="1">
        <v>2.8</v>
      </c>
      <c r="F1399" s="1" t="s">
        <v>16</v>
      </c>
      <c r="G1399" s="1" t="s">
        <v>14</v>
      </c>
      <c r="H1399" s="1">
        <v>1738</v>
      </c>
      <c r="I1399" s="10">
        <v>44580</v>
      </c>
    </row>
    <row r="1400" spans="1:9" x14ac:dyDescent="0.3">
      <c r="A1400" s="1">
        <v>2633</v>
      </c>
      <c r="B1400" s="10">
        <v>45555</v>
      </c>
      <c r="C1400" s="1">
        <v>7</v>
      </c>
      <c r="D1400" s="1" t="s">
        <v>12</v>
      </c>
      <c r="E1400" s="1">
        <v>0.7</v>
      </c>
      <c r="F1400" s="1" t="s">
        <v>10</v>
      </c>
      <c r="G1400" s="1" t="s">
        <v>14</v>
      </c>
      <c r="H1400" s="1">
        <v>218</v>
      </c>
      <c r="I1400" s="10">
        <v>43720</v>
      </c>
    </row>
    <row r="1401" spans="1:9" x14ac:dyDescent="0.3">
      <c r="A1401" s="1">
        <v>2840</v>
      </c>
      <c r="B1401" s="10">
        <v>45673</v>
      </c>
      <c r="C1401" s="1">
        <v>39</v>
      </c>
      <c r="D1401" s="1" t="s">
        <v>21</v>
      </c>
      <c r="E1401" s="1">
        <v>19.5</v>
      </c>
      <c r="F1401" s="1" t="s">
        <v>17</v>
      </c>
      <c r="G1401" s="1" t="s">
        <v>11</v>
      </c>
      <c r="H1401" s="1">
        <v>172</v>
      </c>
      <c r="I1401" s="10">
        <v>42997</v>
      </c>
    </row>
    <row r="1402" spans="1:9" x14ac:dyDescent="0.3">
      <c r="A1402" s="1">
        <v>2011</v>
      </c>
      <c r="B1402" s="10">
        <v>45555</v>
      </c>
      <c r="C1402" s="1">
        <v>4</v>
      </c>
      <c r="D1402" s="1" t="s">
        <v>21</v>
      </c>
      <c r="E1402" s="1">
        <v>2</v>
      </c>
      <c r="F1402" s="1" t="s">
        <v>19</v>
      </c>
      <c r="G1402" s="1" t="s">
        <v>14</v>
      </c>
      <c r="H1402" s="1">
        <v>168</v>
      </c>
      <c r="I1402" s="10">
        <v>44862</v>
      </c>
    </row>
    <row r="1403" spans="1:9" x14ac:dyDescent="0.3">
      <c r="A1403" s="1">
        <v>2905</v>
      </c>
      <c r="B1403" s="10">
        <v>45555</v>
      </c>
      <c r="C1403" s="1">
        <v>1</v>
      </c>
      <c r="D1403" s="1" t="s">
        <v>21</v>
      </c>
      <c r="E1403" s="1">
        <v>0.5</v>
      </c>
      <c r="F1403" s="1" t="s">
        <v>20</v>
      </c>
      <c r="G1403" s="1" t="s">
        <v>14</v>
      </c>
      <c r="H1403" s="1">
        <v>460</v>
      </c>
      <c r="I1403" s="10">
        <v>42400</v>
      </c>
    </row>
    <row r="1404" spans="1:9" x14ac:dyDescent="0.3">
      <c r="A1404" s="1">
        <v>2979</v>
      </c>
      <c r="B1404" s="10">
        <v>45840</v>
      </c>
      <c r="C1404" s="1">
        <v>25</v>
      </c>
      <c r="D1404" s="1" t="s">
        <v>21</v>
      </c>
      <c r="E1404" s="1">
        <v>12.5</v>
      </c>
      <c r="F1404" s="1" t="s">
        <v>17</v>
      </c>
      <c r="G1404" s="1" t="s">
        <v>11</v>
      </c>
      <c r="H1404" s="1">
        <v>1721</v>
      </c>
      <c r="I1404" s="10">
        <v>42205</v>
      </c>
    </row>
    <row r="1405" spans="1:9" x14ac:dyDescent="0.3">
      <c r="A1405" s="1">
        <v>1235</v>
      </c>
      <c r="B1405" s="10">
        <v>45844</v>
      </c>
      <c r="C1405" s="1">
        <v>32</v>
      </c>
      <c r="D1405" s="1" t="s">
        <v>12</v>
      </c>
      <c r="E1405" s="1">
        <v>3.2</v>
      </c>
      <c r="F1405" s="1" t="s">
        <v>13</v>
      </c>
      <c r="G1405" s="1" t="s">
        <v>11</v>
      </c>
      <c r="H1405" s="1">
        <v>991</v>
      </c>
      <c r="I1405" s="10">
        <v>43114</v>
      </c>
    </row>
    <row r="1406" spans="1:9" x14ac:dyDescent="0.3">
      <c r="A1406" s="1">
        <v>2969</v>
      </c>
      <c r="B1406" s="10">
        <v>45820</v>
      </c>
      <c r="C1406" s="1">
        <v>40</v>
      </c>
      <c r="D1406" s="1" t="s">
        <v>21</v>
      </c>
      <c r="E1406" s="1">
        <v>20</v>
      </c>
      <c r="F1406" s="1" t="s">
        <v>15</v>
      </c>
      <c r="G1406" s="1" t="s">
        <v>11</v>
      </c>
      <c r="H1406" s="1">
        <v>1370</v>
      </c>
      <c r="I1406" s="10">
        <v>43995</v>
      </c>
    </row>
    <row r="1407" spans="1:9" x14ac:dyDescent="0.3">
      <c r="A1407" s="1">
        <v>1333</v>
      </c>
      <c r="B1407" s="10">
        <v>45862</v>
      </c>
      <c r="C1407" s="1">
        <v>13</v>
      </c>
      <c r="D1407" s="1" t="s">
        <v>12</v>
      </c>
      <c r="E1407" s="1">
        <v>1.3</v>
      </c>
      <c r="F1407" s="1" t="s">
        <v>16</v>
      </c>
      <c r="G1407" s="1" t="s">
        <v>11</v>
      </c>
      <c r="H1407" s="1">
        <v>388</v>
      </c>
      <c r="I1407" s="10">
        <v>42165</v>
      </c>
    </row>
    <row r="1408" spans="1:9" x14ac:dyDescent="0.3">
      <c r="A1408" s="1">
        <v>2409</v>
      </c>
      <c r="B1408" s="10">
        <v>45556</v>
      </c>
      <c r="C1408" s="1">
        <v>52</v>
      </c>
      <c r="D1408" s="1" t="s">
        <v>12</v>
      </c>
      <c r="E1408" s="1">
        <v>5.2</v>
      </c>
      <c r="F1408" s="1" t="s">
        <v>19</v>
      </c>
      <c r="G1408" s="1" t="s">
        <v>11</v>
      </c>
      <c r="H1408" s="1">
        <v>1800</v>
      </c>
      <c r="I1408" s="10">
        <v>43517</v>
      </c>
    </row>
    <row r="1409" spans="1:9" x14ac:dyDescent="0.3">
      <c r="A1409" s="1">
        <v>2687</v>
      </c>
      <c r="B1409" s="10">
        <v>45556</v>
      </c>
      <c r="C1409" s="1">
        <v>13</v>
      </c>
      <c r="D1409" s="1" t="s">
        <v>12</v>
      </c>
      <c r="E1409" s="1">
        <v>1.3</v>
      </c>
      <c r="F1409" s="1" t="s">
        <v>16</v>
      </c>
      <c r="G1409" s="1" t="s">
        <v>14</v>
      </c>
      <c r="H1409" s="1">
        <v>1167</v>
      </c>
      <c r="I1409" s="10">
        <v>44491</v>
      </c>
    </row>
    <row r="1410" spans="1:9" x14ac:dyDescent="0.3">
      <c r="A1410" s="1">
        <v>2482</v>
      </c>
      <c r="B1410" s="10">
        <v>45842</v>
      </c>
      <c r="C1410" s="1">
        <v>49</v>
      </c>
      <c r="D1410" s="1" t="s">
        <v>12</v>
      </c>
      <c r="E1410" s="1">
        <v>4.9000000000000004</v>
      </c>
      <c r="F1410" s="1" t="s">
        <v>15</v>
      </c>
      <c r="G1410" s="1" t="s">
        <v>14</v>
      </c>
      <c r="H1410" s="1">
        <v>1009</v>
      </c>
      <c r="I1410" s="10">
        <v>43681</v>
      </c>
    </row>
    <row r="1411" spans="1:9" x14ac:dyDescent="0.3">
      <c r="A1411" s="1">
        <v>2160</v>
      </c>
      <c r="B1411" s="10">
        <v>45688</v>
      </c>
      <c r="C1411" s="1">
        <v>37</v>
      </c>
      <c r="D1411" s="1" t="s">
        <v>12</v>
      </c>
      <c r="E1411" s="1">
        <v>3.7</v>
      </c>
      <c r="F1411" s="1" t="s">
        <v>18</v>
      </c>
      <c r="G1411" s="1" t="s">
        <v>14</v>
      </c>
      <c r="H1411" s="1">
        <v>1820</v>
      </c>
      <c r="I1411" s="10">
        <v>43155</v>
      </c>
    </row>
    <row r="1412" spans="1:9" x14ac:dyDescent="0.3">
      <c r="A1412" s="1">
        <v>2953</v>
      </c>
      <c r="B1412" s="10">
        <v>45785</v>
      </c>
      <c r="C1412" s="1">
        <v>6</v>
      </c>
      <c r="D1412" s="1" t="s">
        <v>12</v>
      </c>
      <c r="E1412" s="1">
        <v>0.6</v>
      </c>
      <c r="F1412" s="1" t="s">
        <v>13</v>
      </c>
      <c r="G1412" s="1" t="s">
        <v>14</v>
      </c>
      <c r="H1412" s="1">
        <v>73</v>
      </c>
      <c r="I1412" s="10">
        <v>42763</v>
      </c>
    </row>
    <row r="1413" spans="1:9" x14ac:dyDescent="0.3">
      <c r="A1413" s="1">
        <v>1214</v>
      </c>
      <c r="B1413" s="10">
        <v>45556</v>
      </c>
      <c r="C1413" s="1">
        <v>24</v>
      </c>
      <c r="D1413" s="1" t="s">
        <v>9</v>
      </c>
      <c r="E1413" s="1">
        <v>7.2</v>
      </c>
      <c r="F1413" s="1" t="s">
        <v>16</v>
      </c>
      <c r="G1413" s="1" t="s">
        <v>14</v>
      </c>
      <c r="H1413" s="1">
        <v>340</v>
      </c>
      <c r="I1413" s="10">
        <v>41956</v>
      </c>
    </row>
    <row r="1414" spans="1:9" x14ac:dyDescent="0.3">
      <c r="A1414" s="1">
        <v>2806</v>
      </c>
      <c r="B1414" s="10">
        <v>45557</v>
      </c>
      <c r="C1414" s="1">
        <v>10</v>
      </c>
      <c r="D1414" s="1" t="s">
        <v>12</v>
      </c>
      <c r="E1414" s="1">
        <v>1</v>
      </c>
      <c r="F1414" s="1" t="s">
        <v>20</v>
      </c>
      <c r="G1414" s="1" t="s">
        <v>11</v>
      </c>
      <c r="H1414" s="1">
        <v>584</v>
      </c>
      <c r="I1414" s="10">
        <v>41957</v>
      </c>
    </row>
    <row r="1415" spans="1:9" x14ac:dyDescent="0.3">
      <c r="A1415" s="1">
        <v>1512</v>
      </c>
      <c r="B1415" s="10">
        <v>45849</v>
      </c>
      <c r="C1415" s="1">
        <v>57</v>
      </c>
      <c r="D1415" s="1" t="s">
        <v>9</v>
      </c>
      <c r="E1415" s="1">
        <v>17.100000000000001</v>
      </c>
      <c r="F1415" s="1" t="s">
        <v>20</v>
      </c>
      <c r="G1415" s="1" t="s">
        <v>14</v>
      </c>
      <c r="H1415" s="1">
        <v>984</v>
      </c>
      <c r="I1415" s="10">
        <v>42092</v>
      </c>
    </row>
    <row r="1416" spans="1:9" x14ac:dyDescent="0.3">
      <c r="A1416" s="1">
        <v>2319</v>
      </c>
      <c r="B1416" s="10">
        <v>45848</v>
      </c>
      <c r="C1416" s="1">
        <v>60</v>
      </c>
      <c r="D1416" s="1" t="s">
        <v>12</v>
      </c>
      <c r="E1416" s="1">
        <v>6</v>
      </c>
      <c r="F1416" s="1" t="s">
        <v>15</v>
      </c>
      <c r="G1416" s="1" t="s">
        <v>11</v>
      </c>
      <c r="H1416" s="1">
        <v>75</v>
      </c>
      <c r="I1416" s="10">
        <v>42262</v>
      </c>
    </row>
    <row r="1417" spans="1:9" x14ac:dyDescent="0.3">
      <c r="A1417" s="1">
        <v>1848</v>
      </c>
      <c r="B1417" s="10">
        <v>45557</v>
      </c>
      <c r="C1417" s="1">
        <v>18</v>
      </c>
      <c r="D1417" s="1" t="s">
        <v>9</v>
      </c>
      <c r="E1417" s="1">
        <v>5.4</v>
      </c>
      <c r="F1417" s="1" t="s">
        <v>10</v>
      </c>
      <c r="G1417" s="1" t="s">
        <v>11</v>
      </c>
      <c r="H1417" s="1">
        <v>1785</v>
      </c>
      <c r="I1417" s="10">
        <v>44136</v>
      </c>
    </row>
    <row r="1418" spans="1:9" x14ac:dyDescent="0.3">
      <c r="A1418" s="1">
        <v>1615</v>
      </c>
      <c r="B1418" s="10">
        <v>45557</v>
      </c>
      <c r="C1418" s="1">
        <v>8</v>
      </c>
      <c r="D1418" s="1" t="s">
        <v>9</v>
      </c>
      <c r="E1418" s="1">
        <v>2.4</v>
      </c>
      <c r="F1418" s="1" t="s">
        <v>15</v>
      </c>
      <c r="G1418" s="1" t="s">
        <v>11</v>
      </c>
      <c r="H1418" s="1">
        <v>784</v>
      </c>
      <c r="I1418" s="10">
        <v>44492</v>
      </c>
    </row>
    <row r="1419" spans="1:9" x14ac:dyDescent="0.3">
      <c r="A1419" s="1">
        <v>2981</v>
      </c>
      <c r="B1419" s="10">
        <v>45558</v>
      </c>
      <c r="C1419" s="1">
        <v>58</v>
      </c>
      <c r="D1419" s="1" t="s">
        <v>12</v>
      </c>
      <c r="E1419" s="1">
        <v>5.8</v>
      </c>
      <c r="F1419" s="1" t="s">
        <v>17</v>
      </c>
      <c r="G1419" s="1" t="s">
        <v>11</v>
      </c>
      <c r="H1419" s="1">
        <v>1234</v>
      </c>
      <c r="I1419" s="10">
        <v>44633</v>
      </c>
    </row>
    <row r="1420" spans="1:9" x14ac:dyDescent="0.3">
      <c r="A1420" s="1">
        <v>2705</v>
      </c>
      <c r="B1420" s="10">
        <v>45558</v>
      </c>
      <c r="C1420" s="1">
        <v>43</v>
      </c>
      <c r="D1420" s="1" t="s">
        <v>12</v>
      </c>
      <c r="E1420" s="1">
        <v>4.3</v>
      </c>
      <c r="F1420" s="1" t="s">
        <v>20</v>
      </c>
      <c r="G1420" s="1" t="s">
        <v>11</v>
      </c>
      <c r="H1420" s="1">
        <v>145</v>
      </c>
      <c r="I1420" s="10">
        <v>42732</v>
      </c>
    </row>
    <row r="1421" spans="1:9" x14ac:dyDescent="0.3">
      <c r="A1421" s="1">
        <v>2372</v>
      </c>
      <c r="B1421" s="10">
        <v>45747</v>
      </c>
      <c r="C1421" s="1">
        <v>4</v>
      </c>
      <c r="D1421" s="1" t="s">
        <v>12</v>
      </c>
      <c r="E1421" s="1">
        <v>0.4</v>
      </c>
      <c r="F1421" s="1" t="s">
        <v>17</v>
      </c>
      <c r="G1421" s="1" t="s">
        <v>11</v>
      </c>
      <c r="H1421" s="1">
        <v>1612</v>
      </c>
      <c r="I1421" s="10">
        <v>44806</v>
      </c>
    </row>
    <row r="1422" spans="1:9" x14ac:dyDescent="0.3">
      <c r="A1422" s="1">
        <v>1824</v>
      </c>
      <c r="B1422" s="10">
        <v>45558</v>
      </c>
      <c r="C1422" s="1">
        <v>54</v>
      </c>
      <c r="D1422" s="1" t="s">
        <v>12</v>
      </c>
      <c r="E1422" s="1">
        <v>5.4</v>
      </c>
      <c r="F1422" s="1" t="s">
        <v>15</v>
      </c>
      <c r="G1422" s="1" t="s">
        <v>11</v>
      </c>
      <c r="H1422" s="1">
        <v>1633</v>
      </c>
      <c r="I1422" s="10">
        <v>43436</v>
      </c>
    </row>
    <row r="1423" spans="1:9" x14ac:dyDescent="0.3">
      <c r="A1423" s="1">
        <v>1405</v>
      </c>
      <c r="B1423" s="10">
        <v>45558</v>
      </c>
      <c r="C1423" s="1">
        <v>19</v>
      </c>
      <c r="D1423" s="1" t="s">
        <v>21</v>
      </c>
      <c r="E1423" s="1">
        <v>9.5</v>
      </c>
      <c r="F1423" s="1" t="s">
        <v>13</v>
      </c>
      <c r="G1423" s="1" t="s">
        <v>11</v>
      </c>
      <c r="H1423" s="1">
        <v>1841</v>
      </c>
      <c r="I1423" s="10">
        <v>44538</v>
      </c>
    </row>
    <row r="1424" spans="1:9" x14ac:dyDescent="0.3">
      <c r="A1424" s="1">
        <v>1872</v>
      </c>
      <c r="B1424" s="10">
        <v>45736</v>
      </c>
      <c r="C1424" s="1">
        <v>8</v>
      </c>
      <c r="D1424" s="1" t="s">
        <v>12</v>
      </c>
      <c r="E1424" s="1">
        <v>0.8</v>
      </c>
      <c r="F1424" s="1" t="s">
        <v>18</v>
      </c>
      <c r="G1424" s="1" t="s">
        <v>14</v>
      </c>
      <c r="H1424" s="1">
        <v>1967</v>
      </c>
      <c r="I1424" s="10">
        <v>41702</v>
      </c>
    </row>
    <row r="1425" spans="1:9" x14ac:dyDescent="0.3">
      <c r="A1425" s="1">
        <v>1008</v>
      </c>
      <c r="B1425" s="10">
        <v>45559</v>
      </c>
      <c r="C1425" s="1">
        <v>29</v>
      </c>
      <c r="D1425" s="1" t="s">
        <v>12</v>
      </c>
      <c r="E1425" s="1">
        <v>2.9</v>
      </c>
      <c r="F1425" s="1" t="s">
        <v>13</v>
      </c>
      <c r="G1425" s="1" t="s">
        <v>11</v>
      </c>
      <c r="H1425" s="1">
        <v>108</v>
      </c>
      <c r="I1425" s="10">
        <v>44478</v>
      </c>
    </row>
    <row r="1426" spans="1:9" x14ac:dyDescent="0.3">
      <c r="A1426" s="1">
        <v>1603</v>
      </c>
      <c r="B1426" s="10">
        <v>45559</v>
      </c>
      <c r="C1426" s="1">
        <v>50</v>
      </c>
      <c r="D1426" s="1" t="s">
        <v>21</v>
      </c>
      <c r="E1426" s="1">
        <v>25</v>
      </c>
      <c r="F1426" s="1" t="s">
        <v>13</v>
      </c>
      <c r="G1426" s="1" t="s">
        <v>11</v>
      </c>
      <c r="H1426" s="1">
        <v>1110</v>
      </c>
      <c r="I1426" s="10">
        <v>42640</v>
      </c>
    </row>
    <row r="1427" spans="1:9" x14ac:dyDescent="0.3">
      <c r="A1427" s="1">
        <v>2836</v>
      </c>
      <c r="B1427" s="10">
        <v>45559</v>
      </c>
      <c r="C1427" s="1">
        <v>40</v>
      </c>
      <c r="D1427" s="1" t="s">
        <v>12</v>
      </c>
      <c r="E1427" s="1">
        <v>4</v>
      </c>
      <c r="F1427" s="1" t="s">
        <v>10</v>
      </c>
      <c r="G1427" s="1" t="s">
        <v>11</v>
      </c>
      <c r="H1427" s="1">
        <v>637</v>
      </c>
      <c r="I1427" s="10">
        <v>43927</v>
      </c>
    </row>
    <row r="1428" spans="1:9" x14ac:dyDescent="0.3">
      <c r="A1428" s="1">
        <v>1074</v>
      </c>
      <c r="B1428" s="10">
        <v>45559</v>
      </c>
      <c r="C1428" s="1">
        <v>55</v>
      </c>
      <c r="D1428" s="1" t="s">
        <v>9</v>
      </c>
      <c r="E1428" s="1">
        <v>16.5</v>
      </c>
      <c r="F1428" s="1" t="s">
        <v>18</v>
      </c>
      <c r="G1428" s="1" t="s">
        <v>14</v>
      </c>
      <c r="H1428" s="1">
        <v>1142</v>
      </c>
      <c r="I1428" s="10">
        <v>44379</v>
      </c>
    </row>
    <row r="1429" spans="1:9" x14ac:dyDescent="0.3">
      <c r="A1429" s="1">
        <v>2314</v>
      </c>
      <c r="B1429" s="10">
        <v>45744</v>
      </c>
      <c r="C1429" s="1">
        <v>38</v>
      </c>
      <c r="D1429" s="1" t="s">
        <v>12</v>
      </c>
      <c r="E1429" s="1">
        <v>3.8</v>
      </c>
      <c r="F1429" s="1" t="s">
        <v>13</v>
      </c>
      <c r="G1429" s="1" t="s">
        <v>14</v>
      </c>
      <c r="H1429" s="1">
        <v>187</v>
      </c>
      <c r="I1429" s="10">
        <v>42579</v>
      </c>
    </row>
    <row r="1430" spans="1:9" x14ac:dyDescent="0.3">
      <c r="A1430" s="1">
        <v>1724</v>
      </c>
      <c r="B1430" s="10">
        <v>45811</v>
      </c>
      <c r="C1430" s="1">
        <v>38</v>
      </c>
      <c r="D1430" s="1" t="s">
        <v>12</v>
      </c>
      <c r="E1430" s="1">
        <v>3.8</v>
      </c>
      <c r="F1430" s="1" t="s">
        <v>15</v>
      </c>
      <c r="G1430" s="1" t="s">
        <v>14</v>
      </c>
      <c r="H1430" s="1">
        <v>1964</v>
      </c>
      <c r="I1430" s="10">
        <v>42327</v>
      </c>
    </row>
    <row r="1431" spans="1:9" x14ac:dyDescent="0.3">
      <c r="A1431" s="1">
        <v>2802</v>
      </c>
      <c r="B1431" s="10">
        <v>45559</v>
      </c>
      <c r="C1431" s="1">
        <v>39</v>
      </c>
      <c r="D1431" s="1" t="s">
        <v>12</v>
      </c>
      <c r="E1431" s="1">
        <v>3.9</v>
      </c>
      <c r="F1431" s="1" t="s">
        <v>20</v>
      </c>
      <c r="G1431" s="1" t="s">
        <v>14</v>
      </c>
      <c r="H1431" s="1">
        <v>1292</v>
      </c>
      <c r="I1431" s="10">
        <v>44336</v>
      </c>
    </row>
    <row r="1432" spans="1:9" x14ac:dyDescent="0.3">
      <c r="A1432" s="1">
        <v>1502</v>
      </c>
      <c r="B1432" s="10">
        <v>45559</v>
      </c>
      <c r="C1432" s="1">
        <v>52</v>
      </c>
      <c r="D1432" s="1" t="s">
        <v>12</v>
      </c>
      <c r="E1432" s="1">
        <v>5.2</v>
      </c>
      <c r="F1432" s="1" t="s">
        <v>13</v>
      </c>
      <c r="G1432" s="1" t="s">
        <v>14</v>
      </c>
      <c r="H1432" s="1">
        <v>755</v>
      </c>
      <c r="I1432" s="10">
        <v>44542</v>
      </c>
    </row>
    <row r="1433" spans="1:9" x14ac:dyDescent="0.3">
      <c r="A1433" s="1">
        <v>1007</v>
      </c>
      <c r="B1433" s="10">
        <v>45560</v>
      </c>
      <c r="C1433" s="1">
        <v>26</v>
      </c>
      <c r="D1433" s="1" t="s">
        <v>12</v>
      </c>
      <c r="E1433" s="1">
        <v>2.6</v>
      </c>
      <c r="F1433" s="1" t="s">
        <v>16</v>
      </c>
      <c r="G1433" s="1" t="s">
        <v>11</v>
      </c>
      <c r="H1433" s="1">
        <v>811</v>
      </c>
      <c r="I1433" s="10">
        <v>43600</v>
      </c>
    </row>
    <row r="1434" spans="1:9" x14ac:dyDescent="0.3">
      <c r="A1434" s="1">
        <v>2402</v>
      </c>
      <c r="B1434" s="10">
        <v>45722</v>
      </c>
      <c r="C1434" s="1">
        <v>30</v>
      </c>
      <c r="D1434" s="1" t="s">
        <v>12</v>
      </c>
      <c r="E1434" s="1">
        <v>3</v>
      </c>
      <c r="F1434" s="1" t="s">
        <v>13</v>
      </c>
      <c r="G1434" s="1" t="s">
        <v>14</v>
      </c>
      <c r="H1434" s="1">
        <v>305</v>
      </c>
      <c r="I1434" s="10">
        <v>43122</v>
      </c>
    </row>
    <row r="1435" spans="1:9" x14ac:dyDescent="0.3">
      <c r="A1435" s="1">
        <v>2923</v>
      </c>
      <c r="B1435" s="10">
        <v>45561</v>
      </c>
      <c r="C1435" s="1">
        <v>57</v>
      </c>
      <c r="D1435" s="1" t="s">
        <v>12</v>
      </c>
      <c r="E1435" s="1">
        <v>5.7</v>
      </c>
      <c r="F1435" s="1" t="s">
        <v>17</v>
      </c>
      <c r="G1435" s="1" t="s">
        <v>11</v>
      </c>
      <c r="H1435" s="1">
        <v>1002</v>
      </c>
      <c r="I1435" s="10">
        <v>43998</v>
      </c>
    </row>
    <row r="1436" spans="1:9" x14ac:dyDescent="0.3">
      <c r="A1436" s="1">
        <v>2433</v>
      </c>
      <c r="B1436" s="10">
        <v>45711</v>
      </c>
      <c r="C1436" s="1">
        <v>28</v>
      </c>
      <c r="D1436" s="1" t="s">
        <v>12</v>
      </c>
      <c r="E1436" s="1">
        <v>2.8</v>
      </c>
      <c r="F1436" s="1" t="s">
        <v>18</v>
      </c>
      <c r="G1436" s="1" t="s">
        <v>14</v>
      </c>
      <c r="H1436" s="1">
        <v>971</v>
      </c>
      <c r="I1436" s="10">
        <v>44529</v>
      </c>
    </row>
    <row r="1437" spans="1:9" x14ac:dyDescent="0.3">
      <c r="A1437" s="1">
        <v>1573</v>
      </c>
      <c r="B1437" s="10">
        <v>45776</v>
      </c>
      <c r="C1437" s="1">
        <v>3</v>
      </c>
      <c r="D1437" s="1" t="s">
        <v>21</v>
      </c>
      <c r="E1437" s="1">
        <v>1.5</v>
      </c>
      <c r="F1437" s="1" t="s">
        <v>17</v>
      </c>
      <c r="G1437" s="1" t="s">
        <v>11</v>
      </c>
      <c r="H1437" s="1">
        <v>693</v>
      </c>
      <c r="I1437" s="10">
        <v>42365</v>
      </c>
    </row>
    <row r="1438" spans="1:9" x14ac:dyDescent="0.3">
      <c r="A1438" s="1">
        <v>1131</v>
      </c>
      <c r="B1438" s="10">
        <v>45703</v>
      </c>
      <c r="C1438" s="1">
        <v>45</v>
      </c>
      <c r="D1438" s="1" t="s">
        <v>9</v>
      </c>
      <c r="E1438" s="1">
        <v>13.5</v>
      </c>
      <c r="F1438" s="1" t="s">
        <v>10</v>
      </c>
      <c r="G1438" s="1" t="s">
        <v>14</v>
      </c>
      <c r="H1438" s="1">
        <v>1952</v>
      </c>
      <c r="I1438" s="10">
        <v>42075</v>
      </c>
    </row>
    <row r="1439" spans="1:9" x14ac:dyDescent="0.3">
      <c r="A1439" s="1">
        <v>1956</v>
      </c>
      <c r="B1439" s="10">
        <v>45561</v>
      </c>
      <c r="C1439" s="1">
        <v>10</v>
      </c>
      <c r="D1439" s="1" t="s">
        <v>9</v>
      </c>
      <c r="E1439" s="1">
        <v>3</v>
      </c>
      <c r="F1439" s="1" t="s">
        <v>20</v>
      </c>
      <c r="G1439" s="1" t="s">
        <v>11</v>
      </c>
      <c r="H1439" s="1">
        <v>1767</v>
      </c>
      <c r="I1439" s="10">
        <v>44863</v>
      </c>
    </row>
    <row r="1440" spans="1:9" x14ac:dyDescent="0.3">
      <c r="A1440" s="1">
        <v>1623</v>
      </c>
      <c r="B1440" s="10">
        <v>45561</v>
      </c>
      <c r="C1440" s="1">
        <v>53</v>
      </c>
      <c r="D1440" s="1" t="s">
        <v>12</v>
      </c>
      <c r="E1440" s="1">
        <v>5.3</v>
      </c>
      <c r="F1440" s="1" t="s">
        <v>18</v>
      </c>
      <c r="G1440" s="1" t="s">
        <v>11</v>
      </c>
      <c r="H1440" s="1">
        <v>39</v>
      </c>
      <c r="I1440" s="10">
        <v>44200</v>
      </c>
    </row>
    <row r="1441" spans="1:9" x14ac:dyDescent="0.3">
      <c r="A1441" s="1">
        <v>2764</v>
      </c>
      <c r="B1441" s="10">
        <v>45561</v>
      </c>
      <c r="C1441" s="1">
        <v>40</v>
      </c>
      <c r="D1441" s="1" t="s">
        <v>12</v>
      </c>
      <c r="E1441" s="1">
        <v>4</v>
      </c>
      <c r="F1441" s="1" t="s">
        <v>16</v>
      </c>
      <c r="G1441" s="1" t="s">
        <v>11</v>
      </c>
      <c r="H1441" s="1">
        <v>1803</v>
      </c>
      <c r="I1441" s="10">
        <v>41658</v>
      </c>
    </row>
    <row r="1442" spans="1:9" x14ac:dyDescent="0.3">
      <c r="A1442" s="1">
        <v>1088</v>
      </c>
      <c r="B1442" s="10">
        <v>45669</v>
      </c>
      <c r="C1442" s="1">
        <v>22</v>
      </c>
      <c r="D1442" s="1" t="s">
        <v>9</v>
      </c>
      <c r="E1442" s="1">
        <v>6.6</v>
      </c>
      <c r="F1442" s="1" t="s">
        <v>19</v>
      </c>
      <c r="G1442" s="1" t="s">
        <v>14</v>
      </c>
      <c r="H1442" s="1">
        <v>384</v>
      </c>
      <c r="I1442" s="10">
        <v>42482</v>
      </c>
    </row>
    <row r="1443" spans="1:9" x14ac:dyDescent="0.3">
      <c r="A1443" s="1">
        <v>2597</v>
      </c>
      <c r="B1443" s="10">
        <v>45562</v>
      </c>
      <c r="C1443" s="1">
        <v>40</v>
      </c>
      <c r="D1443" s="1" t="s">
        <v>12</v>
      </c>
      <c r="E1443" s="1">
        <v>4</v>
      </c>
      <c r="F1443" s="1" t="s">
        <v>16</v>
      </c>
      <c r="G1443" s="1" t="s">
        <v>14</v>
      </c>
      <c r="H1443" s="1">
        <v>988</v>
      </c>
      <c r="I1443" s="10">
        <v>42362</v>
      </c>
    </row>
    <row r="1444" spans="1:9" x14ac:dyDescent="0.3">
      <c r="A1444" s="1">
        <v>2981</v>
      </c>
      <c r="B1444" s="10">
        <v>45562</v>
      </c>
      <c r="C1444" s="1">
        <v>52</v>
      </c>
      <c r="D1444" s="1" t="s">
        <v>12</v>
      </c>
      <c r="E1444" s="1">
        <v>5.2</v>
      </c>
      <c r="F1444" s="1" t="s">
        <v>13</v>
      </c>
      <c r="G1444" s="1" t="s">
        <v>14</v>
      </c>
      <c r="H1444" s="1">
        <v>1139</v>
      </c>
      <c r="I1444" s="10">
        <v>41775</v>
      </c>
    </row>
    <row r="1445" spans="1:9" x14ac:dyDescent="0.3">
      <c r="A1445" s="1">
        <v>2705</v>
      </c>
      <c r="B1445" s="10">
        <v>45563</v>
      </c>
      <c r="C1445" s="1">
        <v>45</v>
      </c>
      <c r="D1445" s="1" t="s">
        <v>21</v>
      </c>
      <c r="E1445" s="1">
        <v>22.5</v>
      </c>
      <c r="F1445" s="1" t="s">
        <v>15</v>
      </c>
      <c r="G1445" s="1" t="s">
        <v>11</v>
      </c>
      <c r="H1445" s="1">
        <v>1901</v>
      </c>
      <c r="I1445" s="10">
        <v>43596</v>
      </c>
    </row>
    <row r="1446" spans="1:9" x14ac:dyDescent="0.3">
      <c r="A1446" s="1">
        <v>2318</v>
      </c>
      <c r="B1446" s="10">
        <v>45741</v>
      </c>
      <c r="C1446" s="1">
        <v>55</v>
      </c>
      <c r="D1446" s="1" t="s">
        <v>12</v>
      </c>
      <c r="E1446" s="1">
        <v>5.5</v>
      </c>
      <c r="F1446" s="1" t="s">
        <v>19</v>
      </c>
      <c r="G1446" s="1" t="s">
        <v>11</v>
      </c>
      <c r="H1446" s="1">
        <v>38</v>
      </c>
      <c r="I1446" s="10">
        <v>43377</v>
      </c>
    </row>
    <row r="1447" spans="1:9" x14ac:dyDescent="0.3">
      <c r="A1447" s="1">
        <v>2254</v>
      </c>
      <c r="B1447" s="10">
        <v>45563</v>
      </c>
      <c r="C1447" s="1">
        <v>31</v>
      </c>
      <c r="D1447" s="1" t="s">
        <v>12</v>
      </c>
      <c r="E1447" s="1">
        <v>3.1</v>
      </c>
      <c r="F1447" s="1" t="s">
        <v>19</v>
      </c>
      <c r="G1447" s="1" t="s">
        <v>11</v>
      </c>
      <c r="H1447" s="1">
        <v>1179</v>
      </c>
      <c r="I1447" s="10">
        <v>44846</v>
      </c>
    </row>
    <row r="1448" spans="1:9" x14ac:dyDescent="0.3">
      <c r="A1448" s="1">
        <v>1956</v>
      </c>
      <c r="B1448" s="10">
        <v>45563</v>
      </c>
      <c r="C1448" s="1">
        <v>45</v>
      </c>
      <c r="D1448" s="1" t="s">
        <v>12</v>
      </c>
      <c r="E1448" s="1">
        <v>4.5</v>
      </c>
      <c r="F1448" s="1" t="s">
        <v>19</v>
      </c>
      <c r="G1448" s="1" t="s">
        <v>14</v>
      </c>
      <c r="H1448" s="1">
        <v>839</v>
      </c>
      <c r="I1448" s="10">
        <v>41680</v>
      </c>
    </row>
    <row r="1449" spans="1:9" x14ac:dyDescent="0.3">
      <c r="A1449" s="1">
        <v>1799</v>
      </c>
      <c r="B1449" s="10">
        <v>45854</v>
      </c>
      <c r="C1449" s="1">
        <v>6</v>
      </c>
      <c r="D1449" s="1" t="s">
        <v>12</v>
      </c>
      <c r="E1449" s="1">
        <v>0.6</v>
      </c>
      <c r="F1449" s="1" t="s">
        <v>13</v>
      </c>
      <c r="G1449" s="1" t="s">
        <v>11</v>
      </c>
      <c r="H1449" s="1">
        <v>62</v>
      </c>
      <c r="I1449" s="10">
        <v>44568</v>
      </c>
    </row>
    <row r="1450" spans="1:9" x14ac:dyDescent="0.3">
      <c r="A1450" s="1">
        <v>2044</v>
      </c>
      <c r="B1450" s="10">
        <v>45564</v>
      </c>
      <c r="C1450" s="1">
        <v>34</v>
      </c>
      <c r="D1450" s="1" t="s">
        <v>12</v>
      </c>
      <c r="E1450" s="1">
        <v>3.4</v>
      </c>
      <c r="F1450" s="1" t="s">
        <v>13</v>
      </c>
      <c r="G1450" s="1" t="s">
        <v>11</v>
      </c>
      <c r="H1450" s="1">
        <v>755</v>
      </c>
      <c r="I1450" s="10">
        <v>44688</v>
      </c>
    </row>
    <row r="1451" spans="1:9" x14ac:dyDescent="0.3">
      <c r="A1451" s="1">
        <v>2660</v>
      </c>
      <c r="B1451" s="10">
        <v>45668</v>
      </c>
      <c r="C1451" s="1">
        <v>32</v>
      </c>
      <c r="D1451" s="1" t="s">
        <v>12</v>
      </c>
      <c r="E1451" s="1">
        <v>3.2</v>
      </c>
      <c r="F1451" s="1" t="s">
        <v>13</v>
      </c>
      <c r="G1451" s="1" t="s">
        <v>14</v>
      </c>
      <c r="H1451" s="1">
        <v>800</v>
      </c>
      <c r="I1451" s="10">
        <v>44064</v>
      </c>
    </row>
    <row r="1452" spans="1:9" x14ac:dyDescent="0.3">
      <c r="A1452" s="1">
        <v>1421</v>
      </c>
      <c r="B1452" s="10">
        <v>45842</v>
      </c>
      <c r="C1452" s="1">
        <v>35</v>
      </c>
      <c r="D1452" s="1" t="s">
        <v>9</v>
      </c>
      <c r="E1452" s="1">
        <v>10.5</v>
      </c>
      <c r="F1452" s="1" t="s">
        <v>20</v>
      </c>
      <c r="G1452" s="1" t="s">
        <v>11</v>
      </c>
      <c r="H1452" s="1">
        <v>1386</v>
      </c>
      <c r="I1452" s="10">
        <v>42246</v>
      </c>
    </row>
    <row r="1453" spans="1:9" x14ac:dyDescent="0.3">
      <c r="A1453" s="1">
        <v>2888</v>
      </c>
      <c r="B1453" s="10">
        <v>45831</v>
      </c>
      <c r="C1453" s="1">
        <v>10</v>
      </c>
      <c r="D1453" s="1" t="s">
        <v>12</v>
      </c>
      <c r="E1453" s="1">
        <v>1</v>
      </c>
      <c r="F1453" s="1" t="s">
        <v>20</v>
      </c>
      <c r="G1453" s="1" t="s">
        <v>11</v>
      </c>
      <c r="H1453" s="1">
        <v>1425</v>
      </c>
      <c r="I1453" s="10">
        <v>43277</v>
      </c>
    </row>
    <row r="1454" spans="1:9" x14ac:dyDescent="0.3">
      <c r="A1454" s="1">
        <v>2397</v>
      </c>
      <c r="B1454" s="10">
        <v>45564</v>
      </c>
      <c r="C1454" s="1">
        <v>49</v>
      </c>
      <c r="D1454" s="1" t="s">
        <v>12</v>
      </c>
      <c r="E1454" s="1">
        <v>4.9000000000000004</v>
      </c>
      <c r="F1454" s="1" t="s">
        <v>20</v>
      </c>
      <c r="G1454" s="1" t="s">
        <v>14</v>
      </c>
      <c r="H1454" s="1">
        <v>274</v>
      </c>
      <c r="I1454" s="10">
        <v>42031</v>
      </c>
    </row>
    <row r="1455" spans="1:9" x14ac:dyDescent="0.3">
      <c r="A1455" s="1">
        <v>1574</v>
      </c>
      <c r="B1455" s="10">
        <v>45745</v>
      </c>
      <c r="C1455" s="1">
        <v>59</v>
      </c>
      <c r="D1455" s="1" t="s">
        <v>12</v>
      </c>
      <c r="E1455" s="1">
        <v>5.9</v>
      </c>
      <c r="F1455" s="1" t="s">
        <v>20</v>
      </c>
      <c r="G1455" s="1" t="s">
        <v>14</v>
      </c>
      <c r="H1455" s="1">
        <v>503</v>
      </c>
      <c r="I1455" s="10">
        <v>43682</v>
      </c>
    </row>
    <row r="1456" spans="1:9" x14ac:dyDescent="0.3">
      <c r="A1456" s="1">
        <v>1142</v>
      </c>
      <c r="B1456" s="10">
        <v>45805</v>
      </c>
      <c r="C1456" s="1">
        <v>12</v>
      </c>
      <c r="D1456" s="1" t="s">
        <v>12</v>
      </c>
      <c r="E1456" s="1">
        <v>1.2</v>
      </c>
      <c r="F1456" s="1" t="s">
        <v>19</v>
      </c>
      <c r="G1456" s="1" t="s">
        <v>11</v>
      </c>
      <c r="H1456" s="1">
        <v>1721</v>
      </c>
      <c r="I1456" s="10">
        <v>42666</v>
      </c>
    </row>
    <row r="1457" spans="1:9" x14ac:dyDescent="0.3">
      <c r="A1457" s="1">
        <v>1992</v>
      </c>
      <c r="B1457" s="10">
        <v>45678</v>
      </c>
      <c r="C1457" s="1">
        <v>49</v>
      </c>
      <c r="D1457" s="1" t="s">
        <v>12</v>
      </c>
      <c r="E1457" s="1">
        <v>4.9000000000000004</v>
      </c>
      <c r="F1457" s="1" t="s">
        <v>19</v>
      </c>
      <c r="G1457" s="1" t="s">
        <v>11</v>
      </c>
      <c r="H1457" s="1">
        <v>1555</v>
      </c>
      <c r="I1457" s="10">
        <v>44012</v>
      </c>
    </row>
    <row r="1458" spans="1:9" x14ac:dyDescent="0.3">
      <c r="A1458" s="1">
        <v>2531</v>
      </c>
      <c r="B1458" s="10">
        <v>45564</v>
      </c>
      <c r="C1458" s="1">
        <v>34</v>
      </c>
      <c r="D1458" s="1" t="s">
        <v>12</v>
      </c>
      <c r="E1458" s="1">
        <v>3.4</v>
      </c>
      <c r="F1458" s="1" t="s">
        <v>10</v>
      </c>
      <c r="G1458" s="1" t="s">
        <v>11</v>
      </c>
      <c r="H1458" s="1">
        <v>529</v>
      </c>
      <c r="I1458" s="10">
        <v>43366</v>
      </c>
    </row>
    <row r="1459" spans="1:9" x14ac:dyDescent="0.3">
      <c r="A1459" s="1">
        <v>2088</v>
      </c>
      <c r="B1459" s="10">
        <v>45564</v>
      </c>
      <c r="C1459" s="1">
        <v>4</v>
      </c>
      <c r="D1459" s="1" t="s">
        <v>12</v>
      </c>
      <c r="E1459" s="1">
        <v>0.4</v>
      </c>
      <c r="F1459" s="1" t="s">
        <v>10</v>
      </c>
      <c r="G1459" s="1" t="s">
        <v>14</v>
      </c>
      <c r="H1459" s="1">
        <v>1701</v>
      </c>
      <c r="I1459" s="10">
        <v>42586</v>
      </c>
    </row>
    <row r="1460" spans="1:9" x14ac:dyDescent="0.3">
      <c r="A1460" s="1">
        <v>2976</v>
      </c>
      <c r="B1460" s="10">
        <v>45564</v>
      </c>
      <c r="C1460" s="1">
        <v>8</v>
      </c>
      <c r="D1460" s="1" t="s">
        <v>12</v>
      </c>
      <c r="E1460" s="1">
        <v>0.8</v>
      </c>
      <c r="F1460" s="1" t="s">
        <v>16</v>
      </c>
      <c r="G1460" s="1" t="s">
        <v>14</v>
      </c>
      <c r="H1460" s="1">
        <v>972</v>
      </c>
      <c r="I1460" s="10">
        <v>43153</v>
      </c>
    </row>
    <row r="1461" spans="1:9" x14ac:dyDescent="0.3">
      <c r="A1461" s="1">
        <v>2749</v>
      </c>
      <c r="B1461" s="10">
        <v>45564</v>
      </c>
      <c r="C1461" s="1">
        <v>21</v>
      </c>
      <c r="D1461" s="1" t="s">
        <v>12</v>
      </c>
      <c r="E1461" s="1">
        <v>2.1</v>
      </c>
      <c r="F1461" s="1" t="s">
        <v>18</v>
      </c>
      <c r="G1461" s="1" t="s">
        <v>11</v>
      </c>
      <c r="H1461" s="1">
        <v>404</v>
      </c>
      <c r="I1461" s="10">
        <v>44268</v>
      </c>
    </row>
    <row r="1462" spans="1:9" x14ac:dyDescent="0.3">
      <c r="A1462" s="1">
        <v>1373</v>
      </c>
      <c r="B1462" s="10">
        <v>45564</v>
      </c>
      <c r="C1462" s="1">
        <v>5</v>
      </c>
      <c r="D1462" s="1" t="s">
        <v>12</v>
      </c>
      <c r="E1462" s="1">
        <v>0.5</v>
      </c>
      <c r="F1462" s="1" t="s">
        <v>19</v>
      </c>
      <c r="G1462" s="1" t="s">
        <v>11</v>
      </c>
      <c r="H1462" s="1">
        <v>1306</v>
      </c>
      <c r="I1462" s="10">
        <v>44657</v>
      </c>
    </row>
    <row r="1463" spans="1:9" x14ac:dyDescent="0.3">
      <c r="A1463" s="1">
        <v>2985</v>
      </c>
      <c r="B1463" s="10">
        <v>45710</v>
      </c>
      <c r="C1463" s="1">
        <v>25</v>
      </c>
      <c r="D1463" s="1" t="s">
        <v>9</v>
      </c>
      <c r="E1463" s="1">
        <v>7.5</v>
      </c>
      <c r="F1463" s="1" t="s">
        <v>18</v>
      </c>
      <c r="G1463" s="1" t="s">
        <v>14</v>
      </c>
      <c r="H1463" s="1">
        <v>958</v>
      </c>
      <c r="I1463" s="10">
        <v>43601</v>
      </c>
    </row>
    <row r="1464" spans="1:9" x14ac:dyDescent="0.3">
      <c r="A1464" s="1">
        <v>1252</v>
      </c>
      <c r="B1464" s="10">
        <v>45565</v>
      </c>
      <c r="C1464" s="1">
        <v>18</v>
      </c>
      <c r="D1464" s="1" t="s">
        <v>9</v>
      </c>
      <c r="E1464" s="1">
        <v>5.4</v>
      </c>
      <c r="F1464" s="1" t="s">
        <v>17</v>
      </c>
      <c r="G1464" s="1" t="s">
        <v>14</v>
      </c>
      <c r="H1464" s="1">
        <v>994</v>
      </c>
      <c r="I1464" s="10">
        <v>44204</v>
      </c>
    </row>
    <row r="1465" spans="1:9" x14ac:dyDescent="0.3">
      <c r="A1465" s="1">
        <v>1563</v>
      </c>
      <c r="B1465" s="10">
        <v>45565</v>
      </c>
      <c r="C1465" s="1">
        <v>34</v>
      </c>
      <c r="D1465" s="1" t="s">
        <v>12</v>
      </c>
      <c r="E1465" s="1">
        <v>3.4</v>
      </c>
      <c r="F1465" s="1" t="s">
        <v>15</v>
      </c>
      <c r="G1465" s="1" t="s">
        <v>14</v>
      </c>
      <c r="H1465" s="1">
        <v>273</v>
      </c>
      <c r="I1465" s="10">
        <v>44433</v>
      </c>
    </row>
    <row r="1466" spans="1:9" x14ac:dyDescent="0.3">
      <c r="A1466" s="1">
        <v>2181</v>
      </c>
      <c r="B1466" s="10">
        <v>45565</v>
      </c>
      <c r="C1466" s="1">
        <v>58</v>
      </c>
      <c r="D1466" s="1" t="s">
        <v>12</v>
      </c>
      <c r="E1466" s="1">
        <v>5.8</v>
      </c>
      <c r="F1466" s="1" t="s">
        <v>18</v>
      </c>
      <c r="G1466" s="1" t="s">
        <v>11</v>
      </c>
      <c r="H1466" s="1">
        <v>526</v>
      </c>
      <c r="I1466" s="10">
        <v>43162</v>
      </c>
    </row>
    <row r="1467" spans="1:9" x14ac:dyDescent="0.3">
      <c r="A1467" s="1">
        <v>2341</v>
      </c>
      <c r="B1467" s="10">
        <v>45565</v>
      </c>
      <c r="C1467" s="1">
        <v>42</v>
      </c>
      <c r="D1467" s="1" t="s">
        <v>21</v>
      </c>
      <c r="E1467" s="1">
        <v>21</v>
      </c>
      <c r="F1467" s="1" t="s">
        <v>17</v>
      </c>
      <c r="G1467" s="1" t="s">
        <v>14</v>
      </c>
      <c r="H1467" s="1">
        <v>1489</v>
      </c>
      <c r="I1467" s="10">
        <v>44760</v>
      </c>
    </row>
    <row r="1468" spans="1:9" x14ac:dyDescent="0.3">
      <c r="A1468" s="1">
        <v>2970</v>
      </c>
      <c r="B1468" s="10">
        <v>45865</v>
      </c>
      <c r="C1468" s="1">
        <v>20</v>
      </c>
      <c r="D1468" s="1" t="s">
        <v>12</v>
      </c>
      <c r="E1468" s="1">
        <v>2</v>
      </c>
      <c r="F1468" s="1" t="s">
        <v>18</v>
      </c>
      <c r="G1468" s="1" t="s">
        <v>14</v>
      </c>
      <c r="H1468" s="1">
        <v>1867</v>
      </c>
      <c r="I1468" s="10">
        <v>44539</v>
      </c>
    </row>
    <row r="1469" spans="1:9" x14ac:dyDescent="0.3">
      <c r="A1469" s="1">
        <v>1661</v>
      </c>
      <c r="B1469" s="10">
        <v>45566</v>
      </c>
      <c r="C1469" s="1">
        <v>40</v>
      </c>
      <c r="D1469" s="1" t="s">
        <v>12</v>
      </c>
      <c r="E1469" s="1">
        <v>4</v>
      </c>
      <c r="F1469" s="1" t="s">
        <v>16</v>
      </c>
      <c r="G1469" s="1" t="s">
        <v>11</v>
      </c>
      <c r="H1469" s="1">
        <v>1535</v>
      </c>
      <c r="I1469" s="10">
        <v>43755</v>
      </c>
    </row>
    <row r="1470" spans="1:9" x14ac:dyDescent="0.3">
      <c r="A1470" s="1">
        <v>1800</v>
      </c>
      <c r="B1470" s="10">
        <v>45567</v>
      </c>
      <c r="C1470" s="1">
        <v>43</v>
      </c>
      <c r="D1470" s="1" t="s">
        <v>12</v>
      </c>
      <c r="E1470" s="1">
        <v>4.3</v>
      </c>
      <c r="F1470" s="1" t="s">
        <v>13</v>
      </c>
      <c r="G1470" s="1" t="s">
        <v>14</v>
      </c>
      <c r="H1470" s="1">
        <v>1974</v>
      </c>
      <c r="I1470" s="10">
        <v>42064</v>
      </c>
    </row>
    <row r="1471" spans="1:9" x14ac:dyDescent="0.3">
      <c r="A1471" s="1">
        <v>1225</v>
      </c>
      <c r="B1471" s="10">
        <v>45567</v>
      </c>
      <c r="C1471" s="1">
        <v>48</v>
      </c>
      <c r="D1471" s="1" t="s">
        <v>12</v>
      </c>
      <c r="E1471" s="1">
        <v>4.8</v>
      </c>
      <c r="F1471" s="1" t="s">
        <v>13</v>
      </c>
      <c r="G1471" s="1" t="s">
        <v>11</v>
      </c>
      <c r="H1471" s="1">
        <v>1318</v>
      </c>
      <c r="I1471" s="10">
        <v>43601</v>
      </c>
    </row>
    <row r="1472" spans="1:9" x14ac:dyDescent="0.3">
      <c r="A1472" s="1">
        <v>1946</v>
      </c>
      <c r="B1472" s="10">
        <v>45567</v>
      </c>
      <c r="C1472" s="1">
        <v>40</v>
      </c>
      <c r="D1472" s="1" t="s">
        <v>12</v>
      </c>
      <c r="E1472" s="1">
        <v>4</v>
      </c>
      <c r="F1472" s="1" t="s">
        <v>20</v>
      </c>
      <c r="G1472" s="1" t="s">
        <v>14</v>
      </c>
      <c r="H1472" s="1">
        <v>879</v>
      </c>
      <c r="I1472" s="10">
        <v>44123</v>
      </c>
    </row>
    <row r="1473" spans="1:9" x14ac:dyDescent="0.3">
      <c r="A1473" s="1">
        <v>1578</v>
      </c>
      <c r="B1473" s="10">
        <v>45699</v>
      </c>
      <c r="C1473" s="1">
        <v>45</v>
      </c>
      <c r="D1473" s="1" t="s">
        <v>9</v>
      </c>
      <c r="E1473" s="1">
        <v>13.5</v>
      </c>
      <c r="F1473" s="1" t="s">
        <v>19</v>
      </c>
      <c r="G1473" s="1" t="s">
        <v>14</v>
      </c>
      <c r="H1473" s="1">
        <v>1069</v>
      </c>
      <c r="I1473" s="10">
        <v>42107</v>
      </c>
    </row>
    <row r="1474" spans="1:9" x14ac:dyDescent="0.3">
      <c r="A1474" s="1">
        <v>1390</v>
      </c>
      <c r="B1474" s="10">
        <v>45796</v>
      </c>
      <c r="C1474" s="1">
        <v>42</v>
      </c>
      <c r="D1474" s="1" t="s">
        <v>12</v>
      </c>
      <c r="E1474" s="1">
        <v>4.2</v>
      </c>
      <c r="F1474" s="1" t="s">
        <v>16</v>
      </c>
      <c r="G1474" s="1" t="s">
        <v>14</v>
      </c>
      <c r="H1474" s="1">
        <v>1540</v>
      </c>
      <c r="I1474" s="10">
        <v>41743</v>
      </c>
    </row>
    <row r="1475" spans="1:9" x14ac:dyDescent="0.3">
      <c r="A1475" s="1">
        <v>2373</v>
      </c>
      <c r="B1475" s="10">
        <v>45568</v>
      </c>
      <c r="C1475" s="1">
        <v>60</v>
      </c>
      <c r="D1475" s="1" t="s">
        <v>12</v>
      </c>
      <c r="E1475" s="1">
        <v>6</v>
      </c>
      <c r="F1475" s="1" t="s">
        <v>13</v>
      </c>
      <c r="G1475" s="1" t="s">
        <v>11</v>
      </c>
      <c r="H1475" s="1">
        <v>531</v>
      </c>
      <c r="I1475" s="10">
        <v>42542</v>
      </c>
    </row>
    <row r="1476" spans="1:9" x14ac:dyDescent="0.3">
      <c r="A1476" s="1">
        <v>2856</v>
      </c>
      <c r="B1476" s="10">
        <v>45568</v>
      </c>
      <c r="C1476" s="1">
        <v>40</v>
      </c>
      <c r="D1476" s="1" t="s">
        <v>12</v>
      </c>
      <c r="E1476" s="1">
        <v>4</v>
      </c>
      <c r="F1476" s="1" t="s">
        <v>18</v>
      </c>
      <c r="G1476" s="1" t="s">
        <v>11</v>
      </c>
      <c r="H1476" s="1">
        <v>227</v>
      </c>
      <c r="I1476" s="10">
        <v>44859</v>
      </c>
    </row>
    <row r="1477" spans="1:9" x14ac:dyDescent="0.3">
      <c r="A1477" s="1">
        <v>1553</v>
      </c>
      <c r="B1477" s="10">
        <v>45729</v>
      </c>
      <c r="C1477" s="1">
        <v>20</v>
      </c>
      <c r="D1477" s="1" t="s">
        <v>12</v>
      </c>
      <c r="E1477" s="1">
        <v>2</v>
      </c>
      <c r="F1477" s="1" t="s">
        <v>13</v>
      </c>
      <c r="G1477" s="1" t="s">
        <v>14</v>
      </c>
      <c r="H1477" s="1">
        <v>1761</v>
      </c>
      <c r="I1477" s="10">
        <v>44849</v>
      </c>
    </row>
    <row r="1478" spans="1:9" x14ac:dyDescent="0.3">
      <c r="A1478" s="1">
        <v>1847</v>
      </c>
      <c r="B1478" s="10">
        <v>45568</v>
      </c>
      <c r="C1478" s="1">
        <v>18</v>
      </c>
      <c r="D1478" s="1" t="s">
        <v>12</v>
      </c>
      <c r="E1478" s="1">
        <v>1.8</v>
      </c>
      <c r="F1478" s="1" t="s">
        <v>13</v>
      </c>
      <c r="G1478" s="1" t="s">
        <v>14</v>
      </c>
      <c r="H1478" s="1">
        <v>1151</v>
      </c>
      <c r="I1478" s="10">
        <v>44236</v>
      </c>
    </row>
    <row r="1479" spans="1:9" x14ac:dyDescent="0.3">
      <c r="A1479" s="1">
        <v>2523</v>
      </c>
      <c r="B1479" s="10">
        <v>45711</v>
      </c>
      <c r="C1479" s="1">
        <v>13</v>
      </c>
      <c r="D1479" s="1" t="s">
        <v>9</v>
      </c>
      <c r="E1479" s="1">
        <v>3.9</v>
      </c>
      <c r="F1479" s="1" t="s">
        <v>19</v>
      </c>
      <c r="G1479" s="1" t="s">
        <v>11</v>
      </c>
      <c r="H1479" s="1">
        <v>215</v>
      </c>
      <c r="I1479" s="10">
        <v>43626</v>
      </c>
    </row>
    <row r="1480" spans="1:9" x14ac:dyDescent="0.3">
      <c r="A1480" s="1">
        <v>2038</v>
      </c>
      <c r="B1480" s="10">
        <v>45720</v>
      </c>
      <c r="C1480" s="1">
        <v>17</v>
      </c>
      <c r="D1480" s="1" t="s">
        <v>12</v>
      </c>
      <c r="E1480" s="1">
        <v>1.7</v>
      </c>
      <c r="F1480" s="1" t="s">
        <v>15</v>
      </c>
      <c r="G1480" s="1" t="s">
        <v>14</v>
      </c>
      <c r="H1480" s="1">
        <v>435</v>
      </c>
      <c r="I1480" s="10">
        <v>44254</v>
      </c>
    </row>
    <row r="1481" spans="1:9" x14ac:dyDescent="0.3">
      <c r="A1481" s="1">
        <v>2646</v>
      </c>
      <c r="B1481" s="10">
        <v>45666</v>
      </c>
      <c r="C1481" s="1">
        <v>54</v>
      </c>
      <c r="D1481" s="1" t="s">
        <v>9</v>
      </c>
      <c r="E1481" s="1">
        <v>16.2</v>
      </c>
      <c r="F1481" s="1" t="s">
        <v>13</v>
      </c>
      <c r="G1481" s="1" t="s">
        <v>14</v>
      </c>
      <c r="H1481" s="1">
        <v>1974</v>
      </c>
      <c r="I1481" s="10">
        <v>42568</v>
      </c>
    </row>
    <row r="1482" spans="1:9" x14ac:dyDescent="0.3">
      <c r="A1482" s="1">
        <v>2531</v>
      </c>
      <c r="B1482" s="10">
        <v>45568</v>
      </c>
      <c r="C1482" s="1">
        <v>23</v>
      </c>
      <c r="D1482" s="1" t="s">
        <v>12</v>
      </c>
      <c r="E1482" s="1">
        <v>2.2999999999999998</v>
      </c>
      <c r="F1482" s="1" t="s">
        <v>15</v>
      </c>
      <c r="G1482" s="1" t="s">
        <v>14</v>
      </c>
      <c r="H1482" s="1">
        <v>197</v>
      </c>
      <c r="I1482" s="10">
        <v>44497</v>
      </c>
    </row>
    <row r="1483" spans="1:9" x14ac:dyDescent="0.3">
      <c r="A1483" s="1">
        <v>2991</v>
      </c>
      <c r="B1483" s="10">
        <v>45568</v>
      </c>
      <c r="C1483" s="1">
        <v>49</v>
      </c>
      <c r="D1483" s="1" t="s">
        <v>12</v>
      </c>
      <c r="E1483" s="1">
        <v>4.9000000000000004</v>
      </c>
      <c r="F1483" s="1" t="s">
        <v>10</v>
      </c>
      <c r="G1483" s="1" t="s">
        <v>11</v>
      </c>
      <c r="H1483" s="1">
        <v>1266</v>
      </c>
      <c r="I1483" s="10">
        <v>43868</v>
      </c>
    </row>
    <row r="1484" spans="1:9" x14ac:dyDescent="0.3">
      <c r="A1484" s="1">
        <v>2524</v>
      </c>
      <c r="B1484" s="10">
        <v>45568</v>
      </c>
      <c r="C1484" s="1">
        <v>46</v>
      </c>
      <c r="D1484" s="1" t="s">
        <v>12</v>
      </c>
      <c r="E1484" s="1">
        <v>4.5999999999999996</v>
      </c>
      <c r="F1484" s="1" t="s">
        <v>13</v>
      </c>
      <c r="G1484" s="1" t="s">
        <v>11</v>
      </c>
      <c r="H1484" s="1">
        <v>1906</v>
      </c>
      <c r="I1484" s="10">
        <v>43676</v>
      </c>
    </row>
    <row r="1485" spans="1:9" x14ac:dyDescent="0.3">
      <c r="A1485" s="1">
        <v>2240</v>
      </c>
      <c r="B1485" s="10">
        <v>45568</v>
      </c>
      <c r="C1485" s="1">
        <v>4</v>
      </c>
      <c r="D1485" s="1" t="s">
        <v>9</v>
      </c>
      <c r="E1485" s="1">
        <v>1.2</v>
      </c>
      <c r="F1485" s="1" t="s">
        <v>18</v>
      </c>
      <c r="G1485" s="1" t="s">
        <v>14</v>
      </c>
      <c r="H1485" s="1">
        <v>1938</v>
      </c>
      <c r="I1485" s="10">
        <v>42575</v>
      </c>
    </row>
    <row r="1486" spans="1:9" x14ac:dyDescent="0.3">
      <c r="A1486" s="1">
        <v>1922</v>
      </c>
      <c r="B1486" s="10">
        <v>45742</v>
      </c>
      <c r="C1486" s="1">
        <v>13</v>
      </c>
      <c r="D1486" s="1" t="s">
        <v>21</v>
      </c>
      <c r="E1486" s="1">
        <v>6.5</v>
      </c>
      <c r="F1486" s="1" t="s">
        <v>13</v>
      </c>
      <c r="G1486" s="1" t="s">
        <v>14</v>
      </c>
      <c r="H1486" s="1">
        <v>1503</v>
      </c>
      <c r="I1486" s="10">
        <v>44452</v>
      </c>
    </row>
    <row r="1487" spans="1:9" x14ac:dyDescent="0.3">
      <c r="A1487" s="1">
        <v>1206</v>
      </c>
      <c r="B1487" s="10">
        <v>45569</v>
      </c>
      <c r="C1487" s="1">
        <v>59</v>
      </c>
      <c r="D1487" s="1" t="s">
        <v>9</v>
      </c>
      <c r="E1487" s="1">
        <v>17.7</v>
      </c>
      <c r="F1487" s="1" t="s">
        <v>15</v>
      </c>
      <c r="G1487" s="1" t="s">
        <v>14</v>
      </c>
      <c r="H1487" s="1">
        <v>506</v>
      </c>
      <c r="I1487" s="10">
        <v>43056</v>
      </c>
    </row>
    <row r="1488" spans="1:9" x14ac:dyDescent="0.3">
      <c r="A1488" s="1">
        <v>1470</v>
      </c>
      <c r="B1488" s="10">
        <v>45569</v>
      </c>
      <c r="C1488" s="1">
        <v>37</v>
      </c>
      <c r="D1488" s="1" t="s">
        <v>12</v>
      </c>
      <c r="E1488" s="1">
        <v>3.7</v>
      </c>
      <c r="F1488" s="1" t="s">
        <v>18</v>
      </c>
      <c r="G1488" s="1" t="s">
        <v>14</v>
      </c>
      <c r="H1488" s="1">
        <v>258</v>
      </c>
      <c r="I1488" s="10">
        <v>44748</v>
      </c>
    </row>
    <row r="1489" spans="1:9" x14ac:dyDescent="0.3">
      <c r="A1489" s="1">
        <v>2233</v>
      </c>
      <c r="B1489" s="10">
        <v>45569</v>
      </c>
      <c r="C1489" s="1">
        <v>34</v>
      </c>
      <c r="D1489" s="1" t="s">
        <v>12</v>
      </c>
      <c r="E1489" s="1">
        <v>3.4</v>
      </c>
      <c r="F1489" s="1" t="s">
        <v>18</v>
      </c>
      <c r="G1489" s="1" t="s">
        <v>11</v>
      </c>
      <c r="H1489" s="1">
        <v>1030</v>
      </c>
      <c r="I1489" s="10">
        <v>42583</v>
      </c>
    </row>
    <row r="1490" spans="1:9" x14ac:dyDescent="0.3">
      <c r="A1490" s="1">
        <v>2319</v>
      </c>
      <c r="B1490" s="10">
        <v>45569</v>
      </c>
      <c r="C1490" s="1">
        <v>57</v>
      </c>
      <c r="D1490" s="1" t="s">
        <v>12</v>
      </c>
      <c r="E1490" s="1">
        <v>5.7</v>
      </c>
      <c r="F1490" s="1" t="s">
        <v>17</v>
      </c>
      <c r="G1490" s="1" t="s">
        <v>14</v>
      </c>
      <c r="H1490" s="1">
        <v>741</v>
      </c>
      <c r="I1490" s="10">
        <v>42731</v>
      </c>
    </row>
    <row r="1491" spans="1:9" x14ac:dyDescent="0.3">
      <c r="A1491" s="1">
        <v>1961</v>
      </c>
      <c r="B1491" s="10">
        <v>45570</v>
      </c>
      <c r="C1491" s="1">
        <v>25</v>
      </c>
      <c r="D1491" s="1" t="s">
        <v>12</v>
      </c>
      <c r="E1491" s="1">
        <v>2.5</v>
      </c>
      <c r="F1491" s="1" t="s">
        <v>18</v>
      </c>
      <c r="G1491" s="1" t="s">
        <v>14</v>
      </c>
      <c r="H1491" s="1">
        <v>1934</v>
      </c>
      <c r="I1491" s="10">
        <v>42121</v>
      </c>
    </row>
    <row r="1492" spans="1:9" x14ac:dyDescent="0.3">
      <c r="A1492" s="1">
        <v>1521</v>
      </c>
      <c r="B1492" s="10">
        <v>45570</v>
      </c>
      <c r="C1492" s="1">
        <v>32</v>
      </c>
      <c r="D1492" s="1" t="s">
        <v>12</v>
      </c>
      <c r="E1492" s="1">
        <v>3.2</v>
      </c>
      <c r="F1492" s="1" t="s">
        <v>16</v>
      </c>
      <c r="G1492" s="1" t="s">
        <v>11</v>
      </c>
      <c r="H1492" s="1">
        <v>1958</v>
      </c>
      <c r="I1492" s="10">
        <v>44153</v>
      </c>
    </row>
    <row r="1493" spans="1:9" x14ac:dyDescent="0.3">
      <c r="A1493" s="1">
        <v>1713</v>
      </c>
      <c r="B1493" s="10">
        <v>45570</v>
      </c>
      <c r="C1493" s="1">
        <v>55</v>
      </c>
      <c r="D1493" s="1" t="s">
        <v>12</v>
      </c>
      <c r="E1493" s="1">
        <v>5.5</v>
      </c>
      <c r="F1493" s="1" t="s">
        <v>18</v>
      </c>
      <c r="G1493" s="1" t="s">
        <v>11</v>
      </c>
      <c r="H1493" s="1">
        <v>1080</v>
      </c>
      <c r="I1493" s="10">
        <v>43164</v>
      </c>
    </row>
    <row r="1494" spans="1:9" x14ac:dyDescent="0.3">
      <c r="A1494" s="1">
        <v>2669</v>
      </c>
      <c r="B1494" s="10">
        <v>45570</v>
      </c>
      <c r="C1494" s="1">
        <v>13</v>
      </c>
      <c r="D1494" s="1" t="s">
        <v>12</v>
      </c>
      <c r="E1494" s="1">
        <v>1.3</v>
      </c>
      <c r="F1494" s="1" t="s">
        <v>17</v>
      </c>
      <c r="G1494" s="1" t="s">
        <v>14</v>
      </c>
      <c r="H1494" s="1">
        <v>851</v>
      </c>
      <c r="I1494" s="10">
        <v>43189</v>
      </c>
    </row>
    <row r="1495" spans="1:9" x14ac:dyDescent="0.3">
      <c r="A1495" s="1">
        <v>1950</v>
      </c>
      <c r="B1495" s="10">
        <v>45851</v>
      </c>
      <c r="C1495" s="1">
        <v>46</v>
      </c>
      <c r="D1495" s="1" t="s">
        <v>12</v>
      </c>
      <c r="E1495" s="1">
        <v>4.5999999999999996</v>
      </c>
      <c r="F1495" s="1" t="s">
        <v>13</v>
      </c>
      <c r="G1495" s="1" t="s">
        <v>11</v>
      </c>
      <c r="H1495" s="1">
        <v>1503</v>
      </c>
      <c r="I1495" s="10">
        <v>43374</v>
      </c>
    </row>
    <row r="1496" spans="1:9" x14ac:dyDescent="0.3">
      <c r="A1496" s="1">
        <v>2661</v>
      </c>
      <c r="B1496" s="10">
        <v>45571</v>
      </c>
      <c r="C1496" s="1">
        <v>24</v>
      </c>
      <c r="D1496" s="1" t="s">
        <v>12</v>
      </c>
      <c r="E1496" s="1">
        <v>2.4</v>
      </c>
      <c r="F1496" s="1" t="s">
        <v>10</v>
      </c>
      <c r="G1496" s="1" t="s">
        <v>14</v>
      </c>
      <c r="H1496" s="1">
        <v>1842</v>
      </c>
      <c r="I1496" s="10">
        <v>42402</v>
      </c>
    </row>
    <row r="1497" spans="1:9" x14ac:dyDescent="0.3">
      <c r="A1497" s="1">
        <v>2277</v>
      </c>
      <c r="B1497" s="10">
        <v>45671</v>
      </c>
      <c r="C1497" s="1">
        <v>8</v>
      </c>
      <c r="D1497" s="1" t="s">
        <v>12</v>
      </c>
      <c r="E1497" s="1">
        <v>0.8</v>
      </c>
      <c r="F1497" s="1" t="s">
        <v>18</v>
      </c>
      <c r="G1497" s="1" t="s">
        <v>11</v>
      </c>
      <c r="H1497" s="1">
        <v>1261</v>
      </c>
      <c r="I1497" s="10">
        <v>43393</v>
      </c>
    </row>
    <row r="1498" spans="1:9" x14ac:dyDescent="0.3">
      <c r="A1498" s="1">
        <v>2013</v>
      </c>
      <c r="B1498" s="10">
        <v>45571</v>
      </c>
      <c r="C1498" s="1">
        <v>31</v>
      </c>
      <c r="D1498" s="1" t="s">
        <v>9</v>
      </c>
      <c r="E1498" s="1">
        <v>9.3000000000000007</v>
      </c>
      <c r="F1498" s="1" t="s">
        <v>20</v>
      </c>
      <c r="G1498" s="1" t="s">
        <v>14</v>
      </c>
      <c r="H1498" s="1">
        <v>862</v>
      </c>
      <c r="I1498" s="10">
        <v>42210</v>
      </c>
    </row>
    <row r="1499" spans="1:9" x14ac:dyDescent="0.3">
      <c r="A1499" s="1">
        <v>1597</v>
      </c>
      <c r="B1499" s="10">
        <v>45731</v>
      </c>
      <c r="C1499" s="1">
        <v>26</v>
      </c>
      <c r="D1499" s="1" t="s">
        <v>12</v>
      </c>
      <c r="E1499" s="1">
        <v>2.6</v>
      </c>
      <c r="F1499" s="1" t="s">
        <v>13</v>
      </c>
      <c r="G1499" s="1" t="s">
        <v>14</v>
      </c>
      <c r="H1499" s="1">
        <v>1163</v>
      </c>
      <c r="I1499" s="10">
        <v>43060</v>
      </c>
    </row>
    <row r="1500" spans="1:9" x14ac:dyDescent="0.3">
      <c r="A1500" s="1">
        <v>2431</v>
      </c>
      <c r="B1500" s="10">
        <v>45572</v>
      </c>
      <c r="C1500" s="1">
        <v>8</v>
      </c>
      <c r="D1500" s="1" t="s">
        <v>12</v>
      </c>
      <c r="E1500" s="1">
        <v>0.8</v>
      </c>
      <c r="F1500" s="1" t="s">
        <v>18</v>
      </c>
      <c r="G1500" s="1" t="s">
        <v>11</v>
      </c>
      <c r="H1500" s="1">
        <v>435</v>
      </c>
      <c r="I1500" s="10">
        <v>42459</v>
      </c>
    </row>
    <row r="1501" spans="1:9" x14ac:dyDescent="0.3">
      <c r="A1501" s="1">
        <v>1876</v>
      </c>
      <c r="B1501" s="10">
        <v>45572</v>
      </c>
      <c r="C1501" s="1">
        <v>40</v>
      </c>
      <c r="D1501" s="1" t="s">
        <v>12</v>
      </c>
      <c r="E1501" s="1">
        <v>4</v>
      </c>
      <c r="F1501" s="1" t="s">
        <v>19</v>
      </c>
      <c r="G1501" s="1" t="s">
        <v>11</v>
      </c>
      <c r="H1501" s="1">
        <v>1556</v>
      </c>
      <c r="I1501" s="10">
        <v>43800</v>
      </c>
    </row>
    <row r="1502" spans="1:9" x14ac:dyDescent="0.3">
      <c r="A1502" s="1">
        <v>1516</v>
      </c>
      <c r="B1502" s="10">
        <v>45712</v>
      </c>
      <c r="C1502" s="1">
        <v>13</v>
      </c>
      <c r="D1502" s="1" t="s">
        <v>12</v>
      </c>
      <c r="E1502" s="1">
        <v>1.3</v>
      </c>
      <c r="F1502" s="1" t="s">
        <v>15</v>
      </c>
      <c r="G1502" s="1" t="s">
        <v>14</v>
      </c>
      <c r="H1502" s="1">
        <v>423</v>
      </c>
      <c r="I1502" s="10">
        <v>42299</v>
      </c>
    </row>
    <row r="1503" spans="1:9" x14ac:dyDescent="0.3">
      <c r="A1503" s="1">
        <v>2658</v>
      </c>
      <c r="B1503" s="10">
        <v>45859</v>
      </c>
      <c r="C1503" s="1">
        <v>39</v>
      </c>
      <c r="D1503" s="1" t="s">
        <v>12</v>
      </c>
      <c r="E1503" s="1">
        <v>3.9</v>
      </c>
      <c r="F1503" s="1" t="s">
        <v>13</v>
      </c>
      <c r="G1503" s="1" t="s">
        <v>14</v>
      </c>
      <c r="H1503" s="1">
        <v>1828</v>
      </c>
      <c r="I1503" s="10">
        <v>43051</v>
      </c>
    </row>
    <row r="1504" spans="1:9" x14ac:dyDescent="0.3">
      <c r="A1504" s="1">
        <v>2403</v>
      </c>
      <c r="B1504" s="10">
        <v>45572</v>
      </c>
      <c r="C1504" s="1">
        <v>55</v>
      </c>
      <c r="D1504" s="1" t="s">
        <v>12</v>
      </c>
      <c r="E1504" s="1">
        <v>5.5</v>
      </c>
      <c r="F1504" s="1" t="s">
        <v>13</v>
      </c>
      <c r="G1504" s="1" t="s">
        <v>14</v>
      </c>
      <c r="H1504" s="1">
        <v>1453</v>
      </c>
      <c r="I1504" s="10">
        <v>44085</v>
      </c>
    </row>
    <row r="1505" spans="1:9" x14ac:dyDescent="0.3">
      <c r="A1505" s="1">
        <v>1864</v>
      </c>
      <c r="B1505" s="10">
        <v>45850</v>
      </c>
      <c r="C1505" s="1">
        <v>49</v>
      </c>
      <c r="D1505" s="1" t="s">
        <v>12</v>
      </c>
      <c r="E1505" s="1">
        <v>4.9000000000000004</v>
      </c>
      <c r="F1505" s="1" t="s">
        <v>15</v>
      </c>
      <c r="G1505" s="1" t="s">
        <v>11</v>
      </c>
      <c r="H1505" s="1">
        <v>1437</v>
      </c>
      <c r="I1505" s="10">
        <v>43821</v>
      </c>
    </row>
    <row r="1506" spans="1:9" x14ac:dyDescent="0.3">
      <c r="A1506" s="1">
        <v>2045</v>
      </c>
      <c r="B1506" s="10">
        <v>45573</v>
      </c>
      <c r="C1506" s="1">
        <v>53</v>
      </c>
      <c r="D1506" s="1" t="s">
        <v>12</v>
      </c>
      <c r="E1506" s="1">
        <v>5.3</v>
      </c>
      <c r="F1506" s="1" t="s">
        <v>19</v>
      </c>
      <c r="G1506" s="1" t="s">
        <v>11</v>
      </c>
      <c r="H1506" s="1">
        <v>439</v>
      </c>
      <c r="I1506" s="10">
        <v>42296</v>
      </c>
    </row>
    <row r="1507" spans="1:9" x14ac:dyDescent="0.3">
      <c r="A1507" s="1">
        <v>2438</v>
      </c>
      <c r="B1507" s="10">
        <v>45574</v>
      </c>
      <c r="C1507" s="1">
        <v>23</v>
      </c>
      <c r="D1507" s="1" t="s">
        <v>9</v>
      </c>
      <c r="E1507" s="1">
        <v>6.9</v>
      </c>
      <c r="F1507" s="1" t="s">
        <v>17</v>
      </c>
      <c r="G1507" s="1" t="s">
        <v>14</v>
      </c>
      <c r="H1507" s="1">
        <v>1896</v>
      </c>
      <c r="I1507" s="10">
        <v>41818</v>
      </c>
    </row>
    <row r="1508" spans="1:9" x14ac:dyDescent="0.3">
      <c r="A1508" s="1">
        <v>2932</v>
      </c>
      <c r="B1508" s="10">
        <v>45735</v>
      </c>
      <c r="C1508" s="1">
        <v>16</v>
      </c>
      <c r="D1508" s="1" t="s">
        <v>12</v>
      </c>
      <c r="E1508" s="1">
        <v>1.6</v>
      </c>
      <c r="F1508" s="1" t="s">
        <v>16</v>
      </c>
      <c r="G1508" s="1" t="s">
        <v>11</v>
      </c>
      <c r="H1508" s="1">
        <v>1824</v>
      </c>
      <c r="I1508" s="10">
        <v>43421</v>
      </c>
    </row>
    <row r="1509" spans="1:9" x14ac:dyDescent="0.3">
      <c r="A1509" s="1">
        <v>2182</v>
      </c>
      <c r="B1509" s="10">
        <v>45710</v>
      </c>
      <c r="C1509" s="1">
        <v>55</v>
      </c>
      <c r="D1509" s="1" t="s">
        <v>9</v>
      </c>
      <c r="E1509" s="1">
        <v>16.5</v>
      </c>
      <c r="F1509" s="1" t="s">
        <v>10</v>
      </c>
      <c r="G1509" s="1" t="s">
        <v>14</v>
      </c>
      <c r="H1509" s="1">
        <v>1430</v>
      </c>
      <c r="I1509" s="10">
        <v>41914</v>
      </c>
    </row>
    <row r="1510" spans="1:9" x14ac:dyDescent="0.3">
      <c r="A1510" s="1">
        <v>1814</v>
      </c>
      <c r="B1510" s="10">
        <v>45718</v>
      </c>
      <c r="C1510" s="1">
        <v>2</v>
      </c>
      <c r="D1510" s="1" t="s">
        <v>12</v>
      </c>
      <c r="E1510" s="1">
        <v>0.2</v>
      </c>
      <c r="F1510" s="1" t="s">
        <v>16</v>
      </c>
      <c r="G1510" s="1" t="s">
        <v>14</v>
      </c>
      <c r="H1510" s="1">
        <v>346</v>
      </c>
      <c r="I1510" s="10">
        <v>41970</v>
      </c>
    </row>
    <row r="1511" spans="1:9" x14ac:dyDescent="0.3">
      <c r="A1511" s="1">
        <v>1227</v>
      </c>
      <c r="B1511" s="10">
        <v>45770</v>
      </c>
      <c r="C1511" s="1">
        <v>54</v>
      </c>
      <c r="D1511" s="1" t="s">
        <v>21</v>
      </c>
      <c r="E1511" s="1">
        <v>27</v>
      </c>
      <c r="F1511" s="1" t="s">
        <v>19</v>
      </c>
      <c r="G1511" s="1" t="s">
        <v>11</v>
      </c>
      <c r="H1511" s="1">
        <v>1677</v>
      </c>
      <c r="I1511" s="10">
        <v>43260</v>
      </c>
    </row>
    <row r="1512" spans="1:9" x14ac:dyDescent="0.3">
      <c r="A1512" s="1">
        <v>2900</v>
      </c>
      <c r="B1512" s="10">
        <v>45766</v>
      </c>
      <c r="C1512" s="1">
        <v>18</v>
      </c>
      <c r="D1512" s="1" t="s">
        <v>9</v>
      </c>
      <c r="E1512" s="1">
        <v>5.4</v>
      </c>
      <c r="F1512" s="1" t="s">
        <v>16</v>
      </c>
      <c r="G1512" s="1" t="s">
        <v>14</v>
      </c>
      <c r="H1512" s="1">
        <v>1538</v>
      </c>
      <c r="I1512" s="10">
        <v>44435</v>
      </c>
    </row>
    <row r="1513" spans="1:9" x14ac:dyDescent="0.3">
      <c r="A1513" s="1">
        <v>1248</v>
      </c>
      <c r="B1513" s="10">
        <v>45574</v>
      </c>
      <c r="C1513" s="1">
        <v>38</v>
      </c>
      <c r="D1513" s="1" t="s">
        <v>12</v>
      </c>
      <c r="E1513" s="1">
        <v>3.8</v>
      </c>
      <c r="F1513" s="1" t="s">
        <v>17</v>
      </c>
      <c r="G1513" s="1" t="s">
        <v>14</v>
      </c>
      <c r="H1513" s="1">
        <v>568</v>
      </c>
      <c r="I1513" s="10">
        <v>43562</v>
      </c>
    </row>
    <row r="1514" spans="1:9" x14ac:dyDescent="0.3">
      <c r="A1514" s="1">
        <v>1947</v>
      </c>
      <c r="B1514" s="10">
        <v>45686</v>
      </c>
      <c r="C1514" s="1">
        <v>30</v>
      </c>
      <c r="D1514" s="1" t="s">
        <v>9</v>
      </c>
      <c r="E1514" s="1">
        <v>9</v>
      </c>
      <c r="F1514" s="1" t="s">
        <v>10</v>
      </c>
      <c r="G1514" s="1" t="s">
        <v>11</v>
      </c>
      <c r="H1514" s="1">
        <v>285</v>
      </c>
      <c r="I1514" s="10">
        <v>41838</v>
      </c>
    </row>
    <row r="1515" spans="1:9" x14ac:dyDescent="0.3">
      <c r="A1515" s="1">
        <v>2719</v>
      </c>
      <c r="B1515" s="10">
        <v>45867</v>
      </c>
      <c r="C1515" s="1">
        <v>39</v>
      </c>
      <c r="D1515" s="1" t="s">
        <v>12</v>
      </c>
      <c r="E1515" s="1">
        <v>3.9</v>
      </c>
      <c r="F1515" s="1" t="s">
        <v>19</v>
      </c>
      <c r="G1515" s="1" t="s">
        <v>11</v>
      </c>
      <c r="H1515" s="1">
        <v>901</v>
      </c>
      <c r="I1515" s="10">
        <v>44323</v>
      </c>
    </row>
    <row r="1516" spans="1:9" x14ac:dyDescent="0.3">
      <c r="A1516" s="1">
        <v>2673</v>
      </c>
      <c r="B1516" s="10">
        <v>45574</v>
      </c>
      <c r="C1516" s="1">
        <v>20</v>
      </c>
      <c r="D1516" s="1" t="s">
        <v>12</v>
      </c>
      <c r="E1516" s="1">
        <v>2</v>
      </c>
      <c r="F1516" s="1" t="s">
        <v>15</v>
      </c>
      <c r="G1516" s="1" t="s">
        <v>11</v>
      </c>
      <c r="H1516" s="1">
        <v>1963</v>
      </c>
      <c r="I1516" s="10">
        <v>43289</v>
      </c>
    </row>
    <row r="1517" spans="1:9" x14ac:dyDescent="0.3">
      <c r="A1517" s="1">
        <v>2180</v>
      </c>
      <c r="B1517" s="10">
        <v>45683</v>
      </c>
      <c r="C1517" s="1">
        <v>32</v>
      </c>
      <c r="D1517" s="1" t="s">
        <v>12</v>
      </c>
      <c r="E1517" s="1">
        <v>3.2</v>
      </c>
      <c r="F1517" s="1" t="s">
        <v>18</v>
      </c>
      <c r="G1517" s="1" t="s">
        <v>11</v>
      </c>
      <c r="H1517" s="1">
        <v>1036</v>
      </c>
      <c r="I1517" s="10">
        <v>44634</v>
      </c>
    </row>
    <row r="1518" spans="1:9" x14ac:dyDescent="0.3">
      <c r="A1518" s="1">
        <v>2671</v>
      </c>
      <c r="B1518" s="10">
        <v>45731</v>
      </c>
      <c r="C1518" s="1">
        <v>50</v>
      </c>
      <c r="D1518" s="1" t="s">
        <v>12</v>
      </c>
      <c r="E1518" s="1">
        <v>5</v>
      </c>
      <c r="F1518" s="1" t="s">
        <v>10</v>
      </c>
      <c r="G1518" s="1" t="s">
        <v>14</v>
      </c>
      <c r="H1518" s="1">
        <v>987</v>
      </c>
      <c r="I1518" s="10">
        <v>43756</v>
      </c>
    </row>
    <row r="1519" spans="1:9" x14ac:dyDescent="0.3">
      <c r="A1519" s="1">
        <v>2939</v>
      </c>
      <c r="B1519" s="10">
        <v>45575</v>
      </c>
      <c r="C1519" s="1">
        <v>29</v>
      </c>
      <c r="D1519" s="1" t="s">
        <v>12</v>
      </c>
      <c r="E1519" s="1">
        <v>2.9</v>
      </c>
      <c r="F1519" s="1" t="s">
        <v>16</v>
      </c>
      <c r="G1519" s="1" t="s">
        <v>14</v>
      </c>
      <c r="H1519" s="1">
        <v>214</v>
      </c>
      <c r="I1519" s="10">
        <v>42699</v>
      </c>
    </row>
    <row r="1520" spans="1:9" x14ac:dyDescent="0.3">
      <c r="A1520" s="1">
        <v>2180</v>
      </c>
      <c r="B1520" s="10">
        <v>45777</v>
      </c>
      <c r="C1520" s="1">
        <v>46</v>
      </c>
      <c r="D1520" s="1" t="s">
        <v>12</v>
      </c>
      <c r="E1520" s="1">
        <v>4.5999999999999996</v>
      </c>
      <c r="F1520" s="1" t="s">
        <v>15</v>
      </c>
      <c r="G1520" s="1" t="s">
        <v>14</v>
      </c>
      <c r="H1520" s="1">
        <v>983</v>
      </c>
      <c r="I1520" s="10">
        <v>44756</v>
      </c>
    </row>
    <row r="1521" spans="1:9" x14ac:dyDescent="0.3">
      <c r="A1521" s="1">
        <v>2276</v>
      </c>
      <c r="B1521" s="10">
        <v>45575</v>
      </c>
      <c r="C1521" s="1">
        <v>45</v>
      </c>
      <c r="D1521" s="1" t="s">
        <v>12</v>
      </c>
      <c r="E1521" s="1">
        <v>4.5</v>
      </c>
      <c r="F1521" s="1" t="s">
        <v>10</v>
      </c>
      <c r="G1521" s="1" t="s">
        <v>11</v>
      </c>
      <c r="H1521" s="1">
        <v>577</v>
      </c>
      <c r="I1521" s="10">
        <v>42705</v>
      </c>
    </row>
    <row r="1522" spans="1:9" x14ac:dyDescent="0.3">
      <c r="A1522" s="1">
        <v>1323</v>
      </c>
      <c r="B1522" s="10">
        <v>45679</v>
      </c>
      <c r="C1522" s="1">
        <v>18</v>
      </c>
      <c r="D1522" s="1" t="s">
        <v>9</v>
      </c>
      <c r="E1522" s="1">
        <v>5.4</v>
      </c>
      <c r="F1522" s="1" t="s">
        <v>18</v>
      </c>
      <c r="G1522" s="1" t="s">
        <v>14</v>
      </c>
      <c r="H1522" s="1">
        <v>1932</v>
      </c>
      <c r="I1522" s="10">
        <v>44397</v>
      </c>
    </row>
    <row r="1523" spans="1:9" x14ac:dyDescent="0.3">
      <c r="A1523" s="1">
        <v>1843</v>
      </c>
      <c r="B1523" s="10">
        <v>45725</v>
      </c>
      <c r="C1523" s="1">
        <v>13</v>
      </c>
      <c r="D1523" s="1" t="s">
        <v>12</v>
      </c>
      <c r="E1523" s="1">
        <v>1.3</v>
      </c>
      <c r="F1523" s="1" t="s">
        <v>15</v>
      </c>
      <c r="G1523" s="1" t="s">
        <v>11</v>
      </c>
      <c r="H1523" s="1">
        <v>1418</v>
      </c>
      <c r="I1523" s="10">
        <v>43784</v>
      </c>
    </row>
    <row r="1524" spans="1:9" x14ac:dyDescent="0.3">
      <c r="A1524" s="1">
        <v>2708</v>
      </c>
      <c r="B1524" s="10">
        <v>45667</v>
      </c>
      <c r="C1524" s="1">
        <v>43</v>
      </c>
      <c r="D1524" s="1" t="s">
        <v>12</v>
      </c>
      <c r="E1524" s="1">
        <v>4.3</v>
      </c>
      <c r="F1524" s="1" t="s">
        <v>20</v>
      </c>
      <c r="G1524" s="1" t="s">
        <v>14</v>
      </c>
      <c r="H1524" s="1">
        <v>1635</v>
      </c>
      <c r="I1524" s="10">
        <v>43068</v>
      </c>
    </row>
    <row r="1525" spans="1:9" x14ac:dyDescent="0.3">
      <c r="A1525" s="1">
        <v>1276</v>
      </c>
      <c r="B1525" s="10">
        <v>45575</v>
      </c>
      <c r="C1525" s="1">
        <v>11</v>
      </c>
      <c r="D1525" s="1" t="s">
        <v>12</v>
      </c>
      <c r="E1525" s="1">
        <v>1.1000000000000001</v>
      </c>
      <c r="F1525" s="1" t="s">
        <v>15</v>
      </c>
      <c r="G1525" s="1" t="s">
        <v>11</v>
      </c>
      <c r="H1525" s="1">
        <v>1695</v>
      </c>
      <c r="I1525" s="10">
        <v>42119</v>
      </c>
    </row>
    <row r="1526" spans="1:9" x14ac:dyDescent="0.3">
      <c r="A1526" s="1">
        <v>2434</v>
      </c>
      <c r="B1526" s="10">
        <v>45734</v>
      </c>
      <c r="C1526" s="1">
        <v>30</v>
      </c>
      <c r="D1526" s="1" t="s">
        <v>12</v>
      </c>
      <c r="E1526" s="1">
        <v>3</v>
      </c>
      <c r="F1526" s="1" t="s">
        <v>10</v>
      </c>
      <c r="G1526" s="1" t="s">
        <v>14</v>
      </c>
      <c r="H1526" s="1">
        <v>250</v>
      </c>
      <c r="I1526" s="10">
        <v>42814</v>
      </c>
    </row>
    <row r="1527" spans="1:9" x14ac:dyDescent="0.3">
      <c r="A1527" s="1">
        <v>2428</v>
      </c>
      <c r="B1527" s="10">
        <v>45575</v>
      </c>
      <c r="C1527" s="1">
        <v>22</v>
      </c>
      <c r="D1527" s="1" t="s">
        <v>9</v>
      </c>
      <c r="E1527" s="1">
        <v>6.6</v>
      </c>
      <c r="F1527" s="1" t="s">
        <v>15</v>
      </c>
      <c r="G1527" s="1" t="s">
        <v>14</v>
      </c>
      <c r="H1527" s="1">
        <v>59</v>
      </c>
      <c r="I1527" s="10">
        <v>42783</v>
      </c>
    </row>
    <row r="1528" spans="1:9" x14ac:dyDescent="0.3">
      <c r="A1528" s="1">
        <v>1626</v>
      </c>
      <c r="B1528" s="10">
        <v>45848</v>
      </c>
      <c r="C1528" s="1">
        <v>48</v>
      </c>
      <c r="D1528" s="1" t="s">
        <v>12</v>
      </c>
      <c r="E1528" s="1">
        <v>4.8</v>
      </c>
      <c r="F1528" s="1" t="s">
        <v>17</v>
      </c>
      <c r="G1528" s="1" t="s">
        <v>14</v>
      </c>
      <c r="H1528" s="1">
        <v>23</v>
      </c>
      <c r="I1528" s="10">
        <v>42434</v>
      </c>
    </row>
    <row r="1529" spans="1:9" x14ac:dyDescent="0.3">
      <c r="A1529" s="1">
        <v>2757</v>
      </c>
      <c r="B1529" s="10">
        <v>45576</v>
      </c>
      <c r="C1529" s="1">
        <v>17</v>
      </c>
      <c r="D1529" s="1" t="s">
        <v>9</v>
      </c>
      <c r="E1529" s="1">
        <v>5.0999999999999996</v>
      </c>
      <c r="F1529" s="1" t="s">
        <v>10</v>
      </c>
      <c r="G1529" s="1" t="s">
        <v>14</v>
      </c>
      <c r="H1529" s="1">
        <v>1418</v>
      </c>
      <c r="I1529" s="10">
        <v>43047</v>
      </c>
    </row>
    <row r="1530" spans="1:9" x14ac:dyDescent="0.3">
      <c r="A1530" s="1">
        <v>2955</v>
      </c>
      <c r="B1530" s="10">
        <v>45721</v>
      </c>
      <c r="C1530" s="1">
        <v>17</v>
      </c>
      <c r="D1530" s="1" t="s">
        <v>12</v>
      </c>
      <c r="E1530" s="1">
        <v>1.7</v>
      </c>
      <c r="F1530" s="1" t="s">
        <v>10</v>
      </c>
      <c r="G1530" s="1" t="s">
        <v>11</v>
      </c>
      <c r="H1530" s="1">
        <v>1430</v>
      </c>
      <c r="I1530" s="10">
        <v>44770</v>
      </c>
    </row>
    <row r="1531" spans="1:9" x14ac:dyDescent="0.3">
      <c r="A1531" s="1">
        <v>2266</v>
      </c>
      <c r="B1531" s="10">
        <v>45576</v>
      </c>
      <c r="C1531" s="1">
        <v>51</v>
      </c>
      <c r="D1531" s="1" t="s">
        <v>12</v>
      </c>
      <c r="E1531" s="1">
        <v>5.0999999999999996</v>
      </c>
      <c r="F1531" s="1" t="s">
        <v>10</v>
      </c>
      <c r="G1531" s="1" t="s">
        <v>14</v>
      </c>
      <c r="H1531" s="1">
        <v>1436</v>
      </c>
      <c r="I1531" s="10">
        <v>44113</v>
      </c>
    </row>
    <row r="1532" spans="1:9" x14ac:dyDescent="0.3">
      <c r="A1532" s="1">
        <v>1793</v>
      </c>
      <c r="B1532" s="10">
        <v>45739</v>
      </c>
      <c r="C1532" s="1">
        <v>19</v>
      </c>
      <c r="D1532" s="1" t="s">
        <v>12</v>
      </c>
      <c r="E1532" s="1">
        <v>1.9</v>
      </c>
      <c r="F1532" s="1" t="s">
        <v>19</v>
      </c>
      <c r="G1532" s="1" t="s">
        <v>14</v>
      </c>
      <c r="H1532" s="1">
        <v>1339</v>
      </c>
      <c r="I1532" s="10">
        <v>42957</v>
      </c>
    </row>
    <row r="1533" spans="1:9" x14ac:dyDescent="0.3">
      <c r="A1533" s="1">
        <v>2929</v>
      </c>
      <c r="B1533" s="10">
        <v>45577</v>
      </c>
      <c r="C1533" s="1">
        <v>49</v>
      </c>
      <c r="D1533" s="1" t="s">
        <v>12</v>
      </c>
      <c r="E1533" s="1">
        <v>4.9000000000000004</v>
      </c>
      <c r="F1533" s="1" t="s">
        <v>17</v>
      </c>
      <c r="G1533" s="1" t="s">
        <v>11</v>
      </c>
      <c r="H1533" s="1">
        <v>1628</v>
      </c>
      <c r="I1533" s="10">
        <v>42802</v>
      </c>
    </row>
    <row r="1534" spans="1:9" x14ac:dyDescent="0.3">
      <c r="A1534" s="1">
        <v>2306</v>
      </c>
      <c r="B1534" s="10">
        <v>45854</v>
      </c>
      <c r="C1534" s="1">
        <v>15</v>
      </c>
      <c r="D1534" s="1" t="s">
        <v>21</v>
      </c>
      <c r="E1534" s="1">
        <v>7.5</v>
      </c>
      <c r="F1534" s="1" t="s">
        <v>20</v>
      </c>
      <c r="G1534" s="1" t="s">
        <v>14</v>
      </c>
      <c r="H1534" s="1">
        <v>734</v>
      </c>
      <c r="I1534" s="10">
        <v>42024</v>
      </c>
    </row>
    <row r="1535" spans="1:9" x14ac:dyDescent="0.3">
      <c r="A1535" s="1">
        <v>2630</v>
      </c>
      <c r="B1535" s="10">
        <v>45577</v>
      </c>
      <c r="C1535" s="1">
        <v>36</v>
      </c>
      <c r="D1535" s="1" t="s">
        <v>12</v>
      </c>
      <c r="E1535" s="1">
        <v>3.6</v>
      </c>
      <c r="F1535" s="1" t="s">
        <v>10</v>
      </c>
      <c r="G1535" s="1" t="s">
        <v>14</v>
      </c>
      <c r="H1535" s="1">
        <v>1497</v>
      </c>
      <c r="I1535" s="10">
        <v>44134</v>
      </c>
    </row>
    <row r="1536" spans="1:9" x14ac:dyDescent="0.3">
      <c r="A1536" s="1">
        <v>1284</v>
      </c>
      <c r="B1536" s="10">
        <v>45577</v>
      </c>
      <c r="C1536" s="1">
        <v>35</v>
      </c>
      <c r="D1536" s="1" t="s">
        <v>12</v>
      </c>
      <c r="E1536" s="1">
        <v>3.5</v>
      </c>
      <c r="F1536" s="1" t="s">
        <v>10</v>
      </c>
      <c r="G1536" s="1" t="s">
        <v>14</v>
      </c>
      <c r="H1536" s="1">
        <v>1275</v>
      </c>
      <c r="I1536" s="10">
        <v>43661</v>
      </c>
    </row>
    <row r="1537" spans="1:9" x14ac:dyDescent="0.3">
      <c r="A1537" s="1">
        <v>1821</v>
      </c>
      <c r="B1537" s="10">
        <v>45578</v>
      </c>
      <c r="C1537" s="1">
        <v>2</v>
      </c>
      <c r="D1537" s="1" t="s">
        <v>12</v>
      </c>
      <c r="E1537" s="1">
        <v>0.2</v>
      </c>
      <c r="F1537" s="1" t="s">
        <v>15</v>
      </c>
      <c r="G1537" s="1" t="s">
        <v>11</v>
      </c>
      <c r="H1537" s="1">
        <v>1336</v>
      </c>
      <c r="I1537" s="10">
        <v>43758</v>
      </c>
    </row>
    <row r="1538" spans="1:9" x14ac:dyDescent="0.3">
      <c r="A1538" s="1">
        <v>2277</v>
      </c>
      <c r="B1538" s="10">
        <v>45833</v>
      </c>
      <c r="C1538" s="1">
        <v>44</v>
      </c>
      <c r="D1538" s="1" t="s">
        <v>12</v>
      </c>
      <c r="E1538" s="1">
        <v>4.4000000000000004</v>
      </c>
      <c r="F1538" s="1" t="s">
        <v>18</v>
      </c>
      <c r="G1538" s="1" t="s">
        <v>14</v>
      </c>
      <c r="H1538" s="1">
        <v>1585</v>
      </c>
      <c r="I1538" s="10">
        <v>42550</v>
      </c>
    </row>
    <row r="1539" spans="1:9" x14ac:dyDescent="0.3">
      <c r="A1539" s="1">
        <v>2865</v>
      </c>
      <c r="B1539" s="10">
        <v>45776</v>
      </c>
      <c r="C1539" s="1">
        <v>31</v>
      </c>
      <c r="D1539" s="1" t="s">
        <v>12</v>
      </c>
      <c r="E1539" s="1">
        <v>3.1</v>
      </c>
      <c r="F1539" s="1" t="s">
        <v>13</v>
      </c>
      <c r="G1539" s="1" t="s">
        <v>11</v>
      </c>
      <c r="H1539" s="1">
        <v>1485</v>
      </c>
      <c r="I1539" s="10">
        <v>42368</v>
      </c>
    </row>
    <row r="1540" spans="1:9" x14ac:dyDescent="0.3">
      <c r="A1540" s="1">
        <v>1927</v>
      </c>
      <c r="B1540" s="10">
        <v>45578</v>
      </c>
      <c r="C1540" s="1">
        <v>9</v>
      </c>
      <c r="D1540" s="1" t="s">
        <v>12</v>
      </c>
      <c r="E1540" s="1">
        <v>0.9</v>
      </c>
      <c r="F1540" s="1" t="s">
        <v>15</v>
      </c>
      <c r="G1540" s="1" t="s">
        <v>14</v>
      </c>
      <c r="H1540" s="1">
        <v>411</v>
      </c>
      <c r="I1540" s="10">
        <v>42262</v>
      </c>
    </row>
    <row r="1541" spans="1:9" x14ac:dyDescent="0.3">
      <c r="A1541" s="1">
        <v>1473</v>
      </c>
      <c r="B1541" s="10">
        <v>45578</v>
      </c>
      <c r="C1541" s="1">
        <v>42</v>
      </c>
      <c r="D1541" s="1" t="s">
        <v>21</v>
      </c>
      <c r="E1541" s="1">
        <v>21</v>
      </c>
      <c r="F1541" s="1" t="s">
        <v>18</v>
      </c>
      <c r="G1541" s="1" t="s">
        <v>11</v>
      </c>
      <c r="H1541" s="1">
        <v>1822</v>
      </c>
      <c r="I1541" s="10">
        <v>41900</v>
      </c>
    </row>
    <row r="1542" spans="1:9" x14ac:dyDescent="0.3">
      <c r="A1542" s="1">
        <v>2157</v>
      </c>
      <c r="B1542" s="10">
        <v>45840</v>
      </c>
      <c r="C1542" s="1">
        <v>52</v>
      </c>
      <c r="D1542" s="1" t="s">
        <v>12</v>
      </c>
      <c r="E1542" s="1">
        <v>5.2</v>
      </c>
      <c r="F1542" s="1" t="s">
        <v>18</v>
      </c>
      <c r="G1542" s="1" t="s">
        <v>14</v>
      </c>
      <c r="H1542" s="1">
        <v>756</v>
      </c>
      <c r="I1542" s="10">
        <v>43833</v>
      </c>
    </row>
    <row r="1543" spans="1:9" x14ac:dyDescent="0.3">
      <c r="A1543" s="1">
        <v>1738</v>
      </c>
      <c r="B1543" s="10">
        <v>45578</v>
      </c>
      <c r="C1543" s="1">
        <v>28</v>
      </c>
      <c r="D1543" s="1" t="s">
        <v>12</v>
      </c>
      <c r="E1543" s="1">
        <v>2.8</v>
      </c>
      <c r="F1543" s="1" t="s">
        <v>20</v>
      </c>
      <c r="G1543" s="1" t="s">
        <v>14</v>
      </c>
      <c r="H1543" s="1">
        <v>76</v>
      </c>
      <c r="I1543" s="10">
        <v>43364</v>
      </c>
    </row>
    <row r="1544" spans="1:9" x14ac:dyDescent="0.3">
      <c r="A1544" s="1">
        <v>1762</v>
      </c>
      <c r="B1544" s="10">
        <v>45578</v>
      </c>
      <c r="C1544" s="1">
        <v>52</v>
      </c>
      <c r="D1544" s="1" t="s">
        <v>12</v>
      </c>
      <c r="E1544" s="1">
        <v>5.2</v>
      </c>
      <c r="F1544" s="1" t="s">
        <v>20</v>
      </c>
      <c r="G1544" s="1" t="s">
        <v>11</v>
      </c>
      <c r="H1544" s="1">
        <v>1736</v>
      </c>
      <c r="I1544" s="10">
        <v>43692</v>
      </c>
    </row>
    <row r="1545" spans="1:9" x14ac:dyDescent="0.3">
      <c r="A1545" s="1">
        <v>1928</v>
      </c>
      <c r="B1545" s="10">
        <v>45579</v>
      </c>
      <c r="C1545" s="1">
        <v>14</v>
      </c>
      <c r="D1545" s="1" t="s">
        <v>12</v>
      </c>
      <c r="E1545" s="1">
        <v>1.4</v>
      </c>
      <c r="F1545" s="1" t="s">
        <v>20</v>
      </c>
      <c r="G1545" s="1" t="s">
        <v>14</v>
      </c>
      <c r="H1545" s="1">
        <v>386</v>
      </c>
      <c r="I1545" s="10">
        <v>43596</v>
      </c>
    </row>
    <row r="1546" spans="1:9" x14ac:dyDescent="0.3">
      <c r="A1546" s="1">
        <v>2908</v>
      </c>
      <c r="B1546" s="10">
        <v>45579</v>
      </c>
      <c r="C1546" s="1">
        <v>3</v>
      </c>
      <c r="D1546" s="1" t="s">
        <v>9</v>
      </c>
      <c r="E1546" s="1">
        <v>0.9</v>
      </c>
      <c r="F1546" s="1" t="s">
        <v>18</v>
      </c>
      <c r="G1546" s="1" t="s">
        <v>11</v>
      </c>
      <c r="H1546" s="1">
        <v>165</v>
      </c>
      <c r="I1546" s="10">
        <v>43006</v>
      </c>
    </row>
    <row r="1547" spans="1:9" x14ac:dyDescent="0.3">
      <c r="A1547" s="1">
        <v>2996</v>
      </c>
      <c r="B1547" s="10">
        <v>45579</v>
      </c>
      <c r="C1547" s="1">
        <v>49</v>
      </c>
      <c r="D1547" s="1" t="s">
        <v>12</v>
      </c>
      <c r="E1547" s="1">
        <v>4.9000000000000004</v>
      </c>
      <c r="F1547" s="1" t="s">
        <v>13</v>
      </c>
      <c r="G1547" s="1" t="s">
        <v>14</v>
      </c>
      <c r="H1547" s="1">
        <v>51</v>
      </c>
      <c r="I1547" s="10">
        <v>42160</v>
      </c>
    </row>
    <row r="1548" spans="1:9" x14ac:dyDescent="0.3">
      <c r="A1548" s="1">
        <v>1362</v>
      </c>
      <c r="B1548" s="10">
        <v>45660</v>
      </c>
      <c r="C1548" s="1">
        <v>54</v>
      </c>
      <c r="D1548" s="1" t="s">
        <v>12</v>
      </c>
      <c r="E1548" s="1">
        <v>5.4</v>
      </c>
      <c r="F1548" s="1" t="s">
        <v>17</v>
      </c>
      <c r="G1548" s="1" t="s">
        <v>11</v>
      </c>
      <c r="H1548" s="1">
        <v>1406</v>
      </c>
      <c r="I1548" s="10">
        <v>42700</v>
      </c>
    </row>
    <row r="1549" spans="1:9" x14ac:dyDescent="0.3">
      <c r="A1549" s="1">
        <v>1347</v>
      </c>
      <c r="B1549" s="10">
        <v>45579</v>
      </c>
      <c r="C1549" s="1">
        <v>9</v>
      </c>
      <c r="D1549" s="1" t="s">
        <v>12</v>
      </c>
      <c r="E1549" s="1">
        <v>0.9</v>
      </c>
      <c r="F1549" s="1" t="s">
        <v>16</v>
      </c>
      <c r="G1549" s="1" t="s">
        <v>11</v>
      </c>
      <c r="H1549" s="1">
        <v>1912</v>
      </c>
      <c r="I1549" s="10">
        <v>41793</v>
      </c>
    </row>
    <row r="1550" spans="1:9" x14ac:dyDescent="0.3">
      <c r="A1550" s="1">
        <v>1133</v>
      </c>
      <c r="B1550" s="10">
        <v>45579</v>
      </c>
      <c r="C1550" s="1">
        <v>9</v>
      </c>
      <c r="D1550" s="1" t="s">
        <v>12</v>
      </c>
      <c r="E1550" s="1">
        <v>0.9</v>
      </c>
      <c r="F1550" s="1" t="s">
        <v>15</v>
      </c>
      <c r="G1550" s="1" t="s">
        <v>14</v>
      </c>
      <c r="H1550" s="1">
        <v>758</v>
      </c>
      <c r="I1550" s="10">
        <v>43323</v>
      </c>
    </row>
    <row r="1551" spans="1:9" x14ac:dyDescent="0.3">
      <c r="A1551" s="1">
        <v>1140</v>
      </c>
      <c r="B1551" s="10">
        <v>45722</v>
      </c>
      <c r="C1551" s="1">
        <v>44</v>
      </c>
      <c r="D1551" s="1" t="s">
        <v>9</v>
      </c>
      <c r="E1551" s="1">
        <v>13.2</v>
      </c>
      <c r="F1551" s="1" t="s">
        <v>16</v>
      </c>
      <c r="G1551" s="1" t="s">
        <v>14</v>
      </c>
      <c r="H1551" s="1">
        <v>1409</v>
      </c>
      <c r="I1551" s="10">
        <v>43418</v>
      </c>
    </row>
    <row r="1552" spans="1:9" x14ac:dyDescent="0.3">
      <c r="A1552" s="1">
        <v>2639</v>
      </c>
      <c r="B1552" s="10">
        <v>45791</v>
      </c>
      <c r="C1552" s="1">
        <v>35</v>
      </c>
      <c r="D1552" s="1" t="s">
        <v>12</v>
      </c>
      <c r="E1552" s="1">
        <v>3.5</v>
      </c>
      <c r="F1552" s="1" t="s">
        <v>15</v>
      </c>
      <c r="G1552" s="1" t="s">
        <v>11</v>
      </c>
      <c r="H1552" s="1">
        <v>1428</v>
      </c>
      <c r="I1552" s="10">
        <v>43132</v>
      </c>
    </row>
    <row r="1553" spans="1:9" x14ac:dyDescent="0.3">
      <c r="A1553" s="1">
        <v>2862</v>
      </c>
      <c r="B1553" s="10">
        <v>45580</v>
      </c>
      <c r="C1553" s="1">
        <v>57</v>
      </c>
      <c r="D1553" s="1" t="s">
        <v>12</v>
      </c>
      <c r="E1553" s="1">
        <v>5.7</v>
      </c>
      <c r="F1553" s="1" t="s">
        <v>13</v>
      </c>
      <c r="G1553" s="1" t="s">
        <v>11</v>
      </c>
      <c r="H1553" s="1">
        <v>1425</v>
      </c>
      <c r="I1553" s="10">
        <v>44907</v>
      </c>
    </row>
    <row r="1554" spans="1:9" x14ac:dyDescent="0.3">
      <c r="A1554" s="1">
        <v>1604</v>
      </c>
      <c r="B1554" s="10">
        <v>45580</v>
      </c>
      <c r="C1554" s="1">
        <v>54</v>
      </c>
      <c r="D1554" s="1" t="s">
        <v>9</v>
      </c>
      <c r="E1554" s="1">
        <v>16.2</v>
      </c>
      <c r="F1554" s="1" t="s">
        <v>16</v>
      </c>
      <c r="G1554" s="1" t="s">
        <v>14</v>
      </c>
      <c r="H1554" s="1">
        <v>1081</v>
      </c>
      <c r="I1554" s="10">
        <v>41864</v>
      </c>
    </row>
    <row r="1555" spans="1:9" x14ac:dyDescent="0.3">
      <c r="A1555" s="1">
        <v>2586</v>
      </c>
      <c r="B1555" s="10">
        <v>45580</v>
      </c>
      <c r="C1555" s="1">
        <v>23</v>
      </c>
      <c r="D1555" s="1" t="s">
        <v>12</v>
      </c>
      <c r="E1555" s="1">
        <v>2.2999999999999998</v>
      </c>
      <c r="F1555" s="1" t="s">
        <v>17</v>
      </c>
      <c r="G1555" s="1" t="s">
        <v>11</v>
      </c>
      <c r="H1555" s="1">
        <v>1196</v>
      </c>
      <c r="I1555" s="10">
        <v>44823</v>
      </c>
    </row>
    <row r="1556" spans="1:9" x14ac:dyDescent="0.3">
      <c r="A1556" s="1">
        <v>2296</v>
      </c>
      <c r="B1556" s="10">
        <v>45580</v>
      </c>
      <c r="C1556" s="1">
        <v>15</v>
      </c>
      <c r="D1556" s="1" t="s">
        <v>9</v>
      </c>
      <c r="E1556" s="1">
        <v>4.5</v>
      </c>
      <c r="F1556" s="1" t="s">
        <v>17</v>
      </c>
      <c r="G1556" s="1" t="s">
        <v>14</v>
      </c>
      <c r="H1556" s="1">
        <v>484</v>
      </c>
      <c r="I1556" s="10">
        <v>43953</v>
      </c>
    </row>
    <row r="1557" spans="1:9" x14ac:dyDescent="0.3">
      <c r="A1557" s="1">
        <v>1195</v>
      </c>
      <c r="B1557" s="10">
        <v>45581</v>
      </c>
      <c r="C1557" s="1">
        <v>59</v>
      </c>
      <c r="D1557" s="1" t="s">
        <v>9</v>
      </c>
      <c r="E1557" s="1">
        <v>17.7</v>
      </c>
      <c r="F1557" s="1" t="s">
        <v>18</v>
      </c>
      <c r="G1557" s="1" t="s">
        <v>11</v>
      </c>
      <c r="H1557" s="1">
        <v>1409</v>
      </c>
      <c r="I1557" s="10">
        <v>41721</v>
      </c>
    </row>
    <row r="1558" spans="1:9" x14ac:dyDescent="0.3">
      <c r="A1558" s="1">
        <v>2639</v>
      </c>
      <c r="B1558" s="10">
        <v>45780</v>
      </c>
      <c r="C1558" s="1">
        <v>15</v>
      </c>
      <c r="D1558" s="1" t="s">
        <v>12</v>
      </c>
      <c r="E1558" s="1">
        <v>1.5</v>
      </c>
      <c r="F1558" s="1" t="s">
        <v>16</v>
      </c>
      <c r="G1558" s="1" t="s">
        <v>14</v>
      </c>
      <c r="H1558" s="1">
        <v>55</v>
      </c>
      <c r="I1558" s="10">
        <v>42763</v>
      </c>
    </row>
    <row r="1559" spans="1:9" x14ac:dyDescent="0.3">
      <c r="A1559" s="1">
        <v>1284</v>
      </c>
      <c r="B1559" s="10">
        <v>45581</v>
      </c>
      <c r="C1559" s="1">
        <v>24</v>
      </c>
      <c r="D1559" s="1" t="s">
        <v>12</v>
      </c>
      <c r="E1559" s="1">
        <v>2.4</v>
      </c>
      <c r="F1559" s="1" t="s">
        <v>19</v>
      </c>
      <c r="G1559" s="1" t="s">
        <v>11</v>
      </c>
      <c r="H1559" s="1">
        <v>944</v>
      </c>
      <c r="I1559" s="10">
        <v>44084</v>
      </c>
    </row>
    <row r="1560" spans="1:9" x14ac:dyDescent="0.3">
      <c r="A1560" s="1">
        <v>2701</v>
      </c>
      <c r="B1560" s="10">
        <v>45581</v>
      </c>
      <c r="C1560" s="1">
        <v>41</v>
      </c>
      <c r="D1560" s="1" t="s">
        <v>9</v>
      </c>
      <c r="E1560" s="1">
        <v>12.3</v>
      </c>
      <c r="F1560" s="1" t="s">
        <v>19</v>
      </c>
      <c r="G1560" s="1" t="s">
        <v>14</v>
      </c>
      <c r="H1560" s="1">
        <v>1541</v>
      </c>
      <c r="I1560" s="10">
        <v>43168</v>
      </c>
    </row>
    <row r="1561" spans="1:9" x14ac:dyDescent="0.3">
      <c r="A1561" s="1">
        <v>2483</v>
      </c>
      <c r="B1561" s="10">
        <v>45670</v>
      </c>
      <c r="C1561" s="1">
        <v>45</v>
      </c>
      <c r="D1561" s="1" t="s">
        <v>12</v>
      </c>
      <c r="E1561" s="1">
        <v>4.5</v>
      </c>
      <c r="F1561" s="1" t="s">
        <v>10</v>
      </c>
      <c r="G1561" s="1" t="s">
        <v>11</v>
      </c>
      <c r="H1561" s="1">
        <v>1271</v>
      </c>
      <c r="I1561" s="10">
        <v>42441</v>
      </c>
    </row>
    <row r="1562" spans="1:9" x14ac:dyDescent="0.3">
      <c r="A1562" s="1">
        <v>2826</v>
      </c>
      <c r="B1562" s="10">
        <v>45581</v>
      </c>
      <c r="C1562" s="1">
        <v>21</v>
      </c>
      <c r="D1562" s="1" t="s">
        <v>9</v>
      </c>
      <c r="E1562" s="1">
        <v>6.3</v>
      </c>
      <c r="F1562" s="1" t="s">
        <v>13</v>
      </c>
      <c r="G1562" s="1" t="s">
        <v>14</v>
      </c>
      <c r="H1562" s="1">
        <v>1354</v>
      </c>
      <c r="I1562" s="10">
        <v>43791</v>
      </c>
    </row>
    <row r="1563" spans="1:9" x14ac:dyDescent="0.3">
      <c r="A1563" s="1">
        <v>1355</v>
      </c>
      <c r="B1563" s="10">
        <v>45845</v>
      </c>
      <c r="C1563" s="1">
        <v>57</v>
      </c>
      <c r="D1563" s="1" t="s">
        <v>12</v>
      </c>
      <c r="E1563" s="1">
        <v>5.7</v>
      </c>
      <c r="F1563" s="1" t="s">
        <v>17</v>
      </c>
      <c r="G1563" s="1" t="s">
        <v>14</v>
      </c>
      <c r="H1563" s="1">
        <v>673</v>
      </c>
      <c r="I1563" s="10">
        <v>43716</v>
      </c>
    </row>
    <row r="1564" spans="1:9" x14ac:dyDescent="0.3">
      <c r="A1564" s="1">
        <v>2062</v>
      </c>
      <c r="B1564" s="10">
        <v>45582</v>
      </c>
      <c r="C1564" s="1">
        <v>28</v>
      </c>
      <c r="D1564" s="1" t="s">
        <v>12</v>
      </c>
      <c r="E1564" s="1">
        <v>2.8</v>
      </c>
      <c r="F1564" s="1" t="s">
        <v>17</v>
      </c>
      <c r="G1564" s="1" t="s">
        <v>14</v>
      </c>
      <c r="H1564" s="1">
        <v>316</v>
      </c>
      <c r="I1564" s="10">
        <v>43583</v>
      </c>
    </row>
    <row r="1565" spans="1:9" x14ac:dyDescent="0.3">
      <c r="A1565" s="1">
        <v>2347</v>
      </c>
      <c r="B1565" s="10">
        <v>45707</v>
      </c>
      <c r="C1565" s="1">
        <v>8</v>
      </c>
      <c r="D1565" s="1" t="s">
        <v>12</v>
      </c>
      <c r="E1565" s="1">
        <v>0.8</v>
      </c>
      <c r="F1565" s="1" t="s">
        <v>18</v>
      </c>
      <c r="G1565" s="1" t="s">
        <v>14</v>
      </c>
      <c r="H1565" s="1">
        <v>1563</v>
      </c>
      <c r="I1565" s="10">
        <v>43393</v>
      </c>
    </row>
    <row r="1566" spans="1:9" x14ac:dyDescent="0.3">
      <c r="A1566" s="1">
        <v>2213</v>
      </c>
      <c r="B1566" s="10">
        <v>45582</v>
      </c>
      <c r="C1566" s="1">
        <v>10</v>
      </c>
      <c r="D1566" s="1" t="s">
        <v>12</v>
      </c>
      <c r="E1566" s="1">
        <v>1</v>
      </c>
      <c r="F1566" s="1" t="s">
        <v>20</v>
      </c>
      <c r="G1566" s="1" t="s">
        <v>14</v>
      </c>
      <c r="H1566" s="1">
        <v>257</v>
      </c>
      <c r="I1566" s="10">
        <v>44210</v>
      </c>
    </row>
    <row r="1567" spans="1:9" x14ac:dyDescent="0.3">
      <c r="A1567" s="1">
        <v>1887</v>
      </c>
      <c r="B1567" s="10">
        <v>45854</v>
      </c>
      <c r="C1567" s="1">
        <v>27</v>
      </c>
      <c r="D1567" s="1" t="s">
        <v>9</v>
      </c>
      <c r="E1567" s="1">
        <v>8.1</v>
      </c>
      <c r="F1567" s="1" t="s">
        <v>19</v>
      </c>
      <c r="G1567" s="1" t="s">
        <v>11</v>
      </c>
      <c r="H1567" s="1">
        <v>658</v>
      </c>
      <c r="I1567" s="10">
        <v>41741</v>
      </c>
    </row>
    <row r="1568" spans="1:9" x14ac:dyDescent="0.3">
      <c r="A1568" s="1">
        <v>2828</v>
      </c>
      <c r="B1568" s="10">
        <v>45788</v>
      </c>
      <c r="C1568" s="1">
        <v>12</v>
      </c>
      <c r="D1568" s="1" t="s">
        <v>12</v>
      </c>
      <c r="E1568" s="1">
        <v>1.2</v>
      </c>
      <c r="F1568" s="1" t="s">
        <v>13</v>
      </c>
      <c r="G1568" s="1" t="s">
        <v>11</v>
      </c>
      <c r="H1568" s="1">
        <v>922</v>
      </c>
      <c r="I1568" s="10">
        <v>42964</v>
      </c>
    </row>
    <row r="1569" spans="1:9" x14ac:dyDescent="0.3">
      <c r="A1569" s="1">
        <v>2636</v>
      </c>
      <c r="B1569" s="10">
        <v>45582</v>
      </c>
      <c r="C1569" s="1">
        <v>44</v>
      </c>
      <c r="D1569" s="1" t="s">
        <v>21</v>
      </c>
      <c r="E1569" s="1">
        <v>22</v>
      </c>
      <c r="F1569" s="1" t="s">
        <v>15</v>
      </c>
      <c r="G1569" s="1" t="s">
        <v>11</v>
      </c>
      <c r="H1569" s="1">
        <v>560</v>
      </c>
      <c r="I1569" s="10">
        <v>44249</v>
      </c>
    </row>
    <row r="1570" spans="1:9" x14ac:dyDescent="0.3">
      <c r="A1570" s="1">
        <v>1126</v>
      </c>
      <c r="B1570" s="10">
        <v>45674</v>
      </c>
      <c r="C1570" s="1">
        <v>43</v>
      </c>
      <c r="D1570" s="1" t="s">
        <v>9</v>
      </c>
      <c r="E1570" s="1">
        <v>12.9</v>
      </c>
      <c r="F1570" s="1" t="s">
        <v>20</v>
      </c>
      <c r="G1570" s="1" t="s">
        <v>11</v>
      </c>
      <c r="H1570" s="1">
        <v>649</v>
      </c>
      <c r="I1570" s="10">
        <v>42358</v>
      </c>
    </row>
    <row r="1571" spans="1:9" x14ac:dyDescent="0.3">
      <c r="A1571" s="1">
        <v>2129</v>
      </c>
      <c r="B1571" s="10">
        <v>45824</v>
      </c>
      <c r="C1571" s="1">
        <v>40</v>
      </c>
      <c r="D1571" s="1" t="s">
        <v>12</v>
      </c>
      <c r="E1571" s="1">
        <v>4</v>
      </c>
      <c r="F1571" s="1" t="s">
        <v>20</v>
      </c>
      <c r="G1571" s="1" t="s">
        <v>14</v>
      </c>
      <c r="H1571" s="1">
        <v>625</v>
      </c>
      <c r="I1571" s="10">
        <v>44729</v>
      </c>
    </row>
    <row r="1572" spans="1:9" x14ac:dyDescent="0.3">
      <c r="A1572" s="1">
        <v>2384</v>
      </c>
      <c r="B1572" s="10">
        <v>45583</v>
      </c>
      <c r="C1572" s="1">
        <v>12</v>
      </c>
      <c r="D1572" s="1" t="s">
        <v>12</v>
      </c>
      <c r="E1572" s="1">
        <v>1.2</v>
      </c>
      <c r="F1572" s="1" t="s">
        <v>16</v>
      </c>
      <c r="G1572" s="1" t="s">
        <v>11</v>
      </c>
      <c r="H1572" s="1">
        <v>266</v>
      </c>
      <c r="I1572" s="10">
        <v>44388</v>
      </c>
    </row>
    <row r="1573" spans="1:9" x14ac:dyDescent="0.3">
      <c r="A1573" s="1">
        <v>2154</v>
      </c>
      <c r="B1573" s="10">
        <v>45584</v>
      </c>
      <c r="C1573" s="1">
        <v>56</v>
      </c>
      <c r="D1573" s="1" t="s">
        <v>12</v>
      </c>
      <c r="E1573" s="1">
        <v>5.6</v>
      </c>
      <c r="F1573" s="1" t="s">
        <v>17</v>
      </c>
      <c r="G1573" s="1" t="s">
        <v>11</v>
      </c>
      <c r="H1573" s="1">
        <v>1770</v>
      </c>
      <c r="I1573" s="10">
        <v>41941</v>
      </c>
    </row>
    <row r="1574" spans="1:9" x14ac:dyDescent="0.3">
      <c r="A1574" s="1">
        <v>1627</v>
      </c>
      <c r="B1574" s="10">
        <v>45584</v>
      </c>
      <c r="C1574" s="1">
        <v>58</v>
      </c>
      <c r="D1574" s="1" t="s">
        <v>12</v>
      </c>
      <c r="E1574" s="1">
        <v>5.8</v>
      </c>
      <c r="F1574" s="1" t="s">
        <v>15</v>
      </c>
      <c r="G1574" s="1" t="s">
        <v>11</v>
      </c>
      <c r="H1574" s="1">
        <v>630</v>
      </c>
      <c r="I1574" s="10">
        <v>43526</v>
      </c>
    </row>
    <row r="1575" spans="1:9" x14ac:dyDescent="0.3">
      <c r="A1575" s="1">
        <v>2401</v>
      </c>
      <c r="B1575" s="10">
        <v>45790</v>
      </c>
      <c r="C1575" s="1">
        <v>39</v>
      </c>
      <c r="D1575" s="1" t="s">
        <v>21</v>
      </c>
      <c r="E1575" s="1">
        <v>19.5</v>
      </c>
      <c r="F1575" s="1" t="s">
        <v>17</v>
      </c>
      <c r="G1575" s="1" t="s">
        <v>14</v>
      </c>
      <c r="H1575" s="1">
        <v>878</v>
      </c>
      <c r="I1575" s="10">
        <v>43121</v>
      </c>
    </row>
    <row r="1576" spans="1:9" x14ac:dyDescent="0.3">
      <c r="A1576" s="1">
        <v>2928</v>
      </c>
      <c r="B1576" s="10">
        <v>45676</v>
      </c>
      <c r="C1576" s="1">
        <v>43</v>
      </c>
      <c r="D1576" s="1" t="s">
        <v>21</v>
      </c>
      <c r="E1576" s="1">
        <v>21.5</v>
      </c>
      <c r="F1576" s="1" t="s">
        <v>15</v>
      </c>
      <c r="G1576" s="1" t="s">
        <v>14</v>
      </c>
      <c r="H1576" s="1">
        <v>1039</v>
      </c>
      <c r="I1576" s="10">
        <v>43390</v>
      </c>
    </row>
    <row r="1577" spans="1:9" x14ac:dyDescent="0.3">
      <c r="A1577" s="1">
        <v>1469</v>
      </c>
      <c r="B1577" s="10">
        <v>45584</v>
      </c>
      <c r="C1577" s="1">
        <v>2</v>
      </c>
      <c r="D1577" s="1" t="s">
        <v>12</v>
      </c>
      <c r="E1577" s="1">
        <v>0.2</v>
      </c>
      <c r="F1577" s="1" t="s">
        <v>17</v>
      </c>
      <c r="G1577" s="1" t="s">
        <v>14</v>
      </c>
      <c r="H1577" s="1">
        <v>1733</v>
      </c>
      <c r="I1577" s="10">
        <v>42124</v>
      </c>
    </row>
    <row r="1578" spans="1:9" x14ac:dyDescent="0.3">
      <c r="A1578" s="1">
        <v>1050</v>
      </c>
      <c r="B1578" s="10">
        <v>45774</v>
      </c>
      <c r="C1578" s="1">
        <v>17</v>
      </c>
      <c r="D1578" s="1" t="s">
        <v>12</v>
      </c>
      <c r="E1578" s="1">
        <v>1.7</v>
      </c>
      <c r="F1578" s="1" t="s">
        <v>16</v>
      </c>
      <c r="G1578" s="1" t="s">
        <v>14</v>
      </c>
      <c r="H1578" s="1">
        <v>316</v>
      </c>
      <c r="I1578" s="10">
        <v>41826</v>
      </c>
    </row>
    <row r="1579" spans="1:9" x14ac:dyDescent="0.3">
      <c r="A1579" s="1">
        <v>2848</v>
      </c>
      <c r="B1579" s="10">
        <v>45584</v>
      </c>
      <c r="C1579" s="1">
        <v>23</v>
      </c>
      <c r="D1579" s="1" t="s">
        <v>12</v>
      </c>
      <c r="E1579" s="1">
        <v>2.2999999999999998</v>
      </c>
      <c r="F1579" s="1" t="s">
        <v>10</v>
      </c>
      <c r="G1579" s="1" t="s">
        <v>11</v>
      </c>
      <c r="H1579" s="1">
        <v>961</v>
      </c>
      <c r="I1579" s="10">
        <v>44486</v>
      </c>
    </row>
    <row r="1580" spans="1:9" x14ac:dyDescent="0.3">
      <c r="A1580" s="1">
        <v>1635</v>
      </c>
      <c r="B1580" s="10">
        <v>45584</v>
      </c>
      <c r="C1580" s="1">
        <v>21</v>
      </c>
      <c r="D1580" s="1" t="s">
        <v>12</v>
      </c>
      <c r="E1580" s="1">
        <v>2.1</v>
      </c>
      <c r="F1580" s="1" t="s">
        <v>13</v>
      </c>
      <c r="G1580" s="1" t="s">
        <v>14</v>
      </c>
      <c r="H1580" s="1">
        <v>1657</v>
      </c>
      <c r="I1580" s="10">
        <v>43407</v>
      </c>
    </row>
    <row r="1581" spans="1:9" x14ac:dyDescent="0.3">
      <c r="A1581" s="1">
        <v>2319</v>
      </c>
      <c r="B1581" s="10">
        <v>45726</v>
      </c>
      <c r="C1581" s="1">
        <v>58</v>
      </c>
      <c r="D1581" s="1" t="s">
        <v>12</v>
      </c>
      <c r="E1581" s="1">
        <v>5.8</v>
      </c>
      <c r="F1581" s="1" t="s">
        <v>13</v>
      </c>
      <c r="G1581" s="1" t="s">
        <v>11</v>
      </c>
      <c r="H1581" s="1">
        <v>1389</v>
      </c>
      <c r="I1581" s="10">
        <v>41872</v>
      </c>
    </row>
    <row r="1582" spans="1:9" x14ac:dyDescent="0.3">
      <c r="A1582" s="1">
        <v>2320</v>
      </c>
      <c r="B1582" s="10">
        <v>45800</v>
      </c>
      <c r="C1582" s="1">
        <v>29</v>
      </c>
      <c r="D1582" s="1" t="s">
        <v>12</v>
      </c>
      <c r="E1582" s="1">
        <v>2.9</v>
      </c>
      <c r="F1582" s="1" t="s">
        <v>15</v>
      </c>
      <c r="G1582" s="1" t="s">
        <v>14</v>
      </c>
      <c r="H1582" s="1">
        <v>1826</v>
      </c>
      <c r="I1582" s="10">
        <v>42547</v>
      </c>
    </row>
    <row r="1583" spans="1:9" x14ac:dyDescent="0.3">
      <c r="A1583" s="1">
        <v>1745</v>
      </c>
      <c r="B1583" s="10">
        <v>45584</v>
      </c>
      <c r="C1583" s="1">
        <v>59</v>
      </c>
      <c r="D1583" s="1" t="s">
        <v>12</v>
      </c>
      <c r="E1583" s="1">
        <v>5.9</v>
      </c>
      <c r="F1583" s="1" t="s">
        <v>17</v>
      </c>
      <c r="G1583" s="1" t="s">
        <v>11</v>
      </c>
      <c r="H1583" s="1">
        <v>883</v>
      </c>
      <c r="I1583" s="10">
        <v>44607</v>
      </c>
    </row>
    <row r="1584" spans="1:9" x14ac:dyDescent="0.3">
      <c r="A1584" s="1">
        <v>2215</v>
      </c>
      <c r="B1584" s="10">
        <v>45585</v>
      </c>
      <c r="C1584" s="1">
        <v>53</v>
      </c>
      <c r="D1584" s="1" t="s">
        <v>9</v>
      </c>
      <c r="E1584" s="1">
        <v>15.9</v>
      </c>
      <c r="F1584" s="1" t="s">
        <v>13</v>
      </c>
      <c r="G1584" s="1" t="s">
        <v>14</v>
      </c>
      <c r="H1584" s="1">
        <v>1479</v>
      </c>
      <c r="I1584" s="10">
        <v>43313</v>
      </c>
    </row>
    <row r="1585" spans="1:9" x14ac:dyDescent="0.3">
      <c r="A1585" s="1">
        <v>2994</v>
      </c>
      <c r="B1585" s="10">
        <v>45585</v>
      </c>
      <c r="C1585" s="1">
        <v>32</v>
      </c>
      <c r="D1585" s="1" t="s">
        <v>9</v>
      </c>
      <c r="E1585" s="1">
        <v>9.6</v>
      </c>
      <c r="F1585" s="1" t="s">
        <v>17</v>
      </c>
      <c r="G1585" s="1" t="s">
        <v>14</v>
      </c>
      <c r="H1585" s="1">
        <v>1466</v>
      </c>
      <c r="I1585" s="10">
        <v>44177</v>
      </c>
    </row>
    <row r="1586" spans="1:9" x14ac:dyDescent="0.3">
      <c r="A1586" s="1">
        <v>2202</v>
      </c>
      <c r="B1586" s="10">
        <v>45585</v>
      </c>
      <c r="C1586" s="1">
        <v>50</v>
      </c>
      <c r="D1586" s="1" t="s">
        <v>12</v>
      </c>
      <c r="E1586" s="1">
        <v>5</v>
      </c>
      <c r="F1586" s="1" t="s">
        <v>10</v>
      </c>
      <c r="G1586" s="1" t="s">
        <v>14</v>
      </c>
      <c r="H1586" s="1">
        <v>1932</v>
      </c>
      <c r="I1586" s="10">
        <v>44064</v>
      </c>
    </row>
    <row r="1587" spans="1:9" x14ac:dyDescent="0.3">
      <c r="A1587" s="1">
        <v>2935</v>
      </c>
      <c r="B1587" s="10">
        <v>45585</v>
      </c>
      <c r="C1587" s="1">
        <v>48</v>
      </c>
      <c r="D1587" s="1" t="s">
        <v>9</v>
      </c>
      <c r="E1587" s="1">
        <v>14.4</v>
      </c>
      <c r="F1587" s="1" t="s">
        <v>10</v>
      </c>
      <c r="G1587" s="1" t="s">
        <v>11</v>
      </c>
      <c r="H1587" s="1">
        <v>226</v>
      </c>
      <c r="I1587" s="10">
        <v>44730</v>
      </c>
    </row>
    <row r="1588" spans="1:9" x14ac:dyDescent="0.3">
      <c r="A1588" s="1">
        <v>2636</v>
      </c>
      <c r="B1588" s="10">
        <v>45811</v>
      </c>
      <c r="C1588" s="1">
        <v>6</v>
      </c>
      <c r="D1588" s="1" t="s">
        <v>12</v>
      </c>
      <c r="E1588" s="1">
        <v>0.6</v>
      </c>
      <c r="F1588" s="1" t="s">
        <v>17</v>
      </c>
      <c r="G1588" s="1" t="s">
        <v>14</v>
      </c>
      <c r="H1588" s="1">
        <v>339</v>
      </c>
      <c r="I1588" s="10">
        <v>43798</v>
      </c>
    </row>
    <row r="1589" spans="1:9" x14ac:dyDescent="0.3">
      <c r="A1589" s="1">
        <v>1041</v>
      </c>
      <c r="B1589" s="10">
        <v>45585</v>
      </c>
      <c r="C1589" s="1">
        <v>28</v>
      </c>
      <c r="D1589" s="1" t="s">
        <v>12</v>
      </c>
      <c r="E1589" s="1">
        <v>2.8</v>
      </c>
      <c r="F1589" s="1" t="s">
        <v>15</v>
      </c>
      <c r="G1589" s="1" t="s">
        <v>14</v>
      </c>
      <c r="H1589" s="1">
        <v>86</v>
      </c>
      <c r="I1589" s="10">
        <v>43405</v>
      </c>
    </row>
    <row r="1590" spans="1:9" x14ac:dyDescent="0.3">
      <c r="A1590" s="1">
        <v>2369</v>
      </c>
      <c r="B1590" s="10">
        <v>45808</v>
      </c>
      <c r="C1590" s="1">
        <v>50</v>
      </c>
      <c r="D1590" s="1" t="s">
        <v>12</v>
      </c>
      <c r="E1590" s="1">
        <v>5</v>
      </c>
      <c r="F1590" s="1" t="s">
        <v>18</v>
      </c>
      <c r="G1590" s="1" t="s">
        <v>14</v>
      </c>
      <c r="H1590" s="1">
        <v>782</v>
      </c>
      <c r="I1590" s="10">
        <v>42650</v>
      </c>
    </row>
    <row r="1591" spans="1:9" x14ac:dyDescent="0.3">
      <c r="A1591" s="1">
        <v>2751</v>
      </c>
      <c r="B1591" s="10">
        <v>45586</v>
      </c>
      <c r="C1591" s="1">
        <v>37</v>
      </c>
      <c r="D1591" s="1" t="s">
        <v>12</v>
      </c>
      <c r="E1591" s="1">
        <v>3.7</v>
      </c>
      <c r="F1591" s="1" t="s">
        <v>19</v>
      </c>
      <c r="G1591" s="1" t="s">
        <v>11</v>
      </c>
      <c r="H1591" s="1">
        <v>328</v>
      </c>
      <c r="I1591" s="10">
        <v>44347</v>
      </c>
    </row>
    <row r="1592" spans="1:9" x14ac:dyDescent="0.3">
      <c r="A1592" s="1">
        <v>1452</v>
      </c>
      <c r="B1592" s="10">
        <v>45586</v>
      </c>
      <c r="C1592" s="1">
        <v>54</v>
      </c>
      <c r="D1592" s="1" t="s">
        <v>12</v>
      </c>
      <c r="E1592" s="1">
        <v>5.4</v>
      </c>
      <c r="F1592" s="1" t="s">
        <v>16</v>
      </c>
      <c r="G1592" s="1" t="s">
        <v>14</v>
      </c>
      <c r="H1592" s="1">
        <v>129</v>
      </c>
      <c r="I1592" s="10">
        <v>43519</v>
      </c>
    </row>
    <row r="1593" spans="1:9" x14ac:dyDescent="0.3">
      <c r="A1593" s="1">
        <v>1117</v>
      </c>
      <c r="B1593" s="10">
        <v>45586</v>
      </c>
      <c r="C1593" s="1">
        <v>16</v>
      </c>
      <c r="D1593" s="1" t="s">
        <v>9</v>
      </c>
      <c r="E1593" s="1">
        <v>4.8</v>
      </c>
      <c r="F1593" s="1" t="s">
        <v>20</v>
      </c>
      <c r="G1593" s="1" t="s">
        <v>14</v>
      </c>
      <c r="H1593" s="1">
        <v>1626</v>
      </c>
      <c r="I1593" s="10">
        <v>43082</v>
      </c>
    </row>
    <row r="1594" spans="1:9" x14ac:dyDescent="0.3">
      <c r="A1594" s="1">
        <v>1946</v>
      </c>
      <c r="B1594" s="10">
        <v>45586</v>
      </c>
      <c r="C1594" s="1">
        <v>53</v>
      </c>
      <c r="D1594" s="1" t="s">
        <v>21</v>
      </c>
      <c r="E1594" s="1">
        <v>26.5</v>
      </c>
      <c r="F1594" s="1" t="s">
        <v>15</v>
      </c>
      <c r="G1594" s="1" t="s">
        <v>14</v>
      </c>
      <c r="H1594" s="1">
        <v>1924</v>
      </c>
      <c r="I1594" s="10">
        <v>43064</v>
      </c>
    </row>
    <row r="1595" spans="1:9" x14ac:dyDescent="0.3">
      <c r="A1595" s="1">
        <v>1144</v>
      </c>
      <c r="B1595" s="10">
        <v>45587</v>
      </c>
      <c r="C1595" s="1">
        <v>31</v>
      </c>
      <c r="D1595" s="1" t="s">
        <v>12</v>
      </c>
      <c r="E1595" s="1">
        <v>3.1</v>
      </c>
      <c r="F1595" s="1" t="s">
        <v>15</v>
      </c>
      <c r="G1595" s="1" t="s">
        <v>11</v>
      </c>
      <c r="H1595" s="1">
        <v>289</v>
      </c>
      <c r="I1595" s="10">
        <v>43129</v>
      </c>
    </row>
    <row r="1596" spans="1:9" x14ac:dyDescent="0.3">
      <c r="A1596" s="1">
        <v>2024</v>
      </c>
      <c r="B1596" s="10">
        <v>45850</v>
      </c>
      <c r="C1596" s="1">
        <v>8</v>
      </c>
      <c r="D1596" s="1" t="s">
        <v>12</v>
      </c>
      <c r="E1596" s="1">
        <v>0.8</v>
      </c>
      <c r="F1596" s="1" t="s">
        <v>10</v>
      </c>
      <c r="G1596" s="1" t="s">
        <v>11</v>
      </c>
      <c r="H1596" s="1">
        <v>1009</v>
      </c>
      <c r="I1596" s="10">
        <v>42825</v>
      </c>
    </row>
    <row r="1597" spans="1:9" x14ac:dyDescent="0.3">
      <c r="A1597" s="1">
        <v>2428</v>
      </c>
      <c r="B1597" s="10">
        <v>45588</v>
      </c>
      <c r="C1597" s="1">
        <v>46</v>
      </c>
      <c r="D1597" s="1" t="s">
        <v>12</v>
      </c>
      <c r="E1597" s="1">
        <v>4.5999999999999996</v>
      </c>
      <c r="F1597" s="1" t="s">
        <v>19</v>
      </c>
      <c r="G1597" s="1" t="s">
        <v>14</v>
      </c>
      <c r="H1597" s="1">
        <v>1928</v>
      </c>
      <c r="I1597" s="10">
        <v>43823</v>
      </c>
    </row>
    <row r="1598" spans="1:9" x14ac:dyDescent="0.3">
      <c r="A1598" s="1">
        <v>1151</v>
      </c>
      <c r="B1598" s="10">
        <v>45589</v>
      </c>
      <c r="C1598" s="1">
        <v>29</v>
      </c>
      <c r="D1598" s="1" t="s">
        <v>9</v>
      </c>
      <c r="E1598" s="1">
        <v>8.6999999999999993</v>
      </c>
      <c r="F1598" s="1" t="s">
        <v>17</v>
      </c>
      <c r="G1598" s="1" t="s">
        <v>11</v>
      </c>
      <c r="H1598" s="1">
        <v>374</v>
      </c>
      <c r="I1598" s="10">
        <v>42957</v>
      </c>
    </row>
    <row r="1599" spans="1:9" x14ac:dyDescent="0.3">
      <c r="A1599" s="1">
        <v>1566</v>
      </c>
      <c r="B1599" s="10">
        <v>45686</v>
      </c>
      <c r="C1599" s="1">
        <v>35</v>
      </c>
      <c r="D1599" s="1" t="s">
        <v>12</v>
      </c>
      <c r="E1599" s="1">
        <v>3.5</v>
      </c>
      <c r="F1599" s="1" t="s">
        <v>10</v>
      </c>
      <c r="G1599" s="1" t="s">
        <v>14</v>
      </c>
      <c r="H1599" s="1">
        <v>783</v>
      </c>
      <c r="I1599" s="10">
        <v>42565</v>
      </c>
    </row>
    <row r="1600" spans="1:9" x14ac:dyDescent="0.3">
      <c r="A1600" s="1">
        <v>1370</v>
      </c>
      <c r="B1600" s="10">
        <v>45778</v>
      </c>
      <c r="C1600" s="1">
        <v>51</v>
      </c>
      <c r="D1600" s="1" t="s">
        <v>12</v>
      </c>
      <c r="E1600" s="1">
        <v>5.0999999999999996</v>
      </c>
      <c r="F1600" s="1" t="s">
        <v>10</v>
      </c>
      <c r="G1600" s="1" t="s">
        <v>14</v>
      </c>
      <c r="H1600" s="1">
        <v>1177</v>
      </c>
      <c r="I1600" s="10">
        <v>43776</v>
      </c>
    </row>
    <row r="1601" spans="1:9" x14ac:dyDescent="0.3">
      <c r="A1601" s="1">
        <v>1935</v>
      </c>
      <c r="B1601" s="10">
        <v>45767</v>
      </c>
      <c r="C1601" s="1">
        <v>11</v>
      </c>
      <c r="D1601" s="1" t="s">
        <v>12</v>
      </c>
      <c r="E1601" s="1">
        <v>1.1000000000000001</v>
      </c>
      <c r="F1601" s="1" t="s">
        <v>20</v>
      </c>
      <c r="G1601" s="1" t="s">
        <v>11</v>
      </c>
      <c r="H1601" s="1">
        <v>1093</v>
      </c>
      <c r="I1601" s="10">
        <v>42848</v>
      </c>
    </row>
    <row r="1602" spans="1:9" x14ac:dyDescent="0.3">
      <c r="A1602" s="1">
        <v>2934</v>
      </c>
      <c r="B1602" s="10">
        <v>45808</v>
      </c>
      <c r="C1602" s="1">
        <v>24</v>
      </c>
      <c r="D1602" s="1" t="s">
        <v>12</v>
      </c>
      <c r="E1602" s="1">
        <v>2.4</v>
      </c>
      <c r="F1602" s="1" t="s">
        <v>16</v>
      </c>
      <c r="G1602" s="1" t="s">
        <v>11</v>
      </c>
      <c r="H1602" s="1">
        <v>877</v>
      </c>
      <c r="I1602" s="10">
        <v>44835</v>
      </c>
    </row>
    <row r="1603" spans="1:9" x14ac:dyDescent="0.3">
      <c r="A1603" s="1">
        <v>2076</v>
      </c>
      <c r="B1603" s="10">
        <v>45589</v>
      </c>
      <c r="C1603" s="1">
        <v>8</v>
      </c>
      <c r="D1603" s="1" t="s">
        <v>12</v>
      </c>
      <c r="E1603" s="1">
        <v>0.8</v>
      </c>
      <c r="F1603" s="1" t="s">
        <v>15</v>
      </c>
      <c r="G1603" s="1" t="s">
        <v>11</v>
      </c>
      <c r="H1603" s="1">
        <v>510</v>
      </c>
      <c r="I1603" s="10">
        <v>43290</v>
      </c>
    </row>
    <row r="1604" spans="1:9" x14ac:dyDescent="0.3">
      <c r="A1604" s="1">
        <v>1035</v>
      </c>
      <c r="B1604" s="10">
        <v>45591</v>
      </c>
      <c r="C1604" s="1">
        <v>47</v>
      </c>
      <c r="D1604" s="1" t="s">
        <v>12</v>
      </c>
      <c r="E1604" s="1">
        <v>4.7</v>
      </c>
      <c r="F1604" s="1" t="s">
        <v>16</v>
      </c>
      <c r="G1604" s="1" t="s">
        <v>11</v>
      </c>
      <c r="H1604" s="1">
        <v>1067</v>
      </c>
      <c r="I1604" s="10">
        <v>43259</v>
      </c>
    </row>
    <row r="1605" spans="1:9" x14ac:dyDescent="0.3">
      <c r="A1605" s="1">
        <v>1968</v>
      </c>
      <c r="B1605" s="10">
        <v>45849</v>
      </c>
      <c r="C1605" s="1">
        <v>51</v>
      </c>
      <c r="D1605" s="1" t="s">
        <v>12</v>
      </c>
      <c r="E1605" s="1">
        <v>5.0999999999999996</v>
      </c>
      <c r="F1605" s="1" t="s">
        <v>15</v>
      </c>
      <c r="G1605" s="1" t="s">
        <v>11</v>
      </c>
      <c r="H1605" s="1">
        <v>12</v>
      </c>
      <c r="I1605" s="10">
        <v>42027</v>
      </c>
    </row>
    <row r="1606" spans="1:9" x14ac:dyDescent="0.3">
      <c r="A1606" s="1">
        <v>2332</v>
      </c>
      <c r="B1606" s="10">
        <v>45815</v>
      </c>
      <c r="C1606" s="1">
        <v>2</v>
      </c>
      <c r="D1606" s="1" t="s">
        <v>12</v>
      </c>
      <c r="E1606" s="1">
        <v>0.2</v>
      </c>
      <c r="F1606" s="1" t="s">
        <v>20</v>
      </c>
      <c r="G1606" s="1" t="s">
        <v>14</v>
      </c>
      <c r="H1606" s="1">
        <v>1608</v>
      </c>
      <c r="I1606" s="10">
        <v>43002</v>
      </c>
    </row>
    <row r="1607" spans="1:9" x14ac:dyDescent="0.3">
      <c r="A1607" s="1">
        <v>2160</v>
      </c>
      <c r="B1607" s="10">
        <v>45820</v>
      </c>
      <c r="C1607" s="1">
        <v>40</v>
      </c>
      <c r="D1607" s="1" t="s">
        <v>12</v>
      </c>
      <c r="E1607" s="1">
        <v>4</v>
      </c>
      <c r="F1607" s="1" t="s">
        <v>18</v>
      </c>
      <c r="G1607" s="1" t="s">
        <v>14</v>
      </c>
      <c r="H1607" s="1">
        <v>757</v>
      </c>
      <c r="I1607" s="10">
        <v>43684</v>
      </c>
    </row>
    <row r="1608" spans="1:9" x14ac:dyDescent="0.3">
      <c r="A1608" s="1">
        <v>2008</v>
      </c>
      <c r="B1608" s="10">
        <v>45591</v>
      </c>
      <c r="C1608" s="1">
        <v>42</v>
      </c>
      <c r="D1608" s="1" t="s">
        <v>12</v>
      </c>
      <c r="E1608" s="1">
        <v>4.2</v>
      </c>
      <c r="F1608" s="1" t="s">
        <v>13</v>
      </c>
      <c r="G1608" s="1" t="s">
        <v>14</v>
      </c>
      <c r="H1608" s="1">
        <v>707</v>
      </c>
      <c r="I1608" s="10">
        <v>43140</v>
      </c>
    </row>
    <row r="1609" spans="1:9" x14ac:dyDescent="0.3">
      <c r="A1609" s="1">
        <v>1187</v>
      </c>
      <c r="B1609" s="10">
        <v>45592</v>
      </c>
      <c r="C1609" s="1">
        <v>56</v>
      </c>
      <c r="D1609" s="1" t="s">
        <v>12</v>
      </c>
      <c r="E1609" s="1">
        <v>5.6</v>
      </c>
      <c r="F1609" s="1" t="s">
        <v>18</v>
      </c>
      <c r="G1609" s="1" t="s">
        <v>11</v>
      </c>
      <c r="H1609" s="1">
        <v>1894</v>
      </c>
      <c r="I1609" s="10">
        <v>41950</v>
      </c>
    </row>
    <row r="1610" spans="1:9" x14ac:dyDescent="0.3">
      <c r="A1610" s="1">
        <v>2648</v>
      </c>
      <c r="B1610" s="10">
        <v>45592</v>
      </c>
      <c r="C1610" s="1">
        <v>57</v>
      </c>
      <c r="D1610" s="1" t="s">
        <v>21</v>
      </c>
      <c r="E1610" s="1">
        <v>28.5</v>
      </c>
      <c r="F1610" s="1" t="s">
        <v>15</v>
      </c>
      <c r="G1610" s="1" t="s">
        <v>11</v>
      </c>
      <c r="H1610" s="1">
        <v>1201</v>
      </c>
      <c r="I1610" s="10">
        <v>43682</v>
      </c>
    </row>
    <row r="1611" spans="1:9" x14ac:dyDescent="0.3">
      <c r="A1611" s="1">
        <v>2534</v>
      </c>
      <c r="B1611" s="10">
        <v>45592</v>
      </c>
      <c r="C1611" s="1">
        <v>12</v>
      </c>
      <c r="D1611" s="1" t="s">
        <v>12</v>
      </c>
      <c r="E1611" s="1">
        <v>1.2</v>
      </c>
      <c r="F1611" s="1" t="s">
        <v>10</v>
      </c>
      <c r="G1611" s="1" t="s">
        <v>14</v>
      </c>
      <c r="H1611" s="1">
        <v>379</v>
      </c>
      <c r="I1611" s="10">
        <v>42092</v>
      </c>
    </row>
    <row r="1612" spans="1:9" x14ac:dyDescent="0.3">
      <c r="A1612" s="1">
        <v>2689</v>
      </c>
      <c r="B1612" s="10">
        <v>45708</v>
      </c>
      <c r="C1612" s="1">
        <v>17</v>
      </c>
      <c r="D1612" s="1" t="s">
        <v>12</v>
      </c>
      <c r="E1612" s="1">
        <v>1.7</v>
      </c>
      <c r="F1612" s="1" t="s">
        <v>19</v>
      </c>
      <c r="G1612" s="1" t="s">
        <v>14</v>
      </c>
      <c r="H1612" s="1">
        <v>284</v>
      </c>
      <c r="I1612" s="10">
        <v>42323</v>
      </c>
    </row>
    <row r="1613" spans="1:9" x14ac:dyDescent="0.3">
      <c r="A1613" s="1">
        <v>1337</v>
      </c>
      <c r="B1613" s="10">
        <v>45592</v>
      </c>
      <c r="C1613" s="1">
        <v>35</v>
      </c>
      <c r="D1613" s="1" t="s">
        <v>12</v>
      </c>
      <c r="E1613" s="1">
        <v>3.5</v>
      </c>
      <c r="F1613" s="1" t="s">
        <v>16</v>
      </c>
      <c r="G1613" s="1" t="s">
        <v>11</v>
      </c>
      <c r="H1613" s="1">
        <v>1600</v>
      </c>
      <c r="I1613" s="10">
        <v>43543</v>
      </c>
    </row>
    <row r="1614" spans="1:9" x14ac:dyDescent="0.3">
      <c r="A1614" s="1">
        <v>2826</v>
      </c>
      <c r="B1614" s="10">
        <v>45698</v>
      </c>
      <c r="C1614" s="1">
        <v>19</v>
      </c>
      <c r="D1614" s="1" t="s">
        <v>9</v>
      </c>
      <c r="E1614" s="1">
        <v>5.7</v>
      </c>
      <c r="F1614" s="1" t="s">
        <v>18</v>
      </c>
      <c r="G1614" s="1" t="s">
        <v>11</v>
      </c>
      <c r="H1614" s="1">
        <v>1625</v>
      </c>
      <c r="I1614" s="10">
        <v>43383</v>
      </c>
    </row>
    <row r="1615" spans="1:9" x14ac:dyDescent="0.3">
      <c r="A1615" s="1">
        <v>1574</v>
      </c>
      <c r="B1615" s="10">
        <v>45690</v>
      </c>
      <c r="C1615" s="1">
        <v>56</v>
      </c>
      <c r="D1615" s="1" t="s">
        <v>12</v>
      </c>
      <c r="E1615" s="1">
        <v>5.6</v>
      </c>
      <c r="F1615" s="1" t="s">
        <v>17</v>
      </c>
      <c r="G1615" s="1" t="s">
        <v>11</v>
      </c>
      <c r="H1615" s="1">
        <v>224</v>
      </c>
      <c r="I1615" s="10">
        <v>42281</v>
      </c>
    </row>
    <row r="1616" spans="1:9" x14ac:dyDescent="0.3">
      <c r="A1616" s="1">
        <v>1243</v>
      </c>
      <c r="B1616" s="10">
        <v>45790</v>
      </c>
      <c r="C1616" s="1">
        <v>38</v>
      </c>
      <c r="D1616" s="1" t="s">
        <v>9</v>
      </c>
      <c r="E1616" s="1">
        <v>11.4</v>
      </c>
      <c r="F1616" s="1" t="s">
        <v>20</v>
      </c>
      <c r="G1616" s="1" t="s">
        <v>14</v>
      </c>
      <c r="H1616" s="1">
        <v>1716</v>
      </c>
      <c r="I1616" s="10">
        <v>42549</v>
      </c>
    </row>
    <row r="1617" spans="1:9" x14ac:dyDescent="0.3">
      <c r="A1617" s="1">
        <v>1536</v>
      </c>
      <c r="B1617" s="10">
        <v>45756</v>
      </c>
      <c r="C1617" s="1">
        <v>28</v>
      </c>
      <c r="D1617" s="1" t="s">
        <v>12</v>
      </c>
      <c r="E1617" s="1">
        <v>2.8</v>
      </c>
      <c r="F1617" s="1" t="s">
        <v>18</v>
      </c>
      <c r="G1617" s="1" t="s">
        <v>14</v>
      </c>
      <c r="H1617" s="1">
        <v>1518</v>
      </c>
      <c r="I1617" s="10">
        <v>44239</v>
      </c>
    </row>
    <row r="1618" spans="1:9" x14ac:dyDescent="0.3">
      <c r="A1618" s="1">
        <v>1172</v>
      </c>
      <c r="B1618" s="10">
        <v>45592</v>
      </c>
      <c r="C1618" s="1">
        <v>1</v>
      </c>
      <c r="D1618" s="1" t="s">
        <v>12</v>
      </c>
      <c r="E1618" s="1">
        <v>0.1</v>
      </c>
      <c r="F1618" s="1" t="s">
        <v>10</v>
      </c>
      <c r="G1618" s="1" t="s">
        <v>14</v>
      </c>
      <c r="H1618" s="1">
        <v>385</v>
      </c>
      <c r="I1618" s="10">
        <v>44656</v>
      </c>
    </row>
    <row r="1619" spans="1:9" x14ac:dyDescent="0.3">
      <c r="A1619" s="1">
        <v>1269</v>
      </c>
      <c r="B1619" s="10">
        <v>45592</v>
      </c>
      <c r="C1619" s="1">
        <v>13</v>
      </c>
      <c r="D1619" s="1" t="s">
        <v>12</v>
      </c>
      <c r="E1619" s="1">
        <v>1.3</v>
      </c>
      <c r="F1619" s="1" t="s">
        <v>18</v>
      </c>
      <c r="G1619" s="1" t="s">
        <v>14</v>
      </c>
      <c r="H1619" s="1">
        <v>1459</v>
      </c>
      <c r="I1619" s="10">
        <v>43452</v>
      </c>
    </row>
    <row r="1620" spans="1:9" x14ac:dyDescent="0.3">
      <c r="A1620" s="1">
        <v>1663</v>
      </c>
      <c r="B1620" s="10">
        <v>45592</v>
      </c>
      <c r="C1620" s="1">
        <v>17</v>
      </c>
      <c r="D1620" s="1" t="s">
        <v>12</v>
      </c>
      <c r="E1620" s="1">
        <v>1.7</v>
      </c>
      <c r="F1620" s="1" t="s">
        <v>20</v>
      </c>
      <c r="G1620" s="1" t="s">
        <v>14</v>
      </c>
      <c r="H1620" s="1">
        <v>334</v>
      </c>
      <c r="I1620" s="10">
        <v>42182</v>
      </c>
    </row>
    <row r="1621" spans="1:9" x14ac:dyDescent="0.3">
      <c r="A1621" s="1">
        <v>1315</v>
      </c>
      <c r="B1621" s="10">
        <v>45593</v>
      </c>
      <c r="C1621" s="1">
        <v>35</v>
      </c>
      <c r="D1621" s="1" t="s">
        <v>12</v>
      </c>
      <c r="E1621" s="1">
        <v>3.5</v>
      </c>
      <c r="F1621" s="1" t="s">
        <v>13</v>
      </c>
      <c r="G1621" s="1" t="s">
        <v>14</v>
      </c>
      <c r="H1621" s="1">
        <v>352</v>
      </c>
      <c r="I1621" s="10">
        <v>42081</v>
      </c>
    </row>
    <row r="1622" spans="1:9" x14ac:dyDescent="0.3">
      <c r="A1622" s="1">
        <v>2926</v>
      </c>
      <c r="B1622" s="10">
        <v>45802</v>
      </c>
      <c r="C1622" s="1">
        <v>51</v>
      </c>
      <c r="D1622" s="1" t="s">
        <v>12</v>
      </c>
      <c r="E1622" s="1">
        <v>5.0999999999999996</v>
      </c>
      <c r="F1622" s="1" t="s">
        <v>20</v>
      </c>
      <c r="G1622" s="1" t="s">
        <v>11</v>
      </c>
      <c r="H1622" s="1">
        <v>776</v>
      </c>
      <c r="I1622" s="10">
        <v>44509</v>
      </c>
    </row>
    <row r="1623" spans="1:9" x14ac:dyDescent="0.3">
      <c r="A1623" s="1">
        <v>2141</v>
      </c>
      <c r="B1623" s="10">
        <v>45593</v>
      </c>
      <c r="C1623" s="1">
        <v>4</v>
      </c>
      <c r="D1623" s="1" t="s">
        <v>12</v>
      </c>
      <c r="E1623" s="1">
        <v>0.4</v>
      </c>
      <c r="F1623" s="1" t="s">
        <v>19</v>
      </c>
      <c r="G1623" s="1" t="s">
        <v>14</v>
      </c>
      <c r="H1623" s="1">
        <v>418</v>
      </c>
      <c r="I1623" s="10">
        <v>44100</v>
      </c>
    </row>
    <row r="1624" spans="1:9" x14ac:dyDescent="0.3">
      <c r="A1624" s="1">
        <v>1202</v>
      </c>
      <c r="B1624" s="10">
        <v>45593</v>
      </c>
      <c r="C1624" s="1">
        <v>37</v>
      </c>
      <c r="D1624" s="1" t="s">
        <v>12</v>
      </c>
      <c r="E1624" s="1">
        <v>3.7</v>
      </c>
      <c r="F1624" s="1" t="s">
        <v>15</v>
      </c>
      <c r="G1624" s="1" t="s">
        <v>14</v>
      </c>
      <c r="H1624" s="1">
        <v>80</v>
      </c>
      <c r="I1624" s="10">
        <v>44901</v>
      </c>
    </row>
    <row r="1625" spans="1:9" x14ac:dyDescent="0.3">
      <c r="A1625" s="1">
        <v>2946</v>
      </c>
      <c r="B1625" s="10">
        <v>45593</v>
      </c>
      <c r="C1625" s="1">
        <v>2</v>
      </c>
      <c r="D1625" s="1" t="s">
        <v>12</v>
      </c>
      <c r="E1625" s="1">
        <v>0.2</v>
      </c>
      <c r="F1625" s="1" t="s">
        <v>13</v>
      </c>
      <c r="G1625" s="1" t="s">
        <v>14</v>
      </c>
      <c r="H1625" s="1">
        <v>1263</v>
      </c>
      <c r="I1625" s="10">
        <v>42514</v>
      </c>
    </row>
    <row r="1626" spans="1:9" x14ac:dyDescent="0.3">
      <c r="A1626" s="1">
        <v>1094</v>
      </c>
      <c r="B1626" s="10">
        <v>45593</v>
      </c>
      <c r="C1626" s="1">
        <v>10</v>
      </c>
      <c r="D1626" s="1" t="s">
        <v>12</v>
      </c>
      <c r="E1626" s="1">
        <v>1</v>
      </c>
      <c r="F1626" s="1" t="s">
        <v>18</v>
      </c>
      <c r="G1626" s="1" t="s">
        <v>14</v>
      </c>
      <c r="H1626" s="1">
        <v>262</v>
      </c>
      <c r="I1626" s="10">
        <v>43571</v>
      </c>
    </row>
    <row r="1627" spans="1:9" x14ac:dyDescent="0.3">
      <c r="A1627" s="1">
        <v>2552</v>
      </c>
      <c r="B1627" s="10">
        <v>45866</v>
      </c>
      <c r="C1627" s="1">
        <v>49</v>
      </c>
      <c r="D1627" s="1" t="s">
        <v>12</v>
      </c>
      <c r="E1627" s="1">
        <v>4.9000000000000004</v>
      </c>
      <c r="F1627" s="1" t="s">
        <v>17</v>
      </c>
      <c r="G1627" s="1" t="s">
        <v>14</v>
      </c>
      <c r="H1627" s="1">
        <v>1205</v>
      </c>
      <c r="I1627" s="10">
        <v>42532</v>
      </c>
    </row>
    <row r="1628" spans="1:9" x14ac:dyDescent="0.3">
      <c r="A1628" s="1">
        <v>1110</v>
      </c>
      <c r="B1628" s="10">
        <v>45593</v>
      </c>
      <c r="C1628" s="1">
        <v>34</v>
      </c>
      <c r="D1628" s="1" t="s">
        <v>12</v>
      </c>
      <c r="E1628" s="1">
        <v>3.4</v>
      </c>
      <c r="F1628" s="1" t="s">
        <v>17</v>
      </c>
      <c r="G1628" s="1" t="s">
        <v>11</v>
      </c>
      <c r="H1628" s="1">
        <v>1553</v>
      </c>
      <c r="I1628" s="10">
        <v>43497</v>
      </c>
    </row>
    <row r="1629" spans="1:9" x14ac:dyDescent="0.3">
      <c r="A1629" s="1">
        <v>1938</v>
      </c>
      <c r="B1629" s="10">
        <v>45734</v>
      </c>
      <c r="C1629" s="1">
        <v>36</v>
      </c>
      <c r="D1629" s="1" t="s">
        <v>12</v>
      </c>
      <c r="E1629" s="1">
        <v>3.6</v>
      </c>
      <c r="F1629" s="1" t="s">
        <v>16</v>
      </c>
      <c r="G1629" s="1" t="s">
        <v>14</v>
      </c>
      <c r="H1629" s="1">
        <v>226</v>
      </c>
      <c r="I1629" s="10">
        <v>44516</v>
      </c>
    </row>
    <row r="1630" spans="1:9" x14ac:dyDescent="0.3">
      <c r="A1630" s="1">
        <v>1776</v>
      </c>
      <c r="B1630" s="10">
        <v>45593</v>
      </c>
      <c r="C1630" s="1">
        <v>60</v>
      </c>
      <c r="D1630" s="1" t="s">
        <v>12</v>
      </c>
      <c r="E1630" s="1">
        <v>6</v>
      </c>
      <c r="F1630" s="1" t="s">
        <v>13</v>
      </c>
      <c r="G1630" s="1" t="s">
        <v>14</v>
      </c>
      <c r="H1630" s="1">
        <v>615</v>
      </c>
      <c r="I1630" s="10">
        <v>43380</v>
      </c>
    </row>
    <row r="1631" spans="1:9" x14ac:dyDescent="0.3">
      <c r="A1631" s="1">
        <v>1875</v>
      </c>
      <c r="B1631" s="10">
        <v>45785</v>
      </c>
      <c r="C1631" s="1">
        <v>13</v>
      </c>
      <c r="D1631" s="1" t="s">
        <v>12</v>
      </c>
      <c r="E1631" s="1">
        <v>1.3</v>
      </c>
      <c r="F1631" s="1" t="s">
        <v>15</v>
      </c>
      <c r="G1631" s="1" t="s">
        <v>11</v>
      </c>
      <c r="H1631" s="1">
        <v>1369</v>
      </c>
      <c r="I1631" s="10">
        <v>44775</v>
      </c>
    </row>
    <row r="1632" spans="1:9" x14ac:dyDescent="0.3">
      <c r="A1632" s="1">
        <v>1130</v>
      </c>
      <c r="B1632" s="10">
        <v>45593</v>
      </c>
      <c r="C1632" s="1">
        <v>26</v>
      </c>
      <c r="D1632" s="1" t="s">
        <v>12</v>
      </c>
      <c r="E1632" s="1">
        <v>2.6</v>
      </c>
      <c r="F1632" s="1" t="s">
        <v>20</v>
      </c>
      <c r="G1632" s="1" t="s">
        <v>14</v>
      </c>
      <c r="H1632" s="1">
        <v>1208</v>
      </c>
      <c r="I1632" s="10">
        <v>44779</v>
      </c>
    </row>
    <row r="1633" spans="1:9" x14ac:dyDescent="0.3">
      <c r="A1633" s="1">
        <v>2354</v>
      </c>
      <c r="B1633" s="10">
        <v>45594</v>
      </c>
      <c r="C1633" s="1">
        <v>57</v>
      </c>
      <c r="D1633" s="1" t="s">
        <v>12</v>
      </c>
      <c r="E1633" s="1">
        <v>5.7</v>
      </c>
      <c r="F1633" s="1" t="s">
        <v>10</v>
      </c>
      <c r="G1633" s="1" t="s">
        <v>14</v>
      </c>
      <c r="H1633" s="1">
        <v>774</v>
      </c>
      <c r="I1633" s="10">
        <v>44670</v>
      </c>
    </row>
    <row r="1634" spans="1:9" x14ac:dyDescent="0.3">
      <c r="A1634" s="1">
        <v>2205</v>
      </c>
      <c r="B1634" s="10">
        <v>45771</v>
      </c>
      <c r="C1634" s="1">
        <v>32</v>
      </c>
      <c r="D1634" s="1" t="s">
        <v>12</v>
      </c>
      <c r="E1634" s="1">
        <v>3.2</v>
      </c>
      <c r="F1634" s="1" t="s">
        <v>18</v>
      </c>
      <c r="G1634" s="1" t="s">
        <v>14</v>
      </c>
      <c r="H1634" s="1">
        <v>841</v>
      </c>
      <c r="I1634" s="10">
        <v>44597</v>
      </c>
    </row>
    <row r="1635" spans="1:9" x14ac:dyDescent="0.3">
      <c r="A1635" s="1">
        <v>2729</v>
      </c>
      <c r="B1635" s="10">
        <v>45594</v>
      </c>
      <c r="C1635" s="1">
        <v>16</v>
      </c>
      <c r="D1635" s="1" t="s">
        <v>21</v>
      </c>
      <c r="E1635" s="1">
        <v>8</v>
      </c>
      <c r="F1635" s="1" t="s">
        <v>13</v>
      </c>
      <c r="G1635" s="1" t="s">
        <v>14</v>
      </c>
      <c r="H1635" s="1">
        <v>1653</v>
      </c>
      <c r="I1635" s="10">
        <v>43379</v>
      </c>
    </row>
    <row r="1636" spans="1:9" x14ac:dyDescent="0.3">
      <c r="A1636" s="1">
        <v>2139</v>
      </c>
      <c r="B1636" s="10">
        <v>45594</v>
      </c>
      <c r="C1636" s="1">
        <v>19</v>
      </c>
      <c r="D1636" s="1" t="s">
        <v>21</v>
      </c>
      <c r="E1636" s="1">
        <v>9.5</v>
      </c>
      <c r="F1636" s="1" t="s">
        <v>20</v>
      </c>
      <c r="G1636" s="1" t="s">
        <v>14</v>
      </c>
      <c r="H1636" s="1">
        <v>814</v>
      </c>
      <c r="I1636" s="10">
        <v>42815</v>
      </c>
    </row>
    <row r="1637" spans="1:9" x14ac:dyDescent="0.3">
      <c r="A1637" s="1">
        <v>2990</v>
      </c>
      <c r="B1637" s="10">
        <v>45857</v>
      </c>
      <c r="C1637" s="1">
        <v>36</v>
      </c>
      <c r="D1637" s="1" t="s">
        <v>12</v>
      </c>
      <c r="E1637" s="1">
        <v>3.6</v>
      </c>
      <c r="F1637" s="1" t="s">
        <v>16</v>
      </c>
      <c r="G1637" s="1" t="s">
        <v>14</v>
      </c>
      <c r="H1637" s="1">
        <v>520</v>
      </c>
      <c r="I1637" s="10">
        <v>41910</v>
      </c>
    </row>
    <row r="1638" spans="1:9" x14ac:dyDescent="0.3">
      <c r="A1638" s="1">
        <v>1431</v>
      </c>
      <c r="B1638" s="10">
        <v>45594</v>
      </c>
      <c r="C1638" s="1">
        <v>23</v>
      </c>
      <c r="D1638" s="1" t="s">
        <v>12</v>
      </c>
      <c r="E1638" s="1">
        <v>2.2999999999999998</v>
      </c>
      <c r="F1638" s="1" t="s">
        <v>13</v>
      </c>
      <c r="G1638" s="1" t="s">
        <v>14</v>
      </c>
      <c r="H1638" s="1">
        <v>1559</v>
      </c>
      <c r="I1638" s="10">
        <v>43525</v>
      </c>
    </row>
    <row r="1639" spans="1:9" x14ac:dyDescent="0.3">
      <c r="A1639" s="1">
        <v>1996</v>
      </c>
      <c r="B1639" s="10">
        <v>45594</v>
      </c>
      <c r="C1639" s="1">
        <v>59</v>
      </c>
      <c r="D1639" s="1" t="s">
        <v>12</v>
      </c>
      <c r="E1639" s="1">
        <v>5.9</v>
      </c>
      <c r="F1639" s="1" t="s">
        <v>20</v>
      </c>
      <c r="G1639" s="1" t="s">
        <v>11</v>
      </c>
      <c r="H1639" s="1">
        <v>288</v>
      </c>
      <c r="I1639" s="10">
        <v>42500</v>
      </c>
    </row>
    <row r="1640" spans="1:9" x14ac:dyDescent="0.3">
      <c r="A1640" s="1">
        <v>2002</v>
      </c>
      <c r="B1640" s="10">
        <v>45594</v>
      </c>
      <c r="C1640" s="1">
        <v>40</v>
      </c>
      <c r="D1640" s="1" t="s">
        <v>21</v>
      </c>
      <c r="E1640" s="1">
        <v>20</v>
      </c>
      <c r="F1640" s="1" t="s">
        <v>17</v>
      </c>
      <c r="G1640" s="1" t="s">
        <v>14</v>
      </c>
      <c r="H1640" s="1">
        <v>651</v>
      </c>
      <c r="I1640" s="10">
        <v>44289</v>
      </c>
    </row>
    <row r="1641" spans="1:9" x14ac:dyDescent="0.3">
      <c r="A1641" s="1">
        <v>2555</v>
      </c>
      <c r="B1641" s="10">
        <v>45594</v>
      </c>
      <c r="C1641" s="1">
        <v>48</v>
      </c>
      <c r="D1641" s="1" t="s">
        <v>9</v>
      </c>
      <c r="E1641" s="1">
        <v>14.4</v>
      </c>
      <c r="F1641" s="1" t="s">
        <v>10</v>
      </c>
      <c r="G1641" s="1" t="s">
        <v>14</v>
      </c>
      <c r="H1641" s="1">
        <v>255</v>
      </c>
      <c r="I1641" s="10">
        <v>43359</v>
      </c>
    </row>
    <row r="1642" spans="1:9" x14ac:dyDescent="0.3">
      <c r="A1642" s="1">
        <v>2279</v>
      </c>
      <c r="B1642" s="10">
        <v>45595</v>
      </c>
      <c r="C1642" s="1">
        <v>46</v>
      </c>
      <c r="D1642" s="1" t="s">
        <v>12</v>
      </c>
      <c r="E1642" s="1">
        <v>4.5999999999999996</v>
      </c>
      <c r="F1642" s="1" t="s">
        <v>13</v>
      </c>
      <c r="G1642" s="1" t="s">
        <v>14</v>
      </c>
      <c r="H1642" s="1">
        <v>284</v>
      </c>
      <c r="I1642" s="10">
        <v>42913</v>
      </c>
    </row>
    <row r="1643" spans="1:9" x14ac:dyDescent="0.3">
      <c r="A1643" s="1">
        <v>1176</v>
      </c>
      <c r="B1643" s="10">
        <v>45838</v>
      </c>
      <c r="C1643" s="1">
        <v>60</v>
      </c>
      <c r="D1643" s="1" t="s">
        <v>12</v>
      </c>
      <c r="E1643" s="1">
        <v>6</v>
      </c>
      <c r="F1643" s="1" t="s">
        <v>10</v>
      </c>
      <c r="G1643" s="1" t="s">
        <v>11</v>
      </c>
      <c r="H1643" s="1">
        <v>1198</v>
      </c>
      <c r="I1643" s="10">
        <v>42035</v>
      </c>
    </row>
    <row r="1644" spans="1:9" x14ac:dyDescent="0.3">
      <c r="A1644" s="1">
        <v>1902</v>
      </c>
      <c r="B1644" s="10">
        <v>45595</v>
      </c>
      <c r="C1644" s="1">
        <v>53</v>
      </c>
      <c r="D1644" s="1" t="s">
        <v>9</v>
      </c>
      <c r="E1644" s="1">
        <v>15.9</v>
      </c>
      <c r="F1644" s="1" t="s">
        <v>10</v>
      </c>
      <c r="G1644" s="1" t="s">
        <v>11</v>
      </c>
      <c r="H1644" s="1">
        <v>218</v>
      </c>
      <c r="I1644" s="10">
        <v>42939</v>
      </c>
    </row>
    <row r="1645" spans="1:9" x14ac:dyDescent="0.3">
      <c r="A1645" s="1">
        <v>1503</v>
      </c>
      <c r="B1645" s="10">
        <v>45595</v>
      </c>
      <c r="C1645" s="1">
        <v>10</v>
      </c>
      <c r="D1645" s="1" t="s">
        <v>9</v>
      </c>
      <c r="E1645" s="1">
        <v>3</v>
      </c>
      <c r="F1645" s="1" t="s">
        <v>10</v>
      </c>
      <c r="G1645" s="1" t="s">
        <v>11</v>
      </c>
      <c r="H1645" s="1">
        <v>858</v>
      </c>
      <c r="I1645" s="10">
        <v>42506</v>
      </c>
    </row>
    <row r="1646" spans="1:9" x14ac:dyDescent="0.3">
      <c r="A1646" s="1">
        <v>2459</v>
      </c>
      <c r="B1646" s="10">
        <v>45595</v>
      </c>
      <c r="C1646" s="1">
        <v>39</v>
      </c>
      <c r="D1646" s="1" t="s">
        <v>9</v>
      </c>
      <c r="E1646" s="1">
        <v>11.7</v>
      </c>
      <c r="F1646" s="1" t="s">
        <v>10</v>
      </c>
      <c r="G1646" s="1" t="s">
        <v>14</v>
      </c>
      <c r="H1646" s="1">
        <v>1991</v>
      </c>
      <c r="I1646" s="10">
        <v>41750</v>
      </c>
    </row>
    <row r="1647" spans="1:9" x14ac:dyDescent="0.3">
      <c r="A1647" s="1">
        <v>1706</v>
      </c>
      <c r="B1647" s="10">
        <v>45595</v>
      </c>
      <c r="C1647" s="1">
        <v>29</v>
      </c>
      <c r="D1647" s="1" t="s">
        <v>12</v>
      </c>
      <c r="E1647" s="1">
        <v>2.9</v>
      </c>
      <c r="F1647" s="1" t="s">
        <v>13</v>
      </c>
      <c r="G1647" s="1" t="s">
        <v>14</v>
      </c>
      <c r="H1647" s="1">
        <v>617</v>
      </c>
      <c r="I1647" s="10">
        <v>42616</v>
      </c>
    </row>
    <row r="1648" spans="1:9" x14ac:dyDescent="0.3">
      <c r="A1648" s="1">
        <v>1202</v>
      </c>
      <c r="B1648" s="10">
        <v>45596</v>
      </c>
      <c r="C1648" s="1">
        <v>44</v>
      </c>
      <c r="D1648" s="1" t="s">
        <v>12</v>
      </c>
      <c r="E1648" s="1">
        <v>4.4000000000000004</v>
      </c>
      <c r="F1648" s="1" t="s">
        <v>17</v>
      </c>
      <c r="G1648" s="1" t="s">
        <v>14</v>
      </c>
      <c r="H1648" s="1">
        <v>715</v>
      </c>
      <c r="I1648" s="10">
        <v>43710</v>
      </c>
    </row>
    <row r="1649" spans="1:9" x14ac:dyDescent="0.3">
      <c r="A1649" s="1">
        <v>1155</v>
      </c>
      <c r="B1649" s="10">
        <v>45661</v>
      </c>
      <c r="C1649" s="1">
        <v>28</v>
      </c>
      <c r="D1649" s="1" t="s">
        <v>12</v>
      </c>
      <c r="E1649" s="1">
        <v>2.8</v>
      </c>
      <c r="F1649" s="1" t="s">
        <v>20</v>
      </c>
      <c r="G1649" s="1" t="s">
        <v>14</v>
      </c>
      <c r="H1649" s="1">
        <v>1589</v>
      </c>
      <c r="I1649" s="10">
        <v>42402</v>
      </c>
    </row>
    <row r="1650" spans="1:9" x14ac:dyDescent="0.3">
      <c r="A1650" s="1">
        <v>2218</v>
      </c>
      <c r="B1650" s="10">
        <v>45596</v>
      </c>
      <c r="C1650" s="1">
        <v>41</v>
      </c>
      <c r="D1650" s="1" t="s">
        <v>12</v>
      </c>
      <c r="E1650" s="1">
        <v>4.0999999999999996</v>
      </c>
      <c r="F1650" s="1" t="s">
        <v>17</v>
      </c>
      <c r="G1650" s="1" t="s">
        <v>14</v>
      </c>
      <c r="H1650" s="1">
        <v>867</v>
      </c>
      <c r="I1650" s="10">
        <v>42253</v>
      </c>
    </row>
    <row r="1651" spans="1:9" x14ac:dyDescent="0.3">
      <c r="A1651" s="1">
        <v>1245</v>
      </c>
      <c r="B1651" s="10">
        <v>45596</v>
      </c>
      <c r="C1651" s="1">
        <v>19</v>
      </c>
      <c r="D1651" s="1" t="s">
        <v>12</v>
      </c>
      <c r="E1651" s="1">
        <v>1.9</v>
      </c>
      <c r="F1651" s="1" t="s">
        <v>15</v>
      </c>
      <c r="G1651" s="1" t="s">
        <v>14</v>
      </c>
      <c r="H1651" s="1">
        <v>1763</v>
      </c>
      <c r="I1651" s="10">
        <v>43935</v>
      </c>
    </row>
    <row r="1652" spans="1:9" x14ac:dyDescent="0.3">
      <c r="A1652" s="1">
        <v>2072</v>
      </c>
      <c r="B1652" s="10">
        <v>45779</v>
      </c>
      <c r="C1652" s="1">
        <v>18</v>
      </c>
      <c r="D1652" s="1" t="s">
        <v>12</v>
      </c>
      <c r="E1652" s="1">
        <v>1.8</v>
      </c>
      <c r="F1652" s="1" t="s">
        <v>16</v>
      </c>
      <c r="G1652" s="1" t="s">
        <v>11</v>
      </c>
      <c r="H1652" s="1">
        <v>1903</v>
      </c>
      <c r="I1652" s="10">
        <v>44230</v>
      </c>
    </row>
    <row r="1653" spans="1:9" x14ac:dyDescent="0.3">
      <c r="A1653" s="1">
        <v>1248</v>
      </c>
      <c r="B1653" s="10">
        <v>45596</v>
      </c>
      <c r="C1653" s="1">
        <v>19</v>
      </c>
      <c r="D1653" s="1" t="s">
        <v>12</v>
      </c>
      <c r="E1653" s="1">
        <v>1.9</v>
      </c>
      <c r="F1653" s="1" t="s">
        <v>17</v>
      </c>
      <c r="G1653" s="1" t="s">
        <v>11</v>
      </c>
      <c r="H1653" s="1">
        <v>1334</v>
      </c>
      <c r="I1653" s="10">
        <v>42449</v>
      </c>
    </row>
    <row r="1654" spans="1:9" x14ac:dyDescent="0.3">
      <c r="A1654" s="1">
        <v>1848</v>
      </c>
      <c r="B1654" s="10">
        <v>45833</v>
      </c>
      <c r="C1654" s="1">
        <v>40</v>
      </c>
      <c r="D1654" s="1" t="s">
        <v>12</v>
      </c>
      <c r="E1654" s="1">
        <v>4</v>
      </c>
      <c r="F1654" s="1" t="s">
        <v>16</v>
      </c>
      <c r="G1654" s="1" t="s">
        <v>11</v>
      </c>
      <c r="H1654" s="1">
        <v>467</v>
      </c>
      <c r="I1654" s="10">
        <v>43226</v>
      </c>
    </row>
    <row r="1655" spans="1:9" x14ac:dyDescent="0.3">
      <c r="A1655" s="1">
        <v>1827</v>
      </c>
      <c r="B1655" s="10">
        <v>45596</v>
      </c>
      <c r="C1655" s="1">
        <v>12</v>
      </c>
      <c r="D1655" s="1" t="s">
        <v>12</v>
      </c>
      <c r="E1655" s="1">
        <v>1.2</v>
      </c>
      <c r="F1655" s="1" t="s">
        <v>17</v>
      </c>
      <c r="G1655" s="1" t="s">
        <v>14</v>
      </c>
      <c r="H1655" s="1">
        <v>853</v>
      </c>
      <c r="I1655" s="10">
        <v>44571</v>
      </c>
    </row>
    <row r="1656" spans="1:9" x14ac:dyDescent="0.3">
      <c r="A1656" s="1">
        <v>1095</v>
      </c>
      <c r="B1656" s="10">
        <v>45597</v>
      </c>
      <c r="C1656" s="1">
        <v>22</v>
      </c>
      <c r="D1656" s="1" t="s">
        <v>12</v>
      </c>
      <c r="E1656" s="1">
        <v>2.2000000000000002</v>
      </c>
      <c r="F1656" s="1" t="s">
        <v>18</v>
      </c>
      <c r="G1656" s="1" t="s">
        <v>14</v>
      </c>
      <c r="H1656" s="1">
        <v>1628</v>
      </c>
      <c r="I1656" s="10">
        <v>43152</v>
      </c>
    </row>
    <row r="1657" spans="1:9" x14ac:dyDescent="0.3">
      <c r="A1657" s="1">
        <v>1959</v>
      </c>
      <c r="B1657" s="10">
        <v>45597</v>
      </c>
      <c r="C1657" s="1">
        <v>60</v>
      </c>
      <c r="D1657" s="1" t="s">
        <v>12</v>
      </c>
      <c r="E1657" s="1">
        <v>6</v>
      </c>
      <c r="F1657" s="1" t="s">
        <v>13</v>
      </c>
      <c r="G1657" s="1" t="s">
        <v>11</v>
      </c>
      <c r="H1657" s="1">
        <v>771</v>
      </c>
      <c r="I1657" s="10">
        <v>43433</v>
      </c>
    </row>
    <row r="1658" spans="1:9" x14ac:dyDescent="0.3">
      <c r="A1658" s="1">
        <v>1147</v>
      </c>
      <c r="B1658" s="10">
        <v>45840</v>
      </c>
      <c r="C1658" s="1">
        <v>24</v>
      </c>
      <c r="D1658" s="1" t="s">
        <v>21</v>
      </c>
      <c r="E1658" s="1">
        <v>12</v>
      </c>
      <c r="F1658" s="1" t="s">
        <v>16</v>
      </c>
      <c r="G1658" s="1" t="s">
        <v>14</v>
      </c>
      <c r="H1658" s="1">
        <v>1305</v>
      </c>
      <c r="I1658" s="10">
        <v>44458</v>
      </c>
    </row>
    <row r="1659" spans="1:9" x14ac:dyDescent="0.3">
      <c r="A1659" s="1">
        <v>2959</v>
      </c>
      <c r="B1659" s="10">
        <v>45598</v>
      </c>
      <c r="C1659" s="1">
        <v>5</v>
      </c>
      <c r="D1659" s="1" t="s">
        <v>12</v>
      </c>
      <c r="E1659" s="1">
        <v>0.5</v>
      </c>
      <c r="F1659" s="1" t="s">
        <v>15</v>
      </c>
      <c r="G1659" s="1" t="s">
        <v>11</v>
      </c>
      <c r="H1659" s="1">
        <v>982</v>
      </c>
      <c r="I1659" s="10">
        <v>42172</v>
      </c>
    </row>
    <row r="1660" spans="1:9" x14ac:dyDescent="0.3">
      <c r="A1660" s="1">
        <v>1341</v>
      </c>
      <c r="B1660" s="10">
        <v>45840</v>
      </c>
      <c r="C1660" s="1">
        <v>50</v>
      </c>
      <c r="D1660" s="1" t="s">
        <v>12</v>
      </c>
      <c r="E1660" s="1">
        <v>5</v>
      </c>
      <c r="F1660" s="1" t="s">
        <v>20</v>
      </c>
      <c r="G1660" s="1" t="s">
        <v>14</v>
      </c>
      <c r="H1660" s="1">
        <v>770</v>
      </c>
      <c r="I1660" s="10">
        <v>44394</v>
      </c>
    </row>
    <row r="1661" spans="1:9" x14ac:dyDescent="0.3">
      <c r="A1661" s="1">
        <v>2028</v>
      </c>
      <c r="B1661" s="10">
        <v>45598</v>
      </c>
      <c r="C1661" s="1">
        <v>22</v>
      </c>
      <c r="D1661" s="1" t="s">
        <v>9</v>
      </c>
      <c r="E1661" s="1">
        <v>6.6</v>
      </c>
      <c r="F1661" s="1" t="s">
        <v>19</v>
      </c>
      <c r="G1661" s="1" t="s">
        <v>14</v>
      </c>
      <c r="H1661" s="1">
        <v>1832</v>
      </c>
      <c r="I1661" s="10">
        <v>44905</v>
      </c>
    </row>
    <row r="1662" spans="1:9" x14ac:dyDescent="0.3">
      <c r="A1662" s="1">
        <v>2215</v>
      </c>
      <c r="B1662" s="10">
        <v>45598</v>
      </c>
      <c r="C1662" s="1">
        <v>42</v>
      </c>
      <c r="D1662" s="1" t="s">
        <v>12</v>
      </c>
      <c r="E1662" s="1">
        <v>4.2</v>
      </c>
      <c r="F1662" s="1" t="s">
        <v>19</v>
      </c>
      <c r="G1662" s="1" t="s">
        <v>11</v>
      </c>
      <c r="H1662" s="1">
        <v>1651</v>
      </c>
      <c r="I1662" s="10">
        <v>42312</v>
      </c>
    </row>
    <row r="1663" spans="1:9" x14ac:dyDescent="0.3">
      <c r="A1663" s="1">
        <v>1267</v>
      </c>
      <c r="B1663" s="10">
        <v>45598</v>
      </c>
      <c r="C1663" s="1">
        <v>13</v>
      </c>
      <c r="D1663" s="1" t="s">
        <v>12</v>
      </c>
      <c r="E1663" s="1">
        <v>1.3</v>
      </c>
      <c r="F1663" s="1" t="s">
        <v>10</v>
      </c>
      <c r="G1663" s="1" t="s">
        <v>14</v>
      </c>
      <c r="H1663" s="1">
        <v>1010</v>
      </c>
      <c r="I1663" s="10">
        <v>43386</v>
      </c>
    </row>
    <row r="1664" spans="1:9" x14ac:dyDescent="0.3">
      <c r="A1664" s="1">
        <v>1016</v>
      </c>
      <c r="B1664" s="10">
        <v>45599</v>
      </c>
      <c r="C1664" s="1">
        <v>22</v>
      </c>
      <c r="D1664" s="1" t="s">
        <v>12</v>
      </c>
      <c r="E1664" s="1">
        <v>2.2000000000000002</v>
      </c>
      <c r="F1664" s="1" t="s">
        <v>16</v>
      </c>
      <c r="G1664" s="1" t="s">
        <v>14</v>
      </c>
      <c r="H1664" s="1">
        <v>1158</v>
      </c>
      <c r="I1664" s="10">
        <v>43219</v>
      </c>
    </row>
    <row r="1665" spans="1:9" x14ac:dyDescent="0.3">
      <c r="A1665" s="1">
        <v>2588</v>
      </c>
      <c r="B1665" s="10">
        <v>45599</v>
      </c>
      <c r="C1665" s="1">
        <v>26</v>
      </c>
      <c r="D1665" s="1" t="s">
        <v>9</v>
      </c>
      <c r="E1665" s="1">
        <v>7.8</v>
      </c>
      <c r="F1665" s="1" t="s">
        <v>13</v>
      </c>
      <c r="G1665" s="1" t="s">
        <v>14</v>
      </c>
      <c r="H1665" s="1">
        <v>124</v>
      </c>
      <c r="I1665" s="10">
        <v>43571</v>
      </c>
    </row>
    <row r="1666" spans="1:9" x14ac:dyDescent="0.3">
      <c r="A1666" s="1">
        <v>2382</v>
      </c>
      <c r="B1666" s="10">
        <v>45600</v>
      </c>
      <c r="C1666" s="1">
        <v>48</v>
      </c>
      <c r="D1666" s="1" t="s">
        <v>12</v>
      </c>
      <c r="E1666" s="1">
        <v>4.8</v>
      </c>
      <c r="F1666" s="1" t="s">
        <v>18</v>
      </c>
      <c r="G1666" s="1" t="s">
        <v>14</v>
      </c>
      <c r="H1666" s="1">
        <v>671</v>
      </c>
      <c r="I1666" s="10">
        <v>41817</v>
      </c>
    </row>
    <row r="1667" spans="1:9" x14ac:dyDescent="0.3">
      <c r="A1667" s="1">
        <v>2792</v>
      </c>
      <c r="B1667" s="10">
        <v>45838</v>
      </c>
      <c r="C1667" s="1">
        <v>16</v>
      </c>
      <c r="D1667" s="1" t="s">
        <v>12</v>
      </c>
      <c r="E1667" s="1">
        <v>1.6</v>
      </c>
      <c r="F1667" s="1" t="s">
        <v>10</v>
      </c>
      <c r="G1667" s="1" t="s">
        <v>11</v>
      </c>
      <c r="H1667" s="1">
        <v>1152</v>
      </c>
      <c r="I1667" s="10">
        <v>43922</v>
      </c>
    </row>
    <row r="1668" spans="1:9" x14ac:dyDescent="0.3">
      <c r="A1668" s="1">
        <v>1488</v>
      </c>
      <c r="B1668" s="10">
        <v>45600</v>
      </c>
      <c r="C1668" s="1">
        <v>28</v>
      </c>
      <c r="D1668" s="1" t="s">
        <v>12</v>
      </c>
      <c r="E1668" s="1">
        <v>2.8</v>
      </c>
      <c r="F1668" s="1" t="s">
        <v>10</v>
      </c>
      <c r="G1668" s="1" t="s">
        <v>14</v>
      </c>
      <c r="H1668" s="1">
        <v>1422</v>
      </c>
      <c r="I1668" s="10">
        <v>43784</v>
      </c>
    </row>
    <row r="1669" spans="1:9" x14ac:dyDescent="0.3">
      <c r="A1669" s="1">
        <v>2390</v>
      </c>
      <c r="B1669" s="10">
        <v>45601</v>
      </c>
      <c r="C1669" s="1">
        <v>55</v>
      </c>
      <c r="D1669" s="1" t="s">
        <v>12</v>
      </c>
      <c r="E1669" s="1">
        <v>5.5</v>
      </c>
      <c r="F1669" s="1" t="s">
        <v>13</v>
      </c>
      <c r="G1669" s="1" t="s">
        <v>11</v>
      </c>
      <c r="H1669" s="1">
        <v>1573</v>
      </c>
      <c r="I1669" s="10">
        <v>43993</v>
      </c>
    </row>
    <row r="1670" spans="1:9" x14ac:dyDescent="0.3">
      <c r="A1670" s="1">
        <v>1989</v>
      </c>
      <c r="B1670" s="10">
        <v>45826</v>
      </c>
      <c r="C1670" s="1">
        <v>31</v>
      </c>
      <c r="D1670" s="1" t="s">
        <v>9</v>
      </c>
      <c r="E1670" s="1">
        <v>9.3000000000000007</v>
      </c>
      <c r="F1670" s="1" t="s">
        <v>19</v>
      </c>
      <c r="G1670" s="1" t="s">
        <v>11</v>
      </c>
      <c r="H1670" s="1">
        <v>1867</v>
      </c>
      <c r="I1670" s="10">
        <v>42972</v>
      </c>
    </row>
    <row r="1671" spans="1:9" x14ac:dyDescent="0.3">
      <c r="A1671" s="1">
        <v>2759</v>
      </c>
      <c r="B1671" s="10">
        <v>45601</v>
      </c>
      <c r="C1671" s="1">
        <v>6</v>
      </c>
      <c r="D1671" s="1" t="s">
        <v>12</v>
      </c>
      <c r="E1671" s="1">
        <v>0.6</v>
      </c>
      <c r="F1671" s="1" t="s">
        <v>16</v>
      </c>
      <c r="G1671" s="1" t="s">
        <v>14</v>
      </c>
      <c r="H1671" s="1">
        <v>1079</v>
      </c>
      <c r="I1671" s="10">
        <v>44474</v>
      </c>
    </row>
    <row r="1672" spans="1:9" x14ac:dyDescent="0.3">
      <c r="A1672" s="1">
        <v>1434</v>
      </c>
      <c r="B1672" s="10">
        <v>45675</v>
      </c>
      <c r="C1672" s="1">
        <v>55</v>
      </c>
      <c r="D1672" s="1" t="s">
        <v>12</v>
      </c>
      <c r="E1672" s="1">
        <v>5.5</v>
      </c>
      <c r="F1672" s="1" t="s">
        <v>13</v>
      </c>
      <c r="G1672" s="1" t="s">
        <v>14</v>
      </c>
      <c r="H1672" s="1">
        <v>1300</v>
      </c>
      <c r="I1672" s="10">
        <v>42546</v>
      </c>
    </row>
    <row r="1673" spans="1:9" x14ac:dyDescent="0.3">
      <c r="A1673" s="1">
        <v>1955</v>
      </c>
      <c r="B1673" s="10">
        <v>45602</v>
      </c>
      <c r="C1673" s="1">
        <v>45</v>
      </c>
      <c r="D1673" s="1" t="s">
        <v>12</v>
      </c>
      <c r="E1673" s="1">
        <v>4.5</v>
      </c>
      <c r="F1673" s="1" t="s">
        <v>17</v>
      </c>
      <c r="G1673" s="1" t="s">
        <v>11</v>
      </c>
      <c r="H1673" s="1">
        <v>1199</v>
      </c>
      <c r="I1673" s="10">
        <v>43725</v>
      </c>
    </row>
    <row r="1674" spans="1:9" x14ac:dyDescent="0.3">
      <c r="A1674" s="1">
        <v>1951</v>
      </c>
      <c r="B1674" s="10">
        <v>45705</v>
      </c>
      <c r="C1674" s="1">
        <v>45</v>
      </c>
      <c r="D1674" s="1" t="s">
        <v>12</v>
      </c>
      <c r="E1674" s="1">
        <v>4.5</v>
      </c>
      <c r="F1674" s="1" t="s">
        <v>13</v>
      </c>
      <c r="G1674" s="1" t="s">
        <v>14</v>
      </c>
      <c r="H1674" s="1">
        <v>1728</v>
      </c>
      <c r="I1674" s="10">
        <v>43484</v>
      </c>
    </row>
    <row r="1675" spans="1:9" x14ac:dyDescent="0.3">
      <c r="A1675" s="1">
        <v>2372</v>
      </c>
      <c r="B1675" s="10">
        <v>45602</v>
      </c>
      <c r="C1675" s="1">
        <v>1</v>
      </c>
      <c r="D1675" s="1" t="s">
        <v>9</v>
      </c>
      <c r="E1675" s="1">
        <v>0.3</v>
      </c>
      <c r="F1675" s="1" t="s">
        <v>17</v>
      </c>
      <c r="G1675" s="1" t="s">
        <v>11</v>
      </c>
      <c r="H1675" s="1">
        <v>1876</v>
      </c>
      <c r="I1675" s="10">
        <v>42705</v>
      </c>
    </row>
    <row r="1676" spans="1:9" x14ac:dyDescent="0.3">
      <c r="A1676" s="1">
        <v>1340</v>
      </c>
      <c r="B1676" s="10">
        <v>45602</v>
      </c>
      <c r="C1676" s="1">
        <v>25</v>
      </c>
      <c r="D1676" s="1" t="s">
        <v>12</v>
      </c>
      <c r="E1676" s="1">
        <v>2.5</v>
      </c>
      <c r="F1676" s="1" t="s">
        <v>13</v>
      </c>
      <c r="G1676" s="1" t="s">
        <v>14</v>
      </c>
      <c r="H1676" s="1">
        <v>994</v>
      </c>
      <c r="I1676" s="10">
        <v>43954</v>
      </c>
    </row>
    <row r="1677" spans="1:9" x14ac:dyDescent="0.3">
      <c r="A1677" s="1">
        <v>2931</v>
      </c>
      <c r="B1677" s="10">
        <v>45602</v>
      </c>
      <c r="C1677" s="1">
        <v>17</v>
      </c>
      <c r="D1677" s="1" t="s">
        <v>9</v>
      </c>
      <c r="E1677" s="1">
        <v>5.0999999999999996</v>
      </c>
      <c r="F1677" s="1" t="s">
        <v>13</v>
      </c>
      <c r="G1677" s="1" t="s">
        <v>14</v>
      </c>
      <c r="H1677" s="1">
        <v>1678</v>
      </c>
      <c r="I1677" s="10">
        <v>43747</v>
      </c>
    </row>
    <row r="1678" spans="1:9" x14ac:dyDescent="0.3">
      <c r="A1678" s="1">
        <v>1820</v>
      </c>
      <c r="B1678" s="10">
        <v>45602</v>
      </c>
      <c r="C1678" s="1">
        <v>31</v>
      </c>
      <c r="D1678" s="1" t="s">
        <v>12</v>
      </c>
      <c r="E1678" s="1">
        <v>3.1</v>
      </c>
      <c r="F1678" s="1" t="s">
        <v>17</v>
      </c>
      <c r="G1678" s="1" t="s">
        <v>11</v>
      </c>
      <c r="H1678" s="1">
        <v>304</v>
      </c>
      <c r="I1678" s="10">
        <v>43342</v>
      </c>
    </row>
    <row r="1679" spans="1:9" x14ac:dyDescent="0.3">
      <c r="A1679" s="1">
        <v>1215</v>
      </c>
      <c r="B1679" s="10">
        <v>45602</v>
      </c>
      <c r="C1679" s="1">
        <v>16</v>
      </c>
      <c r="D1679" s="1" t="s">
        <v>12</v>
      </c>
      <c r="E1679" s="1">
        <v>1.6</v>
      </c>
      <c r="F1679" s="1" t="s">
        <v>17</v>
      </c>
      <c r="G1679" s="1" t="s">
        <v>11</v>
      </c>
      <c r="H1679" s="1">
        <v>679</v>
      </c>
      <c r="I1679" s="10">
        <v>43250</v>
      </c>
    </row>
    <row r="1680" spans="1:9" x14ac:dyDescent="0.3">
      <c r="A1680" s="1">
        <v>1337</v>
      </c>
      <c r="B1680" s="10">
        <v>45603</v>
      </c>
      <c r="C1680" s="1">
        <v>59</v>
      </c>
      <c r="D1680" s="1" t="s">
        <v>9</v>
      </c>
      <c r="E1680" s="1">
        <v>17.7</v>
      </c>
      <c r="F1680" s="1" t="s">
        <v>18</v>
      </c>
      <c r="G1680" s="1" t="s">
        <v>11</v>
      </c>
      <c r="H1680" s="1">
        <v>453</v>
      </c>
      <c r="I1680" s="10">
        <v>43121</v>
      </c>
    </row>
    <row r="1681" spans="1:9" x14ac:dyDescent="0.3">
      <c r="A1681" s="1">
        <v>1428</v>
      </c>
      <c r="B1681" s="10">
        <v>45864</v>
      </c>
      <c r="C1681" s="1">
        <v>42</v>
      </c>
      <c r="D1681" s="1" t="s">
        <v>21</v>
      </c>
      <c r="E1681" s="1">
        <v>21</v>
      </c>
      <c r="F1681" s="1" t="s">
        <v>15</v>
      </c>
      <c r="G1681" s="1" t="s">
        <v>14</v>
      </c>
      <c r="H1681" s="1">
        <v>593</v>
      </c>
      <c r="I1681" s="10">
        <v>41761</v>
      </c>
    </row>
    <row r="1682" spans="1:9" x14ac:dyDescent="0.3">
      <c r="A1682" s="1">
        <v>1612</v>
      </c>
      <c r="B1682" s="10">
        <v>45603</v>
      </c>
      <c r="C1682" s="1">
        <v>56</v>
      </c>
      <c r="D1682" s="1" t="s">
        <v>12</v>
      </c>
      <c r="E1682" s="1">
        <v>5.6</v>
      </c>
      <c r="F1682" s="1" t="s">
        <v>13</v>
      </c>
      <c r="G1682" s="1" t="s">
        <v>11</v>
      </c>
      <c r="H1682" s="1">
        <v>727</v>
      </c>
      <c r="I1682" s="10">
        <v>44900</v>
      </c>
    </row>
    <row r="1683" spans="1:9" x14ac:dyDescent="0.3">
      <c r="A1683" s="1">
        <v>2300</v>
      </c>
      <c r="B1683" s="10">
        <v>45604</v>
      </c>
      <c r="C1683" s="1">
        <v>39</v>
      </c>
      <c r="D1683" s="1" t="s">
        <v>12</v>
      </c>
      <c r="E1683" s="1">
        <v>3.9</v>
      </c>
      <c r="F1683" s="1" t="s">
        <v>17</v>
      </c>
      <c r="G1683" s="1" t="s">
        <v>14</v>
      </c>
      <c r="H1683" s="1">
        <v>970</v>
      </c>
      <c r="I1683" s="10">
        <v>43349</v>
      </c>
    </row>
    <row r="1684" spans="1:9" x14ac:dyDescent="0.3">
      <c r="A1684" s="1">
        <v>1770</v>
      </c>
      <c r="B1684" s="10">
        <v>45604</v>
      </c>
      <c r="C1684" s="1">
        <v>13</v>
      </c>
      <c r="D1684" s="1" t="s">
        <v>9</v>
      </c>
      <c r="E1684" s="1">
        <v>3.9</v>
      </c>
      <c r="F1684" s="1" t="s">
        <v>15</v>
      </c>
      <c r="G1684" s="1" t="s">
        <v>14</v>
      </c>
      <c r="H1684" s="1">
        <v>298</v>
      </c>
      <c r="I1684" s="10">
        <v>44369</v>
      </c>
    </row>
    <row r="1685" spans="1:9" x14ac:dyDescent="0.3">
      <c r="A1685" s="1">
        <v>2447</v>
      </c>
      <c r="B1685" s="10">
        <v>45819</v>
      </c>
      <c r="C1685" s="1">
        <v>40</v>
      </c>
      <c r="D1685" s="1" t="s">
        <v>12</v>
      </c>
      <c r="E1685" s="1">
        <v>4</v>
      </c>
      <c r="F1685" s="1" t="s">
        <v>18</v>
      </c>
      <c r="G1685" s="1" t="s">
        <v>11</v>
      </c>
      <c r="H1685" s="1">
        <v>299</v>
      </c>
      <c r="I1685" s="10">
        <v>42081</v>
      </c>
    </row>
    <row r="1686" spans="1:9" x14ac:dyDescent="0.3">
      <c r="A1686" s="1">
        <v>1797</v>
      </c>
      <c r="B1686" s="10">
        <v>45604</v>
      </c>
      <c r="C1686" s="1">
        <v>21</v>
      </c>
      <c r="D1686" s="1" t="s">
        <v>9</v>
      </c>
      <c r="E1686" s="1">
        <v>6.3</v>
      </c>
      <c r="F1686" s="1" t="s">
        <v>10</v>
      </c>
      <c r="G1686" s="1" t="s">
        <v>11</v>
      </c>
      <c r="H1686" s="1">
        <v>1753</v>
      </c>
      <c r="I1686" s="10">
        <v>43178</v>
      </c>
    </row>
    <row r="1687" spans="1:9" x14ac:dyDescent="0.3">
      <c r="A1687" s="1">
        <v>1017</v>
      </c>
      <c r="B1687" s="10">
        <v>45666</v>
      </c>
      <c r="C1687" s="1">
        <v>19</v>
      </c>
      <c r="D1687" s="1" t="s">
        <v>21</v>
      </c>
      <c r="E1687" s="1">
        <v>9.5</v>
      </c>
      <c r="F1687" s="1" t="s">
        <v>15</v>
      </c>
      <c r="G1687" s="1" t="s">
        <v>14</v>
      </c>
      <c r="H1687" s="1">
        <v>638</v>
      </c>
      <c r="I1687" s="10">
        <v>42694</v>
      </c>
    </row>
    <row r="1688" spans="1:9" x14ac:dyDescent="0.3">
      <c r="A1688" s="1">
        <v>1227</v>
      </c>
      <c r="B1688" s="10">
        <v>45604</v>
      </c>
      <c r="C1688" s="1">
        <v>11</v>
      </c>
      <c r="D1688" s="1" t="s">
        <v>12</v>
      </c>
      <c r="E1688" s="1">
        <v>1.1000000000000001</v>
      </c>
      <c r="F1688" s="1" t="s">
        <v>15</v>
      </c>
      <c r="G1688" s="1" t="s">
        <v>14</v>
      </c>
      <c r="H1688" s="1">
        <v>1245</v>
      </c>
      <c r="I1688" s="10">
        <v>43760</v>
      </c>
    </row>
    <row r="1689" spans="1:9" x14ac:dyDescent="0.3">
      <c r="A1689" s="1">
        <v>1589</v>
      </c>
      <c r="B1689" s="10">
        <v>45671</v>
      </c>
      <c r="C1689" s="1">
        <v>24</v>
      </c>
      <c r="D1689" s="1" t="s">
        <v>9</v>
      </c>
      <c r="E1689" s="1">
        <v>7.2</v>
      </c>
      <c r="F1689" s="1" t="s">
        <v>19</v>
      </c>
      <c r="G1689" s="1" t="s">
        <v>14</v>
      </c>
      <c r="H1689" s="1">
        <v>641</v>
      </c>
      <c r="I1689" s="10">
        <v>41787</v>
      </c>
    </row>
    <row r="1690" spans="1:9" x14ac:dyDescent="0.3">
      <c r="A1690" s="1">
        <v>1161</v>
      </c>
      <c r="B1690" s="10">
        <v>45604</v>
      </c>
      <c r="C1690" s="1">
        <v>48</v>
      </c>
      <c r="D1690" s="1" t="s">
        <v>12</v>
      </c>
      <c r="E1690" s="1">
        <v>4.8</v>
      </c>
      <c r="F1690" s="1" t="s">
        <v>16</v>
      </c>
      <c r="G1690" s="1" t="s">
        <v>11</v>
      </c>
      <c r="H1690" s="1">
        <v>1138</v>
      </c>
      <c r="I1690" s="10">
        <v>42209</v>
      </c>
    </row>
    <row r="1691" spans="1:9" x14ac:dyDescent="0.3">
      <c r="A1691" s="1">
        <v>2304</v>
      </c>
      <c r="B1691" s="10">
        <v>45604</v>
      </c>
      <c r="C1691" s="1">
        <v>1</v>
      </c>
      <c r="D1691" s="1" t="s">
        <v>9</v>
      </c>
      <c r="E1691" s="1">
        <v>0.3</v>
      </c>
      <c r="F1691" s="1" t="s">
        <v>15</v>
      </c>
      <c r="G1691" s="1" t="s">
        <v>11</v>
      </c>
      <c r="H1691" s="1">
        <v>1112</v>
      </c>
      <c r="I1691" s="10">
        <v>44190</v>
      </c>
    </row>
    <row r="1692" spans="1:9" x14ac:dyDescent="0.3">
      <c r="A1692" s="1">
        <v>1463</v>
      </c>
      <c r="B1692" s="10">
        <v>45605</v>
      </c>
      <c r="C1692" s="1">
        <v>16</v>
      </c>
      <c r="D1692" s="1" t="s">
        <v>12</v>
      </c>
      <c r="E1692" s="1">
        <v>1.6</v>
      </c>
      <c r="F1692" s="1" t="s">
        <v>19</v>
      </c>
      <c r="G1692" s="1" t="s">
        <v>11</v>
      </c>
      <c r="H1692" s="1">
        <v>160</v>
      </c>
      <c r="I1692" s="10">
        <v>42440</v>
      </c>
    </row>
    <row r="1693" spans="1:9" x14ac:dyDescent="0.3">
      <c r="A1693" s="1">
        <v>1193</v>
      </c>
      <c r="B1693" s="10">
        <v>45741</v>
      </c>
      <c r="C1693" s="1">
        <v>27</v>
      </c>
      <c r="D1693" s="1" t="s">
        <v>12</v>
      </c>
      <c r="E1693" s="1">
        <v>2.7</v>
      </c>
      <c r="F1693" s="1" t="s">
        <v>15</v>
      </c>
      <c r="G1693" s="1" t="s">
        <v>14</v>
      </c>
      <c r="H1693" s="1">
        <v>219</v>
      </c>
      <c r="I1693" s="10">
        <v>42021</v>
      </c>
    </row>
    <row r="1694" spans="1:9" x14ac:dyDescent="0.3">
      <c r="A1694" s="1">
        <v>1501</v>
      </c>
      <c r="B1694" s="10">
        <v>45765</v>
      </c>
      <c r="C1694" s="1">
        <v>16</v>
      </c>
      <c r="D1694" s="1" t="s">
        <v>12</v>
      </c>
      <c r="E1694" s="1">
        <v>1.6</v>
      </c>
      <c r="F1694" s="1" t="s">
        <v>17</v>
      </c>
      <c r="G1694" s="1" t="s">
        <v>11</v>
      </c>
      <c r="H1694" s="1">
        <v>1329</v>
      </c>
      <c r="I1694" s="10">
        <v>42872</v>
      </c>
    </row>
    <row r="1695" spans="1:9" x14ac:dyDescent="0.3">
      <c r="A1695" s="1">
        <v>1731</v>
      </c>
      <c r="B1695" s="10">
        <v>45605</v>
      </c>
      <c r="C1695" s="1">
        <v>49</v>
      </c>
      <c r="D1695" s="1" t="s">
        <v>12</v>
      </c>
      <c r="E1695" s="1">
        <v>4.9000000000000004</v>
      </c>
      <c r="F1695" s="1" t="s">
        <v>10</v>
      </c>
      <c r="G1695" s="1" t="s">
        <v>11</v>
      </c>
      <c r="H1695" s="1">
        <v>1011</v>
      </c>
      <c r="I1695" s="10">
        <v>42853</v>
      </c>
    </row>
    <row r="1696" spans="1:9" x14ac:dyDescent="0.3">
      <c r="A1696" s="1">
        <v>1384</v>
      </c>
      <c r="B1696" s="10">
        <v>45605</v>
      </c>
      <c r="C1696" s="1">
        <v>35</v>
      </c>
      <c r="D1696" s="1" t="s">
        <v>9</v>
      </c>
      <c r="E1696" s="1">
        <v>10.5</v>
      </c>
      <c r="F1696" s="1" t="s">
        <v>13</v>
      </c>
      <c r="G1696" s="1" t="s">
        <v>14</v>
      </c>
      <c r="H1696" s="1">
        <v>313</v>
      </c>
      <c r="I1696" s="10">
        <v>42935</v>
      </c>
    </row>
    <row r="1697" spans="1:9" x14ac:dyDescent="0.3">
      <c r="A1697" s="1">
        <v>1858</v>
      </c>
      <c r="B1697" s="10">
        <v>45605</v>
      </c>
      <c r="C1697" s="1">
        <v>19</v>
      </c>
      <c r="D1697" s="1" t="s">
        <v>9</v>
      </c>
      <c r="E1697" s="1">
        <v>5.7</v>
      </c>
      <c r="F1697" s="1" t="s">
        <v>13</v>
      </c>
      <c r="G1697" s="1" t="s">
        <v>14</v>
      </c>
      <c r="H1697" s="1">
        <v>1596</v>
      </c>
      <c r="I1697" s="10">
        <v>42304</v>
      </c>
    </row>
    <row r="1698" spans="1:9" x14ac:dyDescent="0.3">
      <c r="A1698" s="1">
        <v>2245</v>
      </c>
      <c r="B1698" s="10">
        <v>45799</v>
      </c>
      <c r="C1698" s="1">
        <v>12</v>
      </c>
      <c r="D1698" s="1" t="s">
        <v>12</v>
      </c>
      <c r="E1698" s="1">
        <v>1.2</v>
      </c>
      <c r="F1698" s="1" t="s">
        <v>13</v>
      </c>
      <c r="G1698" s="1" t="s">
        <v>11</v>
      </c>
      <c r="H1698" s="1">
        <v>1790</v>
      </c>
      <c r="I1698" s="10">
        <v>44153</v>
      </c>
    </row>
    <row r="1699" spans="1:9" x14ac:dyDescent="0.3">
      <c r="A1699" s="1">
        <v>1484</v>
      </c>
      <c r="B1699" s="10">
        <v>45605</v>
      </c>
      <c r="C1699" s="1">
        <v>47</v>
      </c>
      <c r="D1699" s="1" t="s">
        <v>21</v>
      </c>
      <c r="E1699" s="1">
        <v>23.5</v>
      </c>
      <c r="F1699" s="1" t="s">
        <v>19</v>
      </c>
      <c r="G1699" s="1" t="s">
        <v>14</v>
      </c>
      <c r="H1699" s="1">
        <v>1841</v>
      </c>
      <c r="I1699" s="10">
        <v>41650</v>
      </c>
    </row>
    <row r="1700" spans="1:9" x14ac:dyDescent="0.3">
      <c r="A1700" s="1">
        <v>2945</v>
      </c>
      <c r="B1700" s="10">
        <v>45607</v>
      </c>
      <c r="C1700" s="1">
        <v>49</v>
      </c>
      <c r="D1700" s="1" t="s">
        <v>12</v>
      </c>
      <c r="E1700" s="1">
        <v>4.9000000000000004</v>
      </c>
      <c r="F1700" s="1" t="s">
        <v>18</v>
      </c>
      <c r="G1700" s="1" t="s">
        <v>14</v>
      </c>
      <c r="H1700" s="1">
        <v>330</v>
      </c>
      <c r="I1700" s="10">
        <v>44463</v>
      </c>
    </row>
    <row r="1701" spans="1:9" x14ac:dyDescent="0.3">
      <c r="A1701" s="1">
        <v>1830</v>
      </c>
      <c r="B1701" s="10">
        <v>45742</v>
      </c>
      <c r="C1701" s="1">
        <v>44</v>
      </c>
      <c r="D1701" s="1" t="s">
        <v>21</v>
      </c>
      <c r="E1701" s="1">
        <v>22</v>
      </c>
      <c r="F1701" s="1" t="s">
        <v>10</v>
      </c>
      <c r="G1701" s="1" t="s">
        <v>14</v>
      </c>
      <c r="H1701" s="1">
        <v>877</v>
      </c>
      <c r="I1701" s="10">
        <v>43921</v>
      </c>
    </row>
    <row r="1702" spans="1:9" x14ac:dyDescent="0.3">
      <c r="A1702" s="1">
        <v>1956</v>
      </c>
      <c r="B1702" s="10">
        <v>45607</v>
      </c>
      <c r="C1702" s="1">
        <v>57</v>
      </c>
      <c r="D1702" s="1" t="s">
        <v>12</v>
      </c>
      <c r="E1702" s="1">
        <v>5.7</v>
      </c>
      <c r="F1702" s="1" t="s">
        <v>15</v>
      </c>
      <c r="G1702" s="1" t="s">
        <v>14</v>
      </c>
      <c r="H1702" s="1">
        <v>1955</v>
      </c>
      <c r="I1702" s="10">
        <v>41856</v>
      </c>
    </row>
    <row r="1703" spans="1:9" x14ac:dyDescent="0.3">
      <c r="A1703" s="1">
        <v>2920</v>
      </c>
      <c r="B1703" s="10">
        <v>45858</v>
      </c>
      <c r="C1703" s="1">
        <v>47</v>
      </c>
      <c r="D1703" s="1" t="s">
        <v>9</v>
      </c>
      <c r="E1703" s="1">
        <v>14.1</v>
      </c>
      <c r="F1703" s="1" t="s">
        <v>15</v>
      </c>
      <c r="G1703" s="1" t="s">
        <v>14</v>
      </c>
      <c r="H1703" s="1">
        <v>1966</v>
      </c>
      <c r="I1703" s="10">
        <v>41773</v>
      </c>
    </row>
    <row r="1704" spans="1:9" x14ac:dyDescent="0.3">
      <c r="A1704" s="1">
        <v>2207</v>
      </c>
      <c r="B1704" s="10">
        <v>45608</v>
      </c>
      <c r="C1704" s="1">
        <v>23</v>
      </c>
      <c r="D1704" s="1" t="s">
        <v>12</v>
      </c>
      <c r="E1704" s="1">
        <v>2.2999999999999998</v>
      </c>
      <c r="F1704" s="1" t="s">
        <v>17</v>
      </c>
      <c r="G1704" s="1" t="s">
        <v>14</v>
      </c>
      <c r="H1704" s="1">
        <v>1535</v>
      </c>
      <c r="I1704" s="10">
        <v>43442</v>
      </c>
    </row>
    <row r="1705" spans="1:9" x14ac:dyDescent="0.3">
      <c r="A1705" s="1">
        <v>2082</v>
      </c>
      <c r="B1705" s="10">
        <v>45609</v>
      </c>
      <c r="C1705" s="1">
        <v>58</v>
      </c>
      <c r="D1705" s="1" t="s">
        <v>12</v>
      </c>
      <c r="E1705" s="1">
        <v>5.8</v>
      </c>
      <c r="F1705" s="1" t="s">
        <v>10</v>
      </c>
      <c r="G1705" s="1" t="s">
        <v>11</v>
      </c>
      <c r="H1705" s="1">
        <v>1941</v>
      </c>
      <c r="I1705" s="10">
        <v>42985</v>
      </c>
    </row>
    <row r="1706" spans="1:9" x14ac:dyDescent="0.3">
      <c r="A1706" s="1">
        <v>1054</v>
      </c>
      <c r="B1706" s="10">
        <v>45856</v>
      </c>
      <c r="C1706" s="1">
        <v>31</v>
      </c>
      <c r="D1706" s="1" t="s">
        <v>12</v>
      </c>
      <c r="E1706" s="1">
        <v>3.1</v>
      </c>
      <c r="F1706" s="1" t="s">
        <v>10</v>
      </c>
      <c r="G1706" s="1" t="s">
        <v>11</v>
      </c>
      <c r="H1706" s="1">
        <v>835</v>
      </c>
      <c r="I1706" s="10">
        <v>43591</v>
      </c>
    </row>
    <row r="1707" spans="1:9" x14ac:dyDescent="0.3">
      <c r="A1707" s="1">
        <v>1492</v>
      </c>
      <c r="B1707" s="10">
        <v>45609</v>
      </c>
      <c r="C1707" s="1">
        <v>23</v>
      </c>
      <c r="D1707" s="1" t="s">
        <v>9</v>
      </c>
      <c r="E1707" s="1">
        <v>6.9</v>
      </c>
      <c r="F1707" s="1" t="s">
        <v>15</v>
      </c>
      <c r="G1707" s="1" t="s">
        <v>11</v>
      </c>
      <c r="H1707" s="1">
        <v>1322</v>
      </c>
      <c r="I1707" s="10">
        <v>42081</v>
      </c>
    </row>
    <row r="1708" spans="1:9" x14ac:dyDescent="0.3">
      <c r="A1708" s="1">
        <v>1197</v>
      </c>
      <c r="B1708" s="10">
        <v>45609</v>
      </c>
      <c r="C1708" s="1">
        <v>14</v>
      </c>
      <c r="D1708" s="1" t="s">
        <v>21</v>
      </c>
      <c r="E1708" s="1">
        <v>7</v>
      </c>
      <c r="F1708" s="1" t="s">
        <v>13</v>
      </c>
      <c r="G1708" s="1" t="s">
        <v>14</v>
      </c>
      <c r="H1708" s="1">
        <v>1508</v>
      </c>
      <c r="I1708" s="10">
        <v>43479</v>
      </c>
    </row>
    <row r="1709" spans="1:9" x14ac:dyDescent="0.3">
      <c r="A1709" s="1">
        <v>1799</v>
      </c>
      <c r="B1709" s="10">
        <v>45728</v>
      </c>
      <c r="C1709" s="1">
        <v>12</v>
      </c>
      <c r="D1709" s="1" t="s">
        <v>12</v>
      </c>
      <c r="E1709" s="1">
        <v>1.2</v>
      </c>
      <c r="F1709" s="1" t="s">
        <v>19</v>
      </c>
      <c r="G1709" s="1" t="s">
        <v>11</v>
      </c>
      <c r="H1709" s="1">
        <v>1922</v>
      </c>
      <c r="I1709" s="10">
        <v>44438</v>
      </c>
    </row>
    <row r="1710" spans="1:9" x14ac:dyDescent="0.3">
      <c r="A1710" s="1">
        <v>1777</v>
      </c>
      <c r="B1710" s="10">
        <v>45824</v>
      </c>
      <c r="C1710" s="1">
        <v>23</v>
      </c>
      <c r="D1710" s="1" t="s">
        <v>12</v>
      </c>
      <c r="E1710" s="1">
        <v>2.2999999999999998</v>
      </c>
      <c r="F1710" s="1" t="s">
        <v>13</v>
      </c>
      <c r="G1710" s="1" t="s">
        <v>14</v>
      </c>
      <c r="H1710" s="1">
        <v>357</v>
      </c>
      <c r="I1710" s="10">
        <v>43501</v>
      </c>
    </row>
    <row r="1711" spans="1:9" x14ac:dyDescent="0.3">
      <c r="A1711" s="1">
        <v>2481</v>
      </c>
      <c r="B1711" s="10">
        <v>45694</v>
      </c>
      <c r="C1711" s="1">
        <v>4</v>
      </c>
      <c r="D1711" s="1" t="s">
        <v>12</v>
      </c>
      <c r="E1711" s="1">
        <v>0.4</v>
      </c>
      <c r="F1711" s="1" t="s">
        <v>15</v>
      </c>
      <c r="G1711" s="1" t="s">
        <v>11</v>
      </c>
      <c r="H1711" s="1">
        <v>59</v>
      </c>
      <c r="I1711" s="10">
        <v>42241</v>
      </c>
    </row>
    <row r="1712" spans="1:9" x14ac:dyDescent="0.3">
      <c r="A1712" s="1">
        <v>2930</v>
      </c>
      <c r="B1712" s="10">
        <v>45609</v>
      </c>
      <c r="C1712" s="1">
        <v>55</v>
      </c>
      <c r="D1712" s="1" t="s">
        <v>9</v>
      </c>
      <c r="E1712" s="1">
        <v>16.5</v>
      </c>
      <c r="F1712" s="1" t="s">
        <v>20</v>
      </c>
      <c r="G1712" s="1" t="s">
        <v>14</v>
      </c>
      <c r="H1712" s="1">
        <v>686</v>
      </c>
      <c r="I1712" s="10">
        <v>42839</v>
      </c>
    </row>
    <row r="1713" spans="1:9" x14ac:dyDescent="0.3">
      <c r="A1713" s="1">
        <v>2648</v>
      </c>
      <c r="B1713" s="10">
        <v>45609</v>
      </c>
      <c r="C1713" s="1">
        <v>28</v>
      </c>
      <c r="D1713" s="1" t="s">
        <v>12</v>
      </c>
      <c r="E1713" s="1">
        <v>2.8</v>
      </c>
      <c r="F1713" s="1" t="s">
        <v>20</v>
      </c>
      <c r="G1713" s="1" t="s">
        <v>14</v>
      </c>
      <c r="H1713" s="1">
        <v>256</v>
      </c>
      <c r="I1713" s="10">
        <v>42776</v>
      </c>
    </row>
    <row r="1714" spans="1:9" x14ac:dyDescent="0.3">
      <c r="A1714" s="1">
        <v>2629</v>
      </c>
      <c r="B1714" s="10">
        <v>45609</v>
      </c>
      <c r="C1714" s="1">
        <v>16</v>
      </c>
      <c r="D1714" s="1" t="s">
        <v>12</v>
      </c>
      <c r="E1714" s="1">
        <v>1.6</v>
      </c>
      <c r="F1714" s="1" t="s">
        <v>20</v>
      </c>
      <c r="G1714" s="1" t="s">
        <v>11</v>
      </c>
      <c r="H1714" s="1">
        <v>908</v>
      </c>
      <c r="I1714" s="10">
        <v>42572</v>
      </c>
    </row>
    <row r="1715" spans="1:9" x14ac:dyDescent="0.3">
      <c r="A1715" s="1">
        <v>1600</v>
      </c>
      <c r="B1715" s="10">
        <v>45610</v>
      </c>
      <c r="C1715" s="1">
        <v>21</v>
      </c>
      <c r="D1715" s="1" t="s">
        <v>12</v>
      </c>
      <c r="E1715" s="1">
        <v>2.1</v>
      </c>
      <c r="F1715" s="1" t="s">
        <v>20</v>
      </c>
      <c r="G1715" s="1" t="s">
        <v>14</v>
      </c>
      <c r="H1715" s="1">
        <v>1055</v>
      </c>
      <c r="I1715" s="10">
        <v>41898</v>
      </c>
    </row>
    <row r="1716" spans="1:9" x14ac:dyDescent="0.3">
      <c r="A1716" s="1">
        <v>2484</v>
      </c>
      <c r="B1716" s="10">
        <v>45610</v>
      </c>
      <c r="C1716" s="1">
        <v>1</v>
      </c>
      <c r="D1716" s="1" t="s">
        <v>12</v>
      </c>
      <c r="E1716" s="1">
        <v>0.1</v>
      </c>
      <c r="F1716" s="1" t="s">
        <v>18</v>
      </c>
      <c r="G1716" s="1" t="s">
        <v>14</v>
      </c>
      <c r="H1716" s="1">
        <v>730</v>
      </c>
      <c r="I1716" s="10">
        <v>42796</v>
      </c>
    </row>
    <row r="1717" spans="1:9" x14ac:dyDescent="0.3">
      <c r="A1717" s="1">
        <v>2291</v>
      </c>
      <c r="B1717" s="10">
        <v>45611</v>
      </c>
      <c r="C1717" s="1">
        <v>55</v>
      </c>
      <c r="D1717" s="1" t="s">
        <v>9</v>
      </c>
      <c r="E1717" s="1">
        <v>16.5</v>
      </c>
      <c r="F1717" s="1" t="s">
        <v>15</v>
      </c>
      <c r="G1717" s="1" t="s">
        <v>14</v>
      </c>
      <c r="H1717" s="1">
        <v>1171</v>
      </c>
      <c r="I1717" s="10">
        <v>43980</v>
      </c>
    </row>
    <row r="1718" spans="1:9" x14ac:dyDescent="0.3">
      <c r="A1718" s="1">
        <v>2081</v>
      </c>
      <c r="B1718" s="10">
        <v>45611</v>
      </c>
      <c r="C1718" s="1">
        <v>13</v>
      </c>
      <c r="D1718" s="1" t="s">
        <v>12</v>
      </c>
      <c r="E1718" s="1">
        <v>1.3</v>
      </c>
      <c r="F1718" s="1" t="s">
        <v>15</v>
      </c>
      <c r="G1718" s="1" t="s">
        <v>14</v>
      </c>
      <c r="H1718" s="1">
        <v>789</v>
      </c>
      <c r="I1718" s="10">
        <v>44735</v>
      </c>
    </row>
    <row r="1719" spans="1:9" x14ac:dyDescent="0.3">
      <c r="A1719" s="1">
        <v>2201</v>
      </c>
      <c r="B1719" s="10">
        <v>45835</v>
      </c>
      <c r="C1719" s="1">
        <v>2</v>
      </c>
      <c r="D1719" s="1" t="s">
        <v>12</v>
      </c>
      <c r="E1719" s="1">
        <v>0.2</v>
      </c>
      <c r="F1719" s="1" t="s">
        <v>19</v>
      </c>
      <c r="G1719" s="1" t="s">
        <v>14</v>
      </c>
      <c r="H1719" s="1">
        <v>1802</v>
      </c>
      <c r="I1719" s="10">
        <v>44866</v>
      </c>
    </row>
    <row r="1720" spans="1:9" x14ac:dyDescent="0.3">
      <c r="A1720" s="1">
        <v>2414</v>
      </c>
      <c r="B1720" s="10">
        <v>45737</v>
      </c>
      <c r="C1720" s="1">
        <v>30</v>
      </c>
      <c r="D1720" s="1" t="s">
        <v>12</v>
      </c>
      <c r="E1720" s="1">
        <v>3</v>
      </c>
      <c r="F1720" s="1" t="s">
        <v>20</v>
      </c>
      <c r="G1720" s="1" t="s">
        <v>14</v>
      </c>
      <c r="H1720" s="1">
        <v>1306</v>
      </c>
      <c r="I1720" s="10">
        <v>44541</v>
      </c>
    </row>
    <row r="1721" spans="1:9" x14ac:dyDescent="0.3">
      <c r="A1721" s="1">
        <v>1166</v>
      </c>
      <c r="B1721" s="10">
        <v>45611</v>
      </c>
      <c r="C1721" s="1">
        <v>42</v>
      </c>
      <c r="D1721" s="1" t="s">
        <v>9</v>
      </c>
      <c r="E1721" s="1">
        <v>12.6</v>
      </c>
      <c r="F1721" s="1" t="s">
        <v>10</v>
      </c>
      <c r="G1721" s="1" t="s">
        <v>11</v>
      </c>
      <c r="H1721" s="1">
        <v>1843</v>
      </c>
      <c r="I1721" s="10">
        <v>41853</v>
      </c>
    </row>
    <row r="1722" spans="1:9" x14ac:dyDescent="0.3">
      <c r="A1722" s="1">
        <v>1822</v>
      </c>
      <c r="B1722" s="10">
        <v>45611</v>
      </c>
      <c r="C1722" s="1">
        <v>32</v>
      </c>
      <c r="D1722" s="1" t="s">
        <v>21</v>
      </c>
      <c r="E1722" s="1">
        <v>16</v>
      </c>
      <c r="F1722" s="1" t="s">
        <v>16</v>
      </c>
      <c r="G1722" s="1" t="s">
        <v>14</v>
      </c>
      <c r="H1722" s="1">
        <v>844</v>
      </c>
      <c r="I1722" s="10">
        <v>43011</v>
      </c>
    </row>
    <row r="1723" spans="1:9" x14ac:dyDescent="0.3">
      <c r="A1723" s="1">
        <v>1832</v>
      </c>
      <c r="B1723" s="10">
        <v>45775</v>
      </c>
      <c r="C1723" s="1">
        <v>21</v>
      </c>
      <c r="D1723" s="1" t="s">
        <v>9</v>
      </c>
      <c r="E1723" s="1">
        <v>6.3</v>
      </c>
      <c r="F1723" s="1" t="s">
        <v>20</v>
      </c>
      <c r="G1723" s="1" t="s">
        <v>14</v>
      </c>
      <c r="H1723" s="1">
        <v>1373</v>
      </c>
      <c r="I1723" s="10">
        <v>44309</v>
      </c>
    </row>
    <row r="1724" spans="1:9" x14ac:dyDescent="0.3">
      <c r="A1724" s="1">
        <v>1312</v>
      </c>
      <c r="B1724" s="10">
        <v>45747</v>
      </c>
      <c r="C1724" s="1">
        <v>25</v>
      </c>
      <c r="D1724" s="1" t="s">
        <v>9</v>
      </c>
      <c r="E1724" s="1">
        <v>7.5</v>
      </c>
      <c r="F1724" s="1" t="s">
        <v>16</v>
      </c>
      <c r="G1724" s="1" t="s">
        <v>11</v>
      </c>
      <c r="H1724" s="1">
        <v>310</v>
      </c>
      <c r="I1724" s="10">
        <v>43244</v>
      </c>
    </row>
    <row r="1725" spans="1:9" x14ac:dyDescent="0.3">
      <c r="A1725" s="1">
        <v>1758</v>
      </c>
      <c r="B1725" s="10">
        <v>45857</v>
      </c>
      <c r="C1725" s="1">
        <v>20</v>
      </c>
      <c r="D1725" s="1" t="s">
        <v>9</v>
      </c>
      <c r="E1725" s="1">
        <v>6</v>
      </c>
      <c r="F1725" s="1" t="s">
        <v>10</v>
      </c>
      <c r="G1725" s="1" t="s">
        <v>14</v>
      </c>
      <c r="H1725" s="1">
        <v>1513</v>
      </c>
      <c r="I1725" s="10">
        <v>42182</v>
      </c>
    </row>
    <row r="1726" spans="1:9" x14ac:dyDescent="0.3">
      <c r="A1726" s="1">
        <v>2858</v>
      </c>
      <c r="B1726" s="10">
        <v>45855</v>
      </c>
      <c r="C1726" s="1">
        <v>49</v>
      </c>
      <c r="D1726" s="1" t="s">
        <v>12</v>
      </c>
      <c r="E1726" s="1">
        <v>4.9000000000000004</v>
      </c>
      <c r="F1726" s="1" t="s">
        <v>10</v>
      </c>
      <c r="G1726" s="1" t="s">
        <v>11</v>
      </c>
      <c r="H1726" s="1">
        <v>1867</v>
      </c>
      <c r="I1726" s="10">
        <v>43050</v>
      </c>
    </row>
    <row r="1727" spans="1:9" x14ac:dyDescent="0.3">
      <c r="A1727" s="1">
        <v>2203</v>
      </c>
      <c r="B1727" s="10">
        <v>45611</v>
      </c>
      <c r="C1727" s="1">
        <v>55</v>
      </c>
      <c r="D1727" s="1" t="s">
        <v>12</v>
      </c>
      <c r="E1727" s="1">
        <v>5.5</v>
      </c>
      <c r="F1727" s="1" t="s">
        <v>16</v>
      </c>
      <c r="G1727" s="1" t="s">
        <v>11</v>
      </c>
      <c r="H1727" s="1">
        <v>392</v>
      </c>
      <c r="I1727" s="10">
        <v>42326</v>
      </c>
    </row>
    <row r="1728" spans="1:9" x14ac:dyDescent="0.3">
      <c r="A1728" s="1">
        <v>2246</v>
      </c>
      <c r="B1728" s="10">
        <v>45612</v>
      </c>
      <c r="C1728" s="1">
        <v>42</v>
      </c>
      <c r="D1728" s="1" t="s">
        <v>12</v>
      </c>
      <c r="E1728" s="1">
        <v>4.2</v>
      </c>
      <c r="F1728" s="1" t="s">
        <v>15</v>
      </c>
      <c r="G1728" s="1" t="s">
        <v>14</v>
      </c>
      <c r="H1728" s="1">
        <v>1583</v>
      </c>
      <c r="I1728" s="10">
        <v>41695</v>
      </c>
    </row>
    <row r="1729" spans="1:9" x14ac:dyDescent="0.3">
      <c r="A1729" s="1">
        <v>2894</v>
      </c>
      <c r="B1729" s="10">
        <v>45612</v>
      </c>
      <c r="C1729" s="1">
        <v>50</v>
      </c>
      <c r="D1729" s="1" t="s">
        <v>12</v>
      </c>
      <c r="E1729" s="1">
        <v>5</v>
      </c>
      <c r="F1729" s="1" t="s">
        <v>18</v>
      </c>
      <c r="G1729" s="1" t="s">
        <v>14</v>
      </c>
      <c r="H1729" s="1">
        <v>925</v>
      </c>
      <c r="I1729" s="10">
        <v>43300</v>
      </c>
    </row>
    <row r="1730" spans="1:9" x14ac:dyDescent="0.3">
      <c r="A1730" s="1">
        <v>2077</v>
      </c>
      <c r="B1730" s="10">
        <v>45703</v>
      </c>
      <c r="C1730" s="1">
        <v>33</v>
      </c>
      <c r="D1730" s="1" t="s">
        <v>12</v>
      </c>
      <c r="E1730" s="1">
        <v>3.3</v>
      </c>
      <c r="F1730" s="1" t="s">
        <v>10</v>
      </c>
      <c r="G1730" s="1" t="s">
        <v>14</v>
      </c>
      <c r="H1730" s="1">
        <v>1575</v>
      </c>
      <c r="I1730" s="10">
        <v>43650</v>
      </c>
    </row>
    <row r="1731" spans="1:9" x14ac:dyDescent="0.3">
      <c r="A1731" s="1">
        <v>2009</v>
      </c>
      <c r="B1731" s="10">
        <v>45613</v>
      </c>
      <c r="C1731" s="1">
        <v>58</v>
      </c>
      <c r="D1731" s="1" t="s">
        <v>12</v>
      </c>
      <c r="E1731" s="1">
        <v>5.8</v>
      </c>
      <c r="F1731" s="1" t="s">
        <v>10</v>
      </c>
      <c r="G1731" s="1" t="s">
        <v>14</v>
      </c>
      <c r="H1731" s="1">
        <v>1448</v>
      </c>
      <c r="I1731" s="10">
        <v>44301</v>
      </c>
    </row>
    <row r="1732" spans="1:9" x14ac:dyDescent="0.3">
      <c r="A1732" s="1">
        <v>2262</v>
      </c>
      <c r="B1732" s="10">
        <v>45699</v>
      </c>
      <c r="C1732" s="1">
        <v>38</v>
      </c>
      <c r="D1732" s="1" t="s">
        <v>12</v>
      </c>
      <c r="E1732" s="1">
        <v>3.8</v>
      </c>
      <c r="F1732" s="1" t="s">
        <v>17</v>
      </c>
      <c r="G1732" s="1" t="s">
        <v>14</v>
      </c>
      <c r="H1732" s="1">
        <v>175</v>
      </c>
      <c r="I1732" s="10">
        <v>44387</v>
      </c>
    </row>
    <row r="1733" spans="1:9" x14ac:dyDescent="0.3">
      <c r="A1733" s="1">
        <v>2805</v>
      </c>
      <c r="B1733" s="10">
        <v>45613</v>
      </c>
      <c r="C1733" s="1">
        <v>32</v>
      </c>
      <c r="D1733" s="1" t="s">
        <v>12</v>
      </c>
      <c r="E1733" s="1">
        <v>3.2</v>
      </c>
      <c r="F1733" s="1" t="s">
        <v>15</v>
      </c>
      <c r="G1733" s="1" t="s">
        <v>14</v>
      </c>
      <c r="H1733" s="1">
        <v>170</v>
      </c>
      <c r="I1733" s="10">
        <v>44561</v>
      </c>
    </row>
    <row r="1734" spans="1:9" x14ac:dyDescent="0.3">
      <c r="A1734" s="1">
        <v>1995</v>
      </c>
      <c r="B1734" s="10">
        <v>45614</v>
      </c>
      <c r="C1734" s="1">
        <v>15</v>
      </c>
      <c r="D1734" s="1" t="s">
        <v>21</v>
      </c>
      <c r="E1734" s="1">
        <v>7.5</v>
      </c>
      <c r="F1734" s="1" t="s">
        <v>18</v>
      </c>
      <c r="G1734" s="1" t="s">
        <v>14</v>
      </c>
      <c r="H1734" s="1">
        <v>1652</v>
      </c>
      <c r="I1734" s="10">
        <v>41673</v>
      </c>
    </row>
    <row r="1735" spans="1:9" x14ac:dyDescent="0.3">
      <c r="A1735" s="1">
        <v>1014</v>
      </c>
      <c r="B1735" s="10">
        <v>45614</v>
      </c>
      <c r="C1735" s="1">
        <v>31</v>
      </c>
      <c r="D1735" s="1" t="s">
        <v>21</v>
      </c>
      <c r="E1735" s="1">
        <v>15.5</v>
      </c>
      <c r="F1735" s="1" t="s">
        <v>16</v>
      </c>
      <c r="G1735" s="1" t="s">
        <v>14</v>
      </c>
      <c r="H1735" s="1">
        <v>621</v>
      </c>
      <c r="I1735" s="10">
        <v>42634</v>
      </c>
    </row>
    <row r="1736" spans="1:9" x14ac:dyDescent="0.3">
      <c r="A1736" s="1">
        <v>1639</v>
      </c>
      <c r="B1736" s="10">
        <v>45614</v>
      </c>
      <c r="C1736" s="1">
        <v>43</v>
      </c>
      <c r="D1736" s="1" t="s">
        <v>12</v>
      </c>
      <c r="E1736" s="1">
        <v>4.3</v>
      </c>
      <c r="F1736" s="1" t="s">
        <v>18</v>
      </c>
      <c r="G1736" s="1" t="s">
        <v>14</v>
      </c>
      <c r="H1736" s="1">
        <v>1768</v>
      </c>
      <c r="I1736" s="10">
        <v>41922</v>
      </c>
    </row>
    <row r="1737" spans="1:9" x14ac:dyDescent="0.3">
      <c r="A1737" s="1">
        <v>1831</v>
      </c>
      <c r="B1737" s="10">
        <v>45615</v>
      </c>
      <c r="C1737" s="1">
        <v>22</v>
      </c>
      <c r="D1737" s="1" t="s">
        <v>9</v>
      </c>
      <c r="E1737" s="1">
        <v>6.6</v>
      </c>
      <c r="F1737" s="1" t="s">
        <v>18</v>
      </c>
      <c r="G1737" s="1" t="s">
        <v>14</v>
      </c>
      <c r="H1737" s="1">
        <v>529</v>
      </c>
      <c r="I1737" s="10">
        <v>42254</v>
      </c>
    </row>
    <row r="1738" spans="1:9" x14ac:dyDescent="0.3">
      <c r="A1738" s="1">
        <v>2006</v>
      </c>
      <c r="B1738" s="10">
        <v>45762</v>
      </c>
      <c r="C1738" s="1">
        <v>15</v>
      </c>
      <c r="D1738" s="1" t="s">
        <v>21</v>
      </c>
      <c r="E1738" s="1">
        <v>7.5</v>
      </c>
      <c r="F1738" s="1" t="s">
        <v>19</v>
      </c>
      <c r="G1738" s="1" t="s">
        <v>14</v>
      </c>
      <c r="H1738" s="1">
        <v>72</v>
      </c>
      <c r="I1738" s="10">
        <v>43937</v>
      </c>
    </row>
    <row r="1739" spans="1:9" x14ac:dyDescent="0.3">
      <c r="A1739" s="1">
        <v>2287</v>
      </c>
      <c r="B1739" s="10">
        <v>45757</v>
      </c>
      <c r="C1739" s="1">
        <v>46</v>
      </c>
      <c r="D1739" s="1" t="s">
        <v>12</v>
      </c>
      <c r="E1739" s="1">
        <v>4.5999999999999996</v>
      </c>
      <c r="F1739" s="1" t="s">
        <v>13</v>
      </c>
      <c r="G1739" s="1" t="s">
        <v>11</v>
      </c>
      <c r="H1739" s="1">
        <v>492</v>
      </c>
      <c r="I1739" s="10">
        <v>42236</v>
      </c>
    </row>
    <row r="1740" spans="1:9" x14ac:dyDescent="0.3">
      <c r="A1740" s="1">
        <v>1891</v>
      </c>
      <c r="B1740" s="10">
        <v>45615</v>
      </c>
      <c r="C1740" s="1">
        <v>10</v>
      </c>
      <c r="D1740" s="1" t="s">
        <v>9</v>
      </c>
      <c r="E1740" s="1">
        <v>3</v>
      </c>
      <c r="F1740" s="1" t="s">
        <v>10</v>
      </c>
      <c r="G1740" s="1" t="s">
        <v>11</v>
      </c>
      <c r="H1740" s="1">
        <v>1348</v>
      </c>
      <c r="I1740" s="10">
        <v>42235</v>
      </c>
    </row>
    <row r="1741" spans="1:9" x14ac:dyDescent="0.3">
      <c r="A1741" s="1">
        <v>2895</v>
      </c>
      <c r="B1741" s="10">
        <v>45615</v>
      </c>
      <c r="C1741" s="1">
        <v>50</v>
      </c>
      <c r="D1741" s="1" t="s">
        <v>12</v>
      </c>
      <c r="E1741" s="1">
        <v>5</v>
      </c>
      <c r="F1741" s="1" t="s">
        <v>10</v>
      </c>
      <c r="G1741" s="1" t="s">
        <v>14</v>
      </c>
      <c r="H1741" s="1">
        <v>388</v>
      </c>
      <c r="I1741" s="10">
        <v>44032</v>
      </c>
    </row>
    <row r="1742" spans="1:9" x14ac:dyDescent="0.3">
      <c r="A1742" s="1">
        <v>1833</v>
      </c>
      <c r="B1742" s="10">
        <v>45615</v>
      </c>
      <c r="C1742" s="1">
        <v>3</v>
      </c>
      <c r="D1742" s="1" t="s">
        <v>12</v>
      </c>
      <c r="E1742" s="1">
        <v>0.3</v>
      </c>
      <c r="F1742" s="1" t="s">
        <v>15</v>
      </c>
      <c r="G1742" s="1" t="s">
        <v>11</v>
      </c>
      <c r="H1742" s="1">
        <v>749</v>
      </c>
      <c r="I1742" s="10">
        <v>42854</v>
      </c>
    </row>
    <row r="1743" spans="1:9" x14ac:dyDescent="0.3">
      <c r="A1743" s="1">
        <v>1193</v>
      </c>
      <c r="B1743" s="10">
        <v>45615</v>
      </c>
      <c r="C1743" s="1">
        <v>35</v>
      </c>
      <c r="D1743" s="1" t="s">
        <v>12</v>
      </c>
      <c r="E1743" s="1">
        <v>3.5</v>
      </c>
      <c r="F1743" s="1" t="s">
        <v>15</v>
      </c>
      <c r="G1743" s="1" t="s">
        <v>11</v>
      </c>
      <c r="H1743" s="1">
        <v>1399</v>
      </c>
      <c r="I1743" s="10">
        <v>44317</v>
      </c>
    </row>
    <row r="1744" spans="1:9" x14ac:dyDescent="0.3">
      <c r="A1744" s="1">
        <v>2101</v>
      </c>
      <c r="B1744" s="10">
        <v>45852</v>
      </c>
      <c r="C1744" s="1">
        <v>58</v>
      </c>
      <c r="D1744" s="1" t="s">
        <v>9</v>
      </c>
      <c r="E1744" s="1">
        <v>17.399999999999999</v>
      </c>
      <c r="F1744" s="1" t="s">
        <v>15</v>
      </c>
      <c r="G1744" s="1" t="s">
        <v>11</v>
      </c>
      <c r="H1744" s="1">
        <v>231</v>
      </c>
      <c r="I1744" s="10">
        <v>43774</v>
      </c>
    </row>
    <row r="1745" spans="1:9" x14ac:dyDescent="0.3">
      <c r="A1745" s="1">
        <v>2311</v>
      </c>
      <c r="B1745" s="10">
        <v>45732</v>
      </c>
      <c r="C1745" s="1">
        <v>5</v>
      </c>
      <c r="D1745" s="1" t="s">
        <v>12</v>
      </c>
      <c r="E1745" s="1">
        <v>0.5</v>
      </c>
      <c r="F1745" s="1" t="s">
        <v>19</v>
      </c>
      <c r="G1745" s="1" t="s">
        <v>14</v>
      </c>
      <c r="H1745" s="1">
        <v>161</v>
      </c>
      <c r="I1745" s="10">
        <v>44735</v>
      </c>
    </row>
    <row r="1746" spans="1:9" x14ac:dyDescent="0.3">
      <c r="A1746" s="1">
        <v>1077</v>
      </c>
      <c r="B1746" s="10">
        <v>45615</v>
      </c>
      <c r="C1746" s="1">
        <v>3</v>
      </c>
      <c r="D1746" s="1" t="s">
        <v>12</v>
      </c>
      <c r="E1746" s="1">
        <v>0.3</v>
      </c>
      <c r="F1746" s="1" t="s">
        <v>10</v>
      </c>
      <c r="G1746" s="1" t="s">
        <v>14</v>
      </c>
      <c r="H1746" s="1">
        <v>211</v>
      </c>
      <c r="I1746" s="10">
        <v>41729</v>
      </c>
    </row>
    <row r="1747" spans="1:9" x14ac:dyDescent="0.3">
      <c r="A1747" s="1">
        <v>2629</v>
      </c>
      <c r="B1747" s="10">
        <v>45616</v>
      </c>
      <c r="C1747" s="1">
        <v>38</v>
      </c>
      <c r="D1747" s="1" t="s">
        <v>12</v>
      </c>
      <c r="E1747" s="1">
        <v>3.8</v>
      </c>
      <c r="F1747" s="1" t="s">
        <v>16</v>
      </c>
      <c r="G1747" s="1" t="s">
        <v>14</v>
      </c>
      <c r="H1747" s="1">
        <v>795</v>
      </c>
      <c r="I1747" s="10">
        <v>42640</v>
      </c>
    </row>
    <row r="1748" spans="1:9" x14ac:dyDescent="0.3">
      <c r="A1748" s="1">
        <v>1014</v>
      </c>
      <c r="B1748" s="10">
        <v>45616</v>
      </c>
      <c r="C1748" s="1">
        <v>13</v>
      </c>
      <c r="D1748" s="1" t="s">
        <v>9</v>
      </c>
      <c r="E1748" s="1">
        <v>3.9</v>
      </c>
      <c r="F1748" s="1" t="s">
        <v>10</v>
      </c>
      <c r="G1748" s="1" t="s">
        <v>14</v>
      </c>
      <c r="H1748" s="1">
        <v>22</v>
      </c>
      <c r="I1748" s="10">
        <v>43980</v>
      </c>
    </row>
    <row r="1749" spans="1:9" x14ac:dyDescent="0.3">
      <c r="A1749" s="1">
        <v>1468</v>
      </c>
      <c r="B1749" s="10">
        <v>45616</v>
      </c>
      <c r="C1749" s="1">
        <v>27</v>
      </c>
      <c r="D1749" s="1" t="s">
        <v>12</v>
      </c>
      <c r="E1749" s="1">
        <v>2.7</v>
      </c>
      <c r="F1749" s="1" t="s">
        <v>19</v>
      </c>
      <c r="G1749" s="1" t="s">
        <v>14</v>
      </c>
      <c r="H1749" s="1">
        <v>1024</v>
      </c>
      <c r="I1749" s="10">
        <v>44244</v>
      </c>
    </row>
    <row r="1750" spans="1:9" x14ac:dyDescent="0.3">
      <c r="A1750" s="1">
        <v>2485</v>
      </c>
      <c r="B1750" s="10">
        <v>45617</v>
      </c>
      <c r="C1750" s="1">
        <v>36</v>
      </c>
      <c r="D1750" s="1" t="s">
        <v>12</v>
      </c>
      <c r="E1750" s="1">
        <v>3.6</v>
      </c>
      <c r="F1750" s="1" t="s">
        <v>15</v>
      </c>
      <c r="G1750" s="1" t="s">
        <v>14</v>
      </c>
      <c r="H1750" s="1">
        <v>1966</v>
      </c>
      <c r="I1750" s="10">
        <v>44582</v>
      </c>
    </row>
    <row r="1751" spans="1:9" x14ac:dyDescent="0.3">
      <c r="A1751" s="1">
        <v>1320</v>
      </c>
      <c r="B1751" s="10">
        <v>45617</v>
      </c>
      <c r="C1751" s="1">
        <v>47</v>
      </c>
      <c r="D1751" s="1" t="s">
        <v>12</v>
      </c>
      <c r="E1751" s="1">
        <v>4.7</v>
      </c>
      <c r="F1751" s="1" t="s">
        <v>19</v>
      </c>
      <c r="G1751" s="1" t="s">
        <v>14</v>
      </c>
      <c r="H1751" s="1">
        <v>129</v>
      </c>
      <c r="I1751" s="10">
        <v>43876</v>
      </c>
    </row>
    <row r="1752" spans="1:9" x14ac:dyDescent="0.3">
      <c r="A1752" s="1">
        <v>2750</v>
      </c>
      <c r="B1752" s="10">
        <v>45617</v>
      </c>
      <c r="C1752" s="1">
        <v>39</v>
      </c>
      <c r="D1752" s="1" t="s">
        <v>12</v>
      </c>
      <c r="E1752" s="1">
        <v>3.9</v>
      </c>
      <c r="F1752" s="1" t="s">
        <v>15</v>
      </c>
      <c r="G1752" s="1" t="s">
        <v>11</v>
      </c>
      <c r="H1752" s="1">
        <v>1918</v>
      </c>
      <c r="I1752" s="10">
        <v>42523</v>
      </c>
    </row>
    <row r="1753" spans="1:9" x14ac:dyDescent="0.3">
      <c r="A1753" s="1">
        <v>1181</v>
      </c>
      <c r="B1753" s="10">
        <v>45681</v>
      </c>
      <c r="C1753" s="1">
        <v>4</v>
      </c>
      <c r="D1753" s="1" t="s">
        <v>12</v>
      </c>
      <c r="E1753" s="1">
        <v>0.4</v>
      </c>
      <c r="F1753" s="1" t="s">
        <v>13</v>
      </c>
      <c r="G1753" s="1" t="s">
        <v>11</v>
      </c>
      <c r="H1753" s="1">
        <v>1004</v>
      </c>
      <c r="I1753" s="10">
        <v>42157</v>
      </c>
    </row>
    <row r="1754" spans="1:9" x14ac:dyDescent="0.3">
      <c r="A1754" s="1">
        <v>2129</v>
      </c>
      <c r="B1754" s="10">
        <v>45618</v>
      </c>
      <c r="C1754" s="1">
        <v>19</v>
      </c>
      <c r="D1754" s="1" t="s">
        <v>12</v>
      </c>
      <c r="E1754" s="1">
        <v>1.9</v>
      </c>
      <c r="F1754" s="1" t="s">
        <v>13</v>
      </c>
      <c r="G1754" s="1" t="s">
        <v>11</v>
      </c>
      <c r="H1754" s="1">
        <v>1849</v>
      </c>
      <c r="I1754" s="10">
        <v>43556</v>
      </c>
    </row>
    <row r="1755" spans="1:9" x14ac:dyDescent="0.3">
      <c r="A1755" s="1">
        <v>2605</v>
      </c>
      <c r="B1755" s="10">
        <v>45618</v>
      </c>
      <c r="C1755" s="1">
        <v>8</v>
      </c>
      <c r="D1755" s="1" t="s">
        <v>12</v>
      </c>
      <c r="E1755" s="1">
        <v>0.8</v>
      </c>
      <c r="F1755" s="1" t="s">
        <v>16</v>
      </c>
      <c r="G1755" s="1" t="s">
        <v>11</v>
      </c>
      <c r="H1755" s="1">
        <v>155</v>
      </c>
      <c r="I1755" s="10">
        <v>41898</v>
      </c>
    </row>
    <row r="1756" spans="1:9" x14ac:dyDescent="0.3">
      <c r="A1756" s="1">
        <v>1734</v>
      </c>
      <c r="B1756" s="10">
        <v>45868</v>
      </c>
      <c r="C1756" s="1">
        <v>21</v>
      </c>
      <c r="D1756" s="1" t="s">
        <v>12</v>
      </c>
      <c r="E1756" s="1">
        <v>2.1</v>
      </c>
      <c r="F1756" s="1" t="s">
        <v>13</v>
      </c>
      <c r="G1756" s="1" t="s">
        <v>11</v>
      </c>
      <c r="H1756" s="1">
        <v>1267</v>
      </c>
      <c r="I1756" s="10">
        <v>44595</v>
      </c>
    </row>
    <row r="1757" spans="1:9" x14ac:dyDescent="0.3">
      <c r="A1757" s="1">
        <v>1966</v>
      </c>
      <c r="B1757" s="10">
        <v>45618</v>
      </c>
      <c r="C1757" s="1">
        <v>48</v>
      </c>
      <c r="D1757" s="1" t="s">
        <v>12</v>
      </c>
      <c r="E1757" s="1">
        <v>4.8</v>
      </c>
      <c r="F1757" s="1" t="s">
        <v>10</v>
      </c>
      <c r="G1757" s="1" t="s">
        <v>14</v>
      </c>
      <c r="H1757" s="1">
        <v>1237</v>
      </c>
      <c r="I1757" s="10">
        <v>42882</v>
      </c>
    </row>
    <row r="1758" spans="1:9" x14ac:dyDescent="0.3">
      <c r="A1758" s="1">
        <v>1943</v>
      </c>
      <c r="B1758" s="10">
        <v>45719</v>
      </c>
      <c r="C1758" s="1">
        <v>35</v>
      </c>
      <c r="D1758" s="1" t="s">
        <v>12</v>
      </c>
      <c r="E1758" s="1">
        <v>3.5</v>
      </c>
      <c r="F1758" s="1" t="s">
        <v>18</v>
      </c>
      <c r="G1758" s="1" t="s">
        <v>14</v>
      </c>
      <c r="H1758" s="1">
        <v>717</v>
      </c>
      <c r="I1758" s="10">
        <v>43506</v>
      </c>
    </row>
    <row r="1759" spans="1:9" x14ac:dyDescent="0.3">
      <c r="A1759" s="1">
        <v>1006</v>
      </c>
      <c r="B1759" s="10">
        <v>45743</v>
      </c>
      <c r="C1759" s="1">
        <v>22</v>
      </c>
      <c r="D1759" s="1" t="s">
        <v>12</v>
      </c>
      <c r="E1759" s="1">
        <v>2.2000000000000002</v>
      </c>
      <c r="F1759" s="1" t="s">
        <v>20</v>
      </c>
      <c r="G1759" s="1" t="s">
        <v>14</v>
      </c>
      <c r="H1759" s="1">
        <v>1531</v>
      </c>
      <c r="I1759" s="10">
        <v>43562</v>
      </c>
    </row>
    <row r="1760" spans="1:9" x14ac:dyDescent="0.3">
      <c r="A1760" s="1">
        <v>2772</v>
      </c>
      <c r="B1760" s="10">
        <v>45619</v>
      </c>
      <c r="C1760" s="1">
        <v>42</v>
      </c>
      <c r="D1760" s="1" t="s">
        <v>12</v>
      </c>
      <c r="E1760" s="1">
        <v>4.2</v>
      </c>
      <c r="F1760" s="1" t="s">
        <v>10</v>
      </c>
      <c r="G1760" s="1" t="s">
        <v>14</v>
      </c>
      <c r="H1760" s="1">
        <v>352</v>
      </c>
      <c r="I1760" s="10">
        <v>43324</v>
      </c>
    </row>
    <row r="1761" spans="1:9" x14ac:dyDescent="0.3">
      <c r="A1761" s="1">
        <v>2890</v>
      </c>
      <c r="B1761" s="10">
        <v>45619</v>
      </c>
      <c r="C1761" s="1">
        <v>42</v>
      </c>
      <c r="D1761" s="1" t="s">
        <v>9</v>
      </c>
      <c r="E1761" s="1">
        <v>12.6</v>
      </c>
      <c r="F1761" s="1" t="s">
        <v>19</v>
      </c>
      <c r="G1761" s="1" t="s">
        <v>14</v>
      </c>
      <c r="H1761" s="1">
        <v>524</v>
      </c>
      <c r="I1761" s="10">
        <v>44315</v>
      </c>
    </row>
    <row r="1762" spans="1:9" x14ac:dyDescent="0.3">
      <c r="A1762" s="1">
        <v>1161</v>
      </c>
      <c r="B1762" s="10">
        <v>45620</v>
      </c>
      <c r="C1762" s="1">
        <v>27</v>
      </c>
      <c r="D1762" s="1" t="s">
        <v>12</v>
      </c>
      <c r="E1762" s="1">
        <v>2.7</v>
      </c>
      <c r="F1762" s="1" t="s">
        <v>17</v>
      </c>
      <c r="G1762" s="1" t="s">
        <v>14</v>
      </c>
      <c r="H1762" s="1">
        <v>744</v>
      </c>
      <c r="I1762" s="10">
        <v>43715</v>
      </c>
    </row>
    <row r="1763" spans="1:9" x14ac:dyDescent="0.3">
      <c r="A1763" s="1">
        <v>2803</v>
      </c>
      <c r="B1763" s="10">
        <v>45620</v>
      </c>
      <c r="C1763" s="1">
        <v>47</v>
      </c>
      <c r="D1763" s="1" t="s">
        <v>9</v>
      </c>
      <c r="E1763" s="1">
        <v>14.1</v>
      </c>
      <c r="F1763" s="1" t="s">
        <v>10</v>
      </c>
      <c r="G1763" s="1" t="s">
        <v>14</v>
      </c>
      <c r="H1763" s="1">
        <v>257</v>
      </c>
      <c r="I1763" s="10">
        <v>43866</v>
      </c>
    </row>
    <row r="1764" spans="1:9" x14ac:dyDescent="0.3">
      <c r="A1764" s="1">
        <v>2108</v>
      </c>
      <c r="B1764" s="10">
        <v>45859</v>
      </c>
      <c r="C1764" s="1">
        <v>50</v>
      </c>
      <c r="D1764" s="1" t="s">
        <v>12</v>
      </c>
      <c r="E1764" s="1">
        <v>5</v>
      </c>
      <c r="F1764" s="1" t="s">
        <v>13</v>
      </c>
      <c r="G1764" s="1" t="s">
        <v>14</v>
      </c>
      <c r="H1764" s="1">
        <v>1175</v>
      </c>
      <c r="I1764" s="10">
        <v>43156</v>
      </c>
    </row>
    <row r="1765" spans="1:9" x14ac:dyDescent="0.3">
      <c r="A1765" s="1">
        <v>1146</v>
      </c>
      <c r="B1765" s="10">
        <v>45712</v>
      </c>
      <c r="C1765" s="1">
        <v>10</v>
      </c>
      <c r="D1765" s="1" t="s">
        <v>12</v>
      </c>
      <c r="E1765" s="1">
        <v>1</v>
      </c>
      <c r="F1765" s="1" t="s">
        <v>18</v>
      </c>
      <c r="G1765" s="1" t="s">
        <v>14</v>
      </c>
      <c r="H1765" s="1">
        <v>731</v>
      </c>
      <c r="I1765" s="10">
        <v>42917</v>
      </c>
    </row>
    <row r="1766" spans="1:9" x14ac:dyDescent="0.3">
      <c r="A1766" s="1">
        <v>2647</v>
      </c>
      <c r="B1766" s="10">
        <v>45692</v>
      </c>
      <c r="C1766" s="1">
        <v>25</v>
      </c>
      <c r="D1766" s="1" t="s">
        <v>12</v>
      </c>
      <c r="E1766" s="1">
        <v>2.5</v>
      </c>
      <c r="F1766" s="1" t="s">
        <v>10</v>
      </c>
      <c r="G1766" s="1" t="s">
        <v>14</v>
      </c>
      <c r="H1766" s="1">
        <v>1617</v>
      </c>
      <c r="I1766" s="10">
        <v>41690</v>
      </c>
    </row>
    <row r="1767" spans="1:9" x14ac:dyDescent="0.3">
      <c r="A1767" s="1">
        <v>2404</v>
      </c>
      <c r="B1767" s="10">
        <v>45762</v>
      </c>
      <c r="C1767" s="1">
        <v>52</v>
      </c>
      <c r="D1767" s="1" t="s">
        <v>12</v>
      </c>
      <c r="E1767" s="1">
        <v>5.2</v>
      </c>
      <c r="F1767" s="1" t="s">
        <v>15</v>
      </c>
      <c r="G1767" s="1" t="s">
        <v>14</v>
      </c>
      <c r="H1767" s="1">
        <v>1769</v>
      </c>
      <c r="I1767" s="10">
        <v>41686</v>
      </c>
    </row>
    <row r="1768" spans="1:9" x14ac:dyDescent="0.3">
      <c r="A1768" s="1">
        <v>1172</v>
      </c>
      <c r="B1768" s="10">
        <v>45620</v>
      </c>
      <c r="C1768" s="1">
        <v>59</v>
      </c>
      <c r="D1768" s="1" t="s">
        <v>12</v>
      </c>
      <c r="E1768" s="1">
        <v>5.9</v>
      </c>
      <c r="F1768" s="1" t="s">
        <v>20</v>
      </c>
      <c r="G1768" s="1" t="s">
        <v>11</v>
      </c>
      <c r="H1768" s="1">
        <v>1569</v>
      </c>
      <c r="I1768" s="10">
        <v>44482</v>
      </c>
    </row>
    <row r="1769" spans="1:9" x14ac:dyDescent="0.3">
      <c r="A1769" s="1">
        <v>2233</v>
      </c>
      <c r="B1769" s="10">
        <v>45620</v>
      </c>
      <c r="C1769" s="1">
        <v>52</v>
      </c>
      <c r="D1769" s="1" t="s">
        <v>12</v>
      </c>
      <c r="E1769" s="1">
        <v>5.2</v>
      </c>
      <c r="F1769" s="1" t="s">
        <v>15</v>
      </c>
      <c r="G1769" s="1" t="s">
        <v>14</v>
      </c>
      <c r="H1769" s="1">
        <v>1617</v>
      </c>
      <c r="I1769" s="10">
        <v>43782</v>
      </c>
    </row>
    <row r="1770" spans="1:9" x14ac:dyDescent="0.3">
      <c r="A1770" s="1">
        <v>2523</v>
      </c>
      <c r="B1770" s="10">
        <v>45620</v>
      </c>
      <c r="C1770" s="1">
        <v>39</v>
      </c>
      <c r="D1770" s="1" t="s">
        <v>12</v>
      </c>
      <c r="E1770" s="1">
        <v>3.9</v>
      </c>
      <c r="F1770" s="1" t="s">
        <v>13</v>
      </c>
      <c r="G1770" s="1" t="s">
        <v>11</v>
      </c>
      <c r="H1770" s="1">
        <v>1785</v>
      </c>
      <c r="I1770" s="10">
        <v>44923</v>
      </c>
    </row>
    <row r="1771" spans="1:9" x14ac:dyDescent="0.3">
      <c r="A1771" s="1">
        <v>1508</v>
      </c>
      <c r="B1771" s="10">
        <v>45621</v>
      </c>
      <c r="C1771" s="1">
        <v>5</v>
      </c>
      <c r="D1771" s="1" t="s">
        <v>12</v>
      </c>
      <c r="E1771" s="1">
        <v>0.5</v>
      </c>
      <c r="F1771" s="1" t="s">
        <v>20</v>
      </c>
      <c r="G1771" s="1" t="s">
        <v>11</v>
      </c>
      <c r="H1771" s="1">
        <v>1497</v>
      </c>
      <c r="I1771" s="10">
        <v>44253</v>
      </c>
    </row>
    <row r="1772" spans="1:9" x14ac:dyDescent="0.3">
      <c r="A1772" s="1">
        <v>1154</v>
      </c>
      <c r="B1772" s="10">
        <v>45622</v>
      </c>
      <c r="C1772" s="1">
        <v>47</v>
      </c>
      <c r="D1772" s="1" t="s">
        <v>12</v>
      </c>
      <c r="E1772" s="1">
        <v>4.7</v>
      </c>
      <c r="F1772" s="1" t="s">
        <v>15</v>
      </c>
      <c r="G1772" s="1" t="s">
        <v>11</v>
      </c>
      <c r="H1772" s="1">
        <v>549</v>
      </c>
      <c r="I1772" s="10">
        <v>43626</v>
      </c>
    </row>
    <row r="1773" spans="1:9" x14ac:dyDescent="0.3">
      <c r="A1773" s="1">
        <v>1454</v>
      </c>
      <c r="B1773" s="10">
        <v>45622</v>
      </c>
      <c r="C1773" s="1">
        <v>53</v>
      </c>
      <c r="D1773" s="1" t="s">
        <v>12</v>
      </c>
      <c r="E1773" s="1">
        <v>5.3</v>
      </c>
      <c r="F1773" s="1" t="s">
        <v>13</v>
      </c>
      <c r="G1773" s="1" t="s">
        <v>14</v>
      </c>
      <c r="H1773" s="1">
        <v>483</v>
      </c>
      <c r="I1773" s="10">
        <v>42211</v>
      </c>
    </row>
    <row r="1774" spans="1:9" x14ac:dyDescent="0.3">
      <c r="A1774" s="1">
        <v>2920</v>
      </c>
      <c r="B1774" s="10">
        <v>45827</v>
      </c>
      <c r="C1774" s="1">
        <v>45</v>
      </c>
      <c r="D1774" s="1" t="s">
        <v>12</v>
      </c>
      <c r="E1774" s="1">
        <v>4.5</v>
      </c>
      <c r="F1774" s="1" t="s">
        <v>10</v>
      </c>
      <c r="G1774" s="1" t="s">
        <v>11</v>
      </c>
      <c r="H1774" s="1">
        <v>1749</v>
      </c>
      <c r="I1774" s="10">
        <v>44121</v>
      </c>
    </row>
    <row r="1775" spans="1:9" x14ac:dyDescent="0.3">
      <c r="A1775" s="1">
        <v>1814</v>
      </c>
      <c r="B1775" s="10">
        <v>45814</v>
      </c>
      <c r="C1775" s="1">
        <v>53</v>
      </c>
      <c r="D1775" s="1" t="s">
        <v>12</v>
      </c>
      <c r="E1775" s="1">
        <v>5.3</v>
      </c>
      <c r="F1775" s="1" t="s">
        <v>19</v>
      </c>
      <c r="G1775" s="1" t="s">
        <v>11</v>
      </c>
      <c r="H1775" s="1">
        <v>1698</v>
      </c>
      <c r="I1775" s="10">
        <v>43863</v>
      </c>
    </row>
    <row r="1776" spans="1:9" x14ac:dyDescent="0.3">
      <c r="A1776" s="1">
        <v>1708</v>
      </c>
      <c r="B1776" s="10">
        <v>45743</v>
      </c>
      <c r="C1776" s="1">
        <v>55</v>
      </c>
      <c r="D1776" s="1" t="s">
        <v>12</v>
      </c>
      <c r="E1776" s="1">
        <v>5.5</v>
      </c>
      <c r="F1776" s="1" t="s">
        <v>19</v>
      </c>
      <c r="G1776" s="1" t="s">
        <v>14</v>
      </c>
      <c r="H1776" s="1">
        <v>1612</v>
      </c>
      <c r="I1776" s="10">
        <v>44039</v>
      </c>
    </row>
    <row r="1777" spans="1:9" x14ac:dyDescent="0.3">
      <c r="A1777" s="1">
        <v>2939</v>
      </c>
      <c r="B1777" s="10">
        <v>45722</v>
      </c>
      <c r="C1777" s="1">
        <v>37</v>
      </c>
      <c r="D1777" s="1" t="s">
        <v>21</v>
      </c>
      <c r="E1777" s="1">
        <v>18.5</v>
      </c>
      <c r="F1777" s="1" t="s">
        <v>20</v>
      </c>
      <c r="G1777" s="1" t="s">
        <v>11</v>
      </c>
      <c r="H1777" s="1">
        <v>99</v>
      </c>
      <c r="I1777" s="10">
        <v>42004</v>
      </c>
    </row>
    <row r="1778" spans="1:9" x14ac:dyDescent="0.3">
      <c r="A1778" s="1">
        <v>2546</v>
      </c>
      <c r="B1778" s="10">
        <v>45824</v>
      </c>
      <c r="C1778" s="1">
        <v>56</v>
      </c>
      <c r="D1778" s="1" t="s">
        <v>21</v>
      </c>
      <c r="E1778" s="1">
        <v>28</v>
      </c>
      <c r="F1778" s="1" t="s">
        <v>16</v>
      </c>
      <c r="G1778" s="1" t="s">
        <v>14</v>
      </c>
      <c r="H1778" s="1">
        <v>1805</v>
      </c>
      <c r="I1778" s="10">
        <v>42203</v>
      </c>
    </row>
    <row r="1779" spans="1:9" x14ac:dyDescent="0.3">
      <c r="A1779" s="1">
        <v>1028</v>
      </c>
      <c r="B1779" s="10">
        <v>45622</v>
      </c>
      <c r="C1779" s="1">
        <v>18</v>
      </c>
      <c r="D1779" s="1" t="s">
        <v>12</v>
      </c>
      <c r="E1779" s="1">
        <v>1.8</v>
      </c>
      <c r="F1779" s="1" t="s">
        <v>20</v>
      </c>
      <c r="G1779" s="1" t="s">
        <v>11</v>
      </c>
      <c r="H1779" s="1">
        <v>1494</v>
      </c>
      <c r="I1779" s="10">
        <v>42480</v>
      </c>
    </row>
    <row r="1780" spans="1:9" x14ac:dyDescent="0.3">
      <c r="A1780" s="1">
        <v>1274</v>
      </c>
      <c r="B1780" s="10">
        <v>45622</v>
      </c>
      <c r="C1780" s="1">
        <v>15</v>
      </c>
      <c r="D1780" s="1" t="s">
        <v>12</v>
      </c>
      <c r="E1780" s="1">
        <v>1.5</v>
      </c>
      <c r="F1780" s="1" t="s">
        <v>19</v>
      </c>
      <c r="G1780" s="1" t="s">
        <v>14</v>
      </c>
      <c r="H1780" s="1">
        <v>771</v>
      </c>
      <c r="I1780" s="10">
        <v>41955</v>
      </c>
    </row>
    <row r="1781" spans="1:9" x14ac:dyDescent="0.3">
      <c r="A1781" s="1">
        <v>2409</v>
      </c>
      <c r="B1781" s="10">
        <v>45793</v>
      </c>
      <c r="C1781" s="1">
        <v>38</v>
      </c>
      <c r="D1781" s="1" t="s">
        <v>9</v>
      </c>
      <c r="E1781" s="1">
        <v>11.4</v>
      </c>
      <c r="F1781" s="1" t="s">
        <v>15</v>
      </c>
      <c r="G1781" s="1" t="s">
        <v>11</v>
      </c>
      <c r="H1781" s="1">
        <v>1112</v>
      </c>
      <c r="I1781" s="10">
        <v>41696</v>
      </c>
    </row>
    <row r="1782" spans="1:9" x14ac:dyDescent="0.3">
      <c r="A1782" s="1">
        <v>1815</v>
      </c>
      <c r="B1782" s="10">
        <v>45623</v>
      </c>
      <c r="C1782" s="1">
        <v>1</v>
      </c>
      <c r="D1782" s="1" t="s">
        <v>12</v>
      </c>
      <c r="E1782" s="1">
        <v>0.1</v>
      </c>
      <c r="F1782" s="1" t="s">
        <v>10</v>
      </c>
      <c r="G1782" s="1" t="s">
        <v>14</v>
      </c>
      <c r="H1782" s="1">
        <v>1442</v>
      </c>
      <c r="I1782" s="10">
        <v>41819</v>
      </c>
    </row>
    <row r="1783" spans="1:9" x14ac:dyDescent="0.3">
      <c r="A1783" s="1">
        <v>1470</v>
      </c>
      <c r="B1783" s="10">
        <v>45831</v>
      </c>
      <c r="C1783" s="1">
        <v>5</v>
      </c>
      <c r="D1783" s="1" t="s">
        <v>9</v>
      </c>
      <c r="E1783" s="1">
        <v>1.5</v>
      </c>
      <c r="F1783" s="1" t="s">
        <v>16</v>
      </c>
      <c r="G1783" s="1" t="s">
        <v>14</v>
      </c>
      <c r="H1783" s="1">
        <v>358</v>
      </c>
      <c r="I1783" s="10">
        <v>42015</v>
      </c>
    </row>
    <row r="1784" spans="1:9" x14ac:dyDescent="0.3">
      <c r="A1784" s="1">
        <v>2142</v>
      </c>
      <c r="B1784" s="10">
        <v>45844</v>
      </c>
      <c r="C1784" s="1">
        <v>9</v>
      </c>
      <c r="D1784" s="1" t="s">
        <v>12</v>
      </c>
      <c r="E1784" s="1">
        <v>0.9</v>
      </c>
      <c r="F1784" s="1" t="s">
        <v>18</v>
      </c>
      <c r="G1784" s="1" t="s">
        <v>11</v>
      </c>
      <c r="H1784" s="1">
        <v>1875</v>
      </c>
      <c r="I1784" s="10">
        <v>43427</v>
      </c>
    </row>
    <row r="1785" spans="1:9" x14ac:dyDescent="0.3">
      <c r="A1785" s="1">
        <v>1150</v>
      </c>
      <c r="B1785" s="10">
        <v>45623</v>
      </c>
      <c r="C1785" s="1">
        <v>5</v>
      </c>
      <c r="D1785" s="1" t="s">
        <v>12</v>
      </c>
      <c r="E1785" s="1">
        <v>0.5</v>
      </c>
      <c r="F1785" s="1" t="s">
        <v>10</v>
      </c>
      <c r="G1785" s="1" t="s">
        <v>14</v>
      </c>
      <c r="H1785" s="1">
        <v>667</v>
      </c>
      <c r="I1785" s="10">
        <v>44900</v>
      </c>
    </row>
    <row r="1786" spans="1:9" x14ac:dyDescent="0.3">
      <c r="A1786" s="1">
        <v>2433</v>
      </c>
      <c r="B1786" s="10">
        <v>45623</v>
      </c>
      <c r="C1786" s="1">
        <v>42</v>
      </c>
      <c r="D1786" s="1" t="s">
        <v>12</v>
      </c>
      <c r="E1786" s="1">
        <v>4.2</v>
      </c>
      <c r="F1786" s="1" t="s">
        <v>18</v>
      </c>
      <c r="G1786" s="1" t="s">
        <v>14</v>
      </c>
      <c r="H1786" s="1">
        <v>1042</v>
      </c>
      <c r="I1786" s="10">
        <v>42785</v>
      </c>
    </row>
    <row r="1787" spans="1:9" x14ac:dyDescent="0.3">
      <c r="A1787" s="1">
        <v>1260</v>
      </c>
      <c r="B1787" s="10">
        <v>45787</v>
      </c>
      <c r="C1787" s="1">
        <v>2</v>
      </c>
      <c r="D1787" s="1" t="s">
        <v>12</v>
      </c>
      <c r="E1787" s="1">
        <v>0.2</v>
      </c>
      <c r="F1787" s="1" t="s">
        <v>13</v>
      </c>
      <c r="G1787" s="1" t="s">
        <v>14</v>
      </c>
      <c r="H1787" s="1">
        <v>281</v>
      </c>
      <c r="I1787" s="10">
        <v>43131</v>
      </c>
    </row>
    <row r="1788" spans="1:9" x14ac:dyDescent="0.3">
      <c r="A1788" s="1">
        <v>2855</v>
      </c>
      <c r="B1788" s="10">
        <v>45623</v>
      </c>
      <c r="C1788" s="1">
        <v>54</v>
      </c>
      <c r="D1788" s="1" t="s">
        <v>9</v>
      </c>
      <c r="E1788" s="1">
        <v>16.2</v>
      </c>
      <c r="F1788" s="1" t="s">
        <v>20</v>
      </c>
      <c r="G1788" s="1" t="s">
        <v>14</v>
      </c>
      <c r="H1788" s="1">
        <v>467</v>
      </c>
      <c r="I1788" s="10">
        <v>44396</v>
      </c>
    </row>
    <row r="1789" spans="1:9" x14ac:dyDescent="0.3">
      <c r="A1789" s="1">
        <v>2065</v>
      </c>
      <c r="B1789" s="10">
        <v>45623</v>
      </c>
      <c r="C1789" s="1">
        <v>16</v>
      </c>
      <c r="D1789" s="1" t="s">
        <v>12</v>
      </c>
      <c r="E1789" s="1">
        <v>1.6</v>
      </c>
      <c r="F1789" s="1" t="s">
        <v>19</v>
      </c>
      <c r="G1789" s="1" t="s">
        <v>14</v>
      </c>
      <c r="H1789" s="1">
        <v>1182</v>
      </c>
      <c r="I1789" s="10">
        <v>44400</v>
      </c>
    </row>
    <row r="1790" spans="1:9" x14ac:dyDescent="0.3">
      <c r="A1790" s="1">
        <v>2279</v>
      </c>
      <c r="B1790" s="10">
        <v>45746</v>
      </c>
      <c r="C1790" s="1">
        <v>60</v>
      </c>
      <c r="D1790" s="1" t="s">
        <v>12</v>
      </c>
      <c r="E1790" s="1">
        <v>6</v>
      </c>
      <c r="F1790" s="1" t="s">
        <v>16</v>
      </c>
      <c r="G1790" s="1" t="s">
        <v>11</v>
      </c>
      <c r="H1790" s="1">
        <v>1149</v>
      </c>
      <c r="I1790" s="10">
        <v>43009</v>
      </c>
    </row>
    <row r="1791" spans="1:9" x14ac:dyDescent="0.3">
      <c r="A1791" s="1">
        <v>2520</v>
      </c>
      <c r="B1791" s="10">
        <v>45623</v>
      </c>
      <c r="C1791" s="1">
        <v>44</v>
      </c>
      <c r="D1791" s="1" t="s">
        <v>12</v>
      </c>
      <c r="E1791" s="1">
        <v>4.4000000000000004</v>
      </c>
      <c r="F1791" s="1" t="s">
        <v>16</v>
      </c>
      <c r="G1791" s="1" t="s">
        <v>11</v>
      </c>
      <c r="H1791" s="1">
        <v>1306</v>
      </c>
      <c r="I1791" s="10">
        <v>41917</v>
      </c>
    </row>
    <row r="1792" spans="1:9" x14ac:dyDescent="0.3">
      <c r="A1792" s="1">
        <v>1587</v>
      </c>
      <c r="B1792" s="10">
        <v>45624</v>
      </c>
      <c r="C1792" s="1">
        <v>19</v>
      </c>
      <c r="D1792" s="1" t="s">
        <v>21</v>
      </c>
      <c r="E1792" s="1">
        <v>9.5</v>
      </c>
      <c r="F1792" s="1" t="s">
        <v>18</v>
      </c>
      <c r="G1792" s="1" t="s">
        <v>14</v>
      </c>
      <c r="H1792" s="1">
        <v>1134</v>
      </c>
      <c r="I1792" s="10">
        <v>41912</v>
      </c>
    </row>
    <row r="1793" spans="1:9" x14ac:dyDescent="0.3">
      <c r="A1793" s="1">
        <v>2249</v>
      </c>
      <c r="B1793" s="10">
        <v>45688</v>
      </c>
      <c r="C1793" s="1">
        <v>11</v>
      </c>
      <c r="D1793" s="1" t="s">
        <v>21</v>
      </c>
      <c r="E1793" s="1">
        <v>5.5</v>
      </c>
      <c r="F1793" s="1" t="s">
        <v>19</v>
      </c>
      <c r="G1793" s="1" t="s">
        <v>14</v>
      </c>
      <c r="H1793" s="1">
        <v>1475</v>
      </c>
      <c r="I1793" s="10">
        <v>42204</v>
      </c>
    </row>
    <row r="1794" spans="1:9" x14ac:dyDescent="0.3">
      <c r="A1794" s="1">
        <v>2636</v>
      </c>
      <c r="B1794" s="10">
        <v>45624</v>
      </c>
      <c r="C1794" s="1">
        <v>43</v>
      </c>
      <c r="D1794" s="1" t="s">
        <v>12</v>
      </c>
      <c r="E1794" s="1">
        <v>4.3</v>
      </c>
      <c r="F1794" s="1" t="s">
        <v>10</v>
      </c>
      <c r="G1794" s="1" t="s">
        <v>11</v>
      </c>
      <c r="H1794" s="1">
        <v>578</v>
      </c>
      <c r="I1794" s="10">
        <v>44174</v>
      </c>
    </row>
    <row r="1795" spans="1:9" x14ac:dyDescent="0.3">
      <c r="A1795" s="1">
        <v>2143</v>
      </c>
      <c r="B1795" s="10">
        <v>45625</v>
      </c>
      <c r="C1795" s="1">
        <v>17</v>
      </c>
      <c r="D1795" s="1" t="s">
        <v>9</v>
      </c>
      <c r="E1795" s="1">
        <v>5.0999999999999996</v>
      </c>
      <c r="F1795" s="1" t="s">
        <v>16</v>
      </c>
      <c r="G1795" s="1" t="s">
        <v>14</v>
      </c>
      <c r="H1795" s="1">
        <v>1359</v>
      </c>
      <c r="I1795" s="10">
        <v>43377</v>
      </c>
    </row>
    <row r="1796" spans="1:9" x14ac:dyDescent="0.3">
      <c r="A1796" s="1">
        <v>2890</v>
      </c>
      <c r="B1796" s="10">
        <v>45819</v>
      </c>
      <c r="C1796" s="1">
        <v>12</v>
      </c>
      <c r="D1796" s="1" t="s">
        <v>12</v>
      </c>
      <c r="E1796" s="1">
        <v>1.2</v>
      </c>
      <c r="F1796" s="1" t="s">
        <v>15</v>
      </c>
      <c r="G1796" s="1" t="s">
        <v>11</v>
      </c>
      <c r="H1796" s="1">
        <v>970</v>
      </c>
      <c r="I1796" s="10">
        <v>42968</v>
      </c>
    </row>
    <row r="1797" spans="1:9" x14ac:dyDescent="0.3">
      <c r="A1797" s="1">
        <v>1954</v>
      </c>
      <c r="B1797" s="10">
        <v>45625</v>
      </c>
      <c r="C1797" s="1">
        <v>35</v>
      </c>
      <c r="D1797" s="1" t="s">
        <v>12</v>
      </c>
      <c r="E1797" s="1">
        <v>3.5</v>
      </c>
      <c r="F1797" s="1" t="s">
        <v>18</v>
      </c>
      <c r="G1797" s="1" t="s">
        <v>14</v>
      </c>
      <c r="H1797" s="1">
        <v>77</v>
      </c>
      <c r="I1797" s="10">
        <v>44816</v>
      </c>
    </row>
    <row r="1798" spans="1:9" x14ac:dyDescent="0.3">
      <c r="A1798" s="1">
        <v>2982</v>
      </c>
      <c r="B1798" s="10">
        <v>45625</v>
      </c>
      <c r="C1798" s="1">
        <v>11</v>
      </c>
      <c r="D1798" s="1" t="s">
        <v>12</v>
      </c>
      <c r="E1798" s="1">
        <v>1.1000000000000001</v>
      </c>
      <c r="F1798" s="1" t="s">
        <v>18</v>
      </c>
      <c r="G1798" s="1" t="s">
        <v>11</v>
      </c>
      <c r="H1798" s="1">
        <v>531</v>
      </c>
      <c r="I1798" s="10">
        <v>42663</v>
      </c>
    </row>
    <row r="1799" spans="1:9" x14ac:dyDescent="0.3">
      <c r="A1799" s="1">
        <v>1853</v>
      </c>
      <c r="B1799" s="10">
        <v>45750</v>
      </c>
      <c r="C1799" s="1">
        <v>13</v>
      </c>
      <c r="D1799" s="1" t="s">
        <v>12</v>
      </c>
      <c r="E1799" s="1">
        <v>1.3</v>
      </c>
      <c r="F1799" s="1" t="s">
        <v>16</v>
      </c>
      <c r="G1799" s="1" t="s">
        <v>11</v>
      </c>
      <c r="H1799" s="1">
        <v>1089</v>
      </c>
      <c r="I1799" s="10">
        <v>43759</v>
      </c>
    </row>
    <row r="1800" spans="1:9" x14ac:dyDescent="0.3">
      <c r="A1800" s="1">
        <v>1242</v>
      </c>
      <c r="B1800" s="10">
        <v>45625</v>
      </c>
      <c r="C1800" s="1">
        <v>22</v>
      </c>
      <c r="D1800" s="1" t="s">
        <v>12</v>
      </c>
      <c r="E1800" s="1">
        <v>2.2000000000000002</v>
      </c>
      <c r="F1800" s="1" t="s">
        <v>15</v>
      </c>
      <c r="G1800" s="1" t="s">
        <v>14</v>
      </c>
      <c r="H1800" s="1">
        <v>1563</v>
      </c>
      <c r="I1800" s="10">
        <v>43307</v>
      </c>
    </row>
    <row r="1801" spans="1:9" x14ac:dyDescent="0.3">
      <c r="A1801" s="1">
        <v>1870</v>
      </c>
      <c r="B1801" s="10">
        <v>45626</v>
      </c>
      <c r="C1801" s="1">
        <v>8</v>
      </c>
      <c r="D1801" s="1" t="s">
        <v>12</v>
      </c>
      <c r="E1801" s="1">
        <v>0.8</v>
      </c>
      <c r="F1801" s="1" t="s">
        <v>17</v>
      </c>
      <c r="G1801" s="1" t="s">
        <v>14</v>
      </c>
      <c r="H1801" s="1">
        <v>1615</v>
      </c>
      <c r="I1801" s="10">
        <v>44621</v>
      </c>
    </row>
    <row r="1802" spans="1:9" x14ac:dyDescent="0.3">
      <c r="A1802" s="1">
        <v>1253</v>
      </c>
      <c r="B1802" s="10">
        <v>45626</v>
      </c>
      <c r="C1802" s="1">
        <v>23</v>
      </c>
      <c r="D1802" s="1" t="s">
        <v>12</v>
      </c>
      <c r="E1802" s="1">
        <v>2.2999999999999998</v>
      </c>
      <c r="F1802" s="1" t="s">
        <v>19</v>
      </c>
      <c r="G1802" s="1" t="s">
        <v>14</v>
      </c>
      <c r="H1802" s="1">
        <v>461</v>
      </c>
      <c r="I1802" s="10">
        <v>43852</v>
      </c>
    </row>
    <row r="1803" spans="1:9" x14ac:dyDescent="0.3">
      <c r="A1803" s="1">
        <v>1647</v>
      </c>
      <c r="B1803" s="10">
        <v>45627</v>
      </c>
      <c r="C1803" s="1">
        <v>37</v>
      </c>
      <c r="D1803" s="1" t="s">
        <v>12</v>
      </c>
      <c r="E1803" s="1">
        <v>3.7</v>
      </c>
      <c r="F1803" s="1" t="s">
        <v>19</v>
      </c>
      <c r="G1803" s="1" t="s">
        <v>14</v>
      </c>
      <c r="H1803" s="1">
        <v>210</v>
      </c>
      <c r="I1803" s="10">
        <v>43494</v>
      </c>
    </row>
    <row r="1804" spans="1:9" x14ac:dyDescent="0.3">
      <c r="A1804" s="1">
        <v>2195</v>
      </c>
      <c r="B1804" s="10">
        <v>45627</v>
      </c>
      <c r="C1804" s="1">
        <v>51</v>
      </c>
      <c r="D1804" s="1" t="s">
        <v>12</v>
      </c>
      <c r="E1804" s="1">
        <v>5.0999999999999996</v>
      </c>
      <c r="F1804" s="1" t="s">
        <v>17</v>
      </c>
      <c r="G1804" s="1" t="s">
        <v>14</v>
      </c>
      <c r="H1804" s="1">
        <v>779</v>
      </c>
      <c r="I1804" s="10">
        <v>42104</v>
      </c>
    </row>
    <row r="1805" spans="1:9" x14ac:dyDescent="0.3">
      <c r="A1805" s="1">
        <v>2906</v>
      </c>
      <c r="B1805" s="10">
        <v>45627</v>
      </c>
      <c r="C1805" s="1">
        <v>48</v>
      </c>
      <c r="D1805" s="1" t="s">
        <v>21</v>
      </c>
      <c r="E1805" s="1">
        <v>24</v>
      </c>
      <c r="F1805" s="1" t="s">
        <v>18</v>
      </c>
      <c r="G1805" s="1" t="s">
        <v>14</v>
      </c>
      <c r="H1805" s="1">
        <v>778</v>
      </c>
      <c r="I1805" s="10">
        <v>44580</v>
      </c>
    </row>
    <row r="1806" spans="1:9" x14ac:dyDescent="0.3">
      <c r="A1806" s="1">
        <v>2021</v>
      </c>
      <c r="B1806" s="10">
        <v>45627</v>
      </c>
      <c r="C1806" s="1">
        <v>43</v>
      </c>
      <c r="D1806" s="1" t="s">
        <v>12</v>
      </c>
      <c r="E1806" s="1">
        <v>4.3</v>
      </c>
      <c r="F1806" s="1" t="s">
        <v>19</v>
      </c>
      <c r="G1806" s="1" t="s">
        <v>14</v>
      </c>
      <c r="H1806" s="1">
        <v>422</v>
      </c>
      <c r="I1806" s="10">
        <v>42836</v>
      </c>
    </row>
    <row r="1807" spans="1:9" x14ac:dyDescent="0.3">
      <c r="A1807" s="1">
        <v>1852</v>
      </c>
      <c r="B1807" s="10">
        <v>45627</v>
      </c>
      <c r="C1807" s="1">
        <v>20</v>
      </c>
      <c r="D1807" s="1" t="s">
        <v>12</v>
      </c>
      <c r="E1807" s="1">
        <v>2</v>
      </c>
      <c r="F1807" s="1" t="s">
        <v>20</v>
      </c>
      <c r="G1807" s="1" t="s">
        <v>14</v>
      </c>
      <c r="H1807" s="1">
        <v>731</v>
      </c>
      <c r="I1807" s="10">
        <v>42066</v>
      </c>
    </row>
    <row r="1808" spans="1:9" x14ac:dyDescent="0.3">
      <c r="A1808" s="1">
        <v>1038</v>
      </c>
      <c r="B1808" s="10">
        <v>45628</v>
      </c>
      <c r="C1808" s="1">
        <v>54</v>
      </c>
      <c r="D1808" s="1" t="s">
        <v>21</v>
      </c>
      <c r="E1808" s="1">
        <v>27</v>
      </c>
      <c r="F1808" s="1" t="s">
        <v>19</v>
      </c>
      <c r="G1808" s="1" t="s">
        <v>11</v>
      </c>
      <c r="H1808" s="1">
        <v>815</v>
      </c>
      <c r="I1808" s="10">
        <v>43416</v>
      </c>
    </row>
    <row r="1809" spans="1:9" x14ac:dyDescent="0.3">
      <c r="A1809" s="1">
        <v>1735</v>
      </c>
      <c r="B1809" s="10">
        <v>45831</v>
      </c>
      <c r="C1809" s="1">
        <v>58</v>
      </c>
      <c r="D1809" s="1" t="s">
        <v>12</v>
      </c>
      <c r="E1809" s="1">
        <v>5.8</v>
      </c>
      <c r="F1809" s="1" t="s">
        <v>10</v>
      </c>
      <c r="G1809" s="1" t="s">
        <v>14</v>
      </c>
      <c r="H1809" s="1">
        <v>759</v>
      </c>
      <c r="I1809" s="10">
        <v>44430</v>
      </c>
    </row>
    <row r="1810" spans="1:9" x14ac:dyDescent="0.3">
      <c r="A1810" s="1">
        <v>1720</v>
      </c>
      <c r="B1810" s="10">
        <v>45779</v>
      </c>
      <c r="C1810" s="1">
        <v>21</v>
      </c>
      <c r="D1810" s="1" t="s">
        <v>9</v>
      </c>
      <c r="E1810" s="1">
        <v>6.3</v>
      </c>
      <c r="F1810" s="1" t="s">
        <v>20</v>
      </c>
      <c r="G1810" s="1" t="s">
        <v>14</v>
      </c>
      <c r="H1810" s="1">
        <v>1302</v>
      </c>
      <c r="I1810" s="10">
        <v>43751</v>
      </c>
    </row>
    <row r="1811" spans="1:9" x14ac:dyDescent="0.3">
      <c r="A1811" s="1">
        <v>2905</v>
      </c>
      <c r="B1811" s="10">
        <v>45729</v>
      </c>
      <c r="C1811" s="1">
        <v>56</v>
      </c>
      <c r="D1811" s="1" t="s">
        <v>12</v>
      </c>
      <c r="E1811" s="1">
        <v>5.6</v>
      </c>
      <c r="F1811" s="1" t="s">
        <v>15</v>
      </c>
      <c r="G1811" s="1" t="s">
        <v>11</v>
      </c>
      <c r="H1811" s="1">
        <v>1866</v>
      </c>
      <c r="I1811" s="10">
        <v>44875</v>
      </c>
    </row>
    <row r="1812" spans="1:9" x14ac:dyDescent="0.3">
      <c r="A1812" s="1">
        <v>1417</v>
      </c>
      <c r="B1812" s="10">
        <v>45628</v>
      </c>
      <c r="C1812" s="1">
        <v>22</v>
      </c>
      <c r="D1812" s="1" t="s">
        <v>21</v>
      </c>
      <c r="E1812" s="1">
        <v>11</v>
      </c>
      <c r="F1812" s="1" t="s">
        <v>16</v>
      </c>
      <c r="G1812" s="1" t="s">
        <v>14</v>
      </c>
      <c r="H1812" s="1">
        <v>1357</v>
      </c>
      <c r="I1812" s="10">
        <v>43573</v>
      </c>
    </row>
    <row r="1813" spans="1:9" x14ac:dyDescent="0.3">
      <c r="A1813" s="1">
        <v>1054</v>
      </c>
      <c r="B1813" s="10">
        <v>45628</v>
      </c>
      <c r="C1813" s="1">
        <v>1</v>
      </c>
      <c r="D1813" s="1" t="s">
        <v>9</v>
      </c>
      <c r="E1813" s="1">
        <v>0.3</v>
      </c>
      <c r="F1813" s="1" t="s">
        <v>10</v>
      </c>
      <c r="G1813" s="1" t="s">
        <v>11</v>
      </c>
      <c r="H1813" s="1">
        <v>1060</v>
      </c>
      <c r="I1813" s="10">
        <v>43285</v>
      </c>
    </row>
    <row r="1814" spans="1:9" x14ac:dyDescent="0.3">
      <c r="A1814" s="1">
        <v>1525</v>
      </c>
      <c r="B1814" s="10">
        <v>45824</v>
      </c>
      <c r="C1814" s="1">
        <v>55</v>
      </c>
      <c r="D1814" s="1" t="s">
        <v>12</v>
      </c>
      <c r="E1814" s="1">
        <v>5.5</v>
      </c>
      <c r="F1814" s="1" t="s">
        <v>15</v>
      </c>
      <c r="G1814" s="1" t="s">
        <v>11</v>
      </c>
      <c r="H1814" s="1">
        <v>95</v>
      </c>
      <c r="I1814" s="10">
        <v>44058</v>
      </c>
    </row>
    <row r="1815" spans="1:9" x14ac:dyDescent="0.3">
      <c r="A1815" s="1">
        <v>2533</v>
      </c>
      <c r="B1815" s="10">
        <v>45629</v>
      </c>
      <c r="C1815" s="1">
        <v>4</v>
      </c>
      <c r="D1815" s="1" t="s">
        <v>12</v>
      </c>
      <c r="E1815" s="1">
        <v>0.4</v>
      </c>
      <c r="F1815" s="1" t="s">
        <v>15</v>
      </c>
      <c r="G1815" s="1" t="s">
        <v>14</v>
      </c>
      <c r="H1815" s="1">
        <v>825</v>
      </c>
      <c r="I1815" s="10">
        <v>44905</v>
      </c>
    </row>
    <row r="1816" spans="1:9" x14ac:dyDescent="0.3">
      <c r="A1816" s="1">
        <v>1395</v>
      </c>
      <c r="B1816" s="10">
        <v>45629</v>
      </c>
      <c r="C1816" s="1">
        <v>3</v>
      </c>
      <c r="D1816" s="1" t="s">
        <v>12</v>
      </c>
      <c r="E1816" s="1">
        <v>0.3</v>
      </c>
      <c r="F1816" s="1" t="s">
        <v>16</v>
      </c>
      <c r="G1816" s="1" t="s">
        <v>14</v>
      </c>
      <c r="H1816" s="1">
        <v>1932</v>
      </c>
      <c r="I1816" s="10">
        <v>42793</v>
      </c>
    </row>
    <row r="1817" spans="1:9" x14ac:dyDescent="0.3">
      <c r="A1817" s="1">
        <v>2654</v>
      </c>
      <c r="B1817" s="10">
        <v>45629</v>
      </c>
      <c r="C1817" s="1">
        <v>17</v>
      </c>
      <c r="D1817" s="1" t="s">
        <v>12</v>
      </c>
      <c r="E1817" s="1">
        <v>1.7</v>
      </c>
      <c r="F1817" s="1" t="s">
        <v>15</v>
      </c>
      <c r="G1817" s="1" t="s">
        <v>14</v>
      </c>
      <c r="H1817" s="1">
        <v>853</v>
      </c>
      <c r="I1817" s="10">
        <v>43314</v>
      </c>
    </row>
    <row r="1818" spans="1:9" x14ac:dyDescent="0.3">
      <c r="A1818" s="1">
        <v>1236</v>
      </c>
      <c r="B1818" s="10">
        <v>45816</v>
      </c>
      <c r="C1818" s="1">
        <v>12</v>
      </c>
      <c r="D1818" s="1" t="s">
        <v>9</v>
      </c>
      <c r="E1818" s="1">
        <v>3.6</v>
      </c>
      <c r="F1818" s="1" t="s">
        <v>13</v>
      </c>
      <c r="G1818" s="1" t="s">
        <v>11</v>
      </c>
      <c r="H1818" s="1">
        <v>60</v>
      </c>
      <c r="I1818" s="10">
        <v>42797</v>
      </c>
    </row>
    <row r="1819" spans="1:9" x14ac:dyDescent="0.3">
      <c r="A1819" s="1">
        <v>1757</v>
      </c>
      <c r="B1819" s="10">
        <v>45630</v>
      </c>
      <c r="C1819" s="1">
        <v>35</v>
      </c>
      <c r="D1819" s="1" t="s">
        <v>9</v>
      </c>
      <c r="E1819" s="1">
        <v>10.5</v>
      </c>
      <c r="F1819" s="1" t="s">
        <v>19</v>
      </c>
      <c r="G1819" s="1" t="s">
        <v>11</v>
      </c>
      <c r="H1819" s="1">
        <v>1977</v>
      </c>
      <c r="I1819" s="10">
        <v>42290</v>
      </c>
    </row>
    <row r="1820" spans="1:9" x14ac:dyDescent="0.3">
      <c r="A1820" s="1">
        <v>1957</v>
      </c>
      <c r="B1820" s="10">
        <v>45631</v>
      </c>
      <c r="C1820" s="1">
        <v>11</v>
      </c>
      <c r="D1820" s="1" t="s">
        <v>21</v>
      </c>
      <c r="E1820" s="1">
        <v>5.5</v>
      </c>
      <c r="F1820" s="1" t="s">
        <v>20</v>
      </c>
      <c r="G1820" s="1" t="s">
        <v>14</v>
      </c>
      <c r="H1820" s="1">
        <v>905</v>
      </c>
      <c r="I1820" s="10">
        <v>41790</v>
      </c>
    </row>
    <row r="1821" spans="1:9" x14ac:dyDescent="0.3">
      <c r="A1821" s="1">
        <v>1476</v>
      </c>
      <c r="B1821" s="10">
        <v>45632</v>
      </c>
      <c r="C1821" s="1">
        <v>59</v>
      </c>
      <c r="D1821" s="1" t="s">
        <v>12</v>
      </c>
      <c r="E1821" s="1">
        <v>5.9</v>
      </c>
      <c r="F1821" s="1" t="s">
        <v>19</v>
      </c>
      <c r="G1821" s="1" t="s">
        <v>14</v>
      </c>
      <c r="H1821" s="1">
        <v>1914</v>
      </c>
      <c r="I1821" s="10">
        <v>42647</v>
      </c>
    </row>
    <row r="1822" spans="1:9" x14ac:dyDescent="0.3">
      <c r="A1822" s="1">
        <v>1496</v>
      </c>
      <c r="B1822" s="10">
        <v>45632</v>
      </c>
      <c r="C1822" s="1">
        <v>22</v>
      </c>
      <c r="D1822" s="1" t="s">
        <v>12</v>
      </c>
      <c r="E1822" s="1">
        <v>2.2000000000000002</v>
      </c>
      <c r="F1822" s="1" t="s">
        <v>16</v>
      </c>
      <c r="G1822" s="1" t="s">
        <v>11</v>
      </c>
      <c r="H1822" s="1">
        <v>985</v>
      </c>
      <c r="I1822" s="10">
        <v>43284</v>
      </c>
    </row>
    <row r="1823" spans="1:9" x14ac:dyDescent="0.3">
      <c r="A1823" s="1">
        <v>2301</v>
      </c>
      <c r="B1823" s="10">
        <v>45856</v>
      </c>
      <c r="C1823" s="1">
        <v>37</v>
      </c>
      <c r="D1823" s="1" t="s">
        <v>12</v>
      </c>
      <c r="E1823" s="1">
        <v>3.7</v>
      </c>
      <c r="F1823" s="1" t="s">
        <v>19</v>
      </c>
      <c r="G1823" s="1" t="s">
        <v>14</v>
      </c>
      <c r="H1823" s="1">
        <v>1651</v>
      </c>
      <c r="I1823" s="10">
        <v>42460</v>
      </c>
    </row>
    <row r="1824" spans="1:9" x14ac:dyDescent="0.3">
      <c r="A1824" s="1">
        <v>2442</v>
      </c>
      <c r="B1824" s="10">
        <v>45632</v>
      </c>
      <c r="C1824" s="1">
        <v>18</v>
      </c>
      <c r="D1824" s="1" t="s">
        <v>21</v>
      </c>
      <c r="E1824" s="1">
        <v>9</v>
      </c>
      <c r="F1824" s="1" t="s">
        <v>10</v>
      </c>
      <c r="G1824" s="1" t="s">
        <v>11</v>
      </c>
      <c r="H1824" s="1">
        <v>534</v>
      </c>
      <c r="I1824" s="10">
        <v>42686</v>
      </c>
    </row>
    <row r="1825" spans="1:9" x14ac:dyDescent="0.3">
      <c r="A1825" s="1">
        <v>2863</v>
      </c>
      <c r="B1825" s="10">
        <v>45632</v>
      </c>
      <c r="C1825" s="1">
        <v>1</v>
      </c>
      <c r="D1825" s="1" t="s">
        <v>12</v>
      </c>
      <c r="E1825" s="1">
        <v>0.1</v>
      </c>
      <c r="F1825" s="1" t="s">
        <v>18</v>
      </c>
      <c r="G1825" s="1" t="s">
        <v>14</v>
      </c>
      <c r="H1825" s="1">
        <v>1775</v>
      </c>
      <c r="I1825" s="10">
        <v>43566</v>
      </c>
    </row>
    <row r="1826" spans="1:9" x14ac:dyDescent="0.3">
      <c r="A1826" s="1">
        <v>1003</v>
      </c>
      <c r="B1826" s="10">
        <v>45849</v>
      </c>
      <c r="C1826" s="1">
        <v>1</v>
      </c>
      <c r="D1826" s="1" t="s">
        <v>12</v>
      </c>
      <c r="E1826" s="1">
        <v>0.1</v>
      </c>
      <c r="F1826" s="1" t="s">
        <v>13</v>
      </c>
      <c r="G1826" s="1" t="s">
        <v>11</v>
      </c>
      <c r="H1826" s="1">
        <v>85</v>
      </c>
      <c r="I1826" s="10">
        <v>42169</v>
      </c>
    </row>
    <row r="1827" spans="1:9" x14ac:dyDescent="0.3">
      <c r="A1827" s="1">
        <v>1665</v>
      </c>
      <c r="B1827" s="10">
        <v>45816</v>
      </c>
      <c r="C1827" s="1">
        <v>57</v>
      </c>
      <c r="D1827" s="1" t="s">
        <v>12</v>
      </c>
      <c r="E1827" s="1">
        <v>5.7</v>
      </c>
      <c r="F1827" s="1" t="s">
        <v>17</v>
      </c>
      <c r="G1827" s="1" t="s">
        <v>14</v>
      </c>
      <c r="H1827" s="1">
        <v>325</v>
      </c>
      <c r="I1827" s="10">
        <v>43234</v>
      </c>
    </row>
    <row r="1828" spans="1:9" x14ac:dyDescent="0.3">
      <c r="A1828" s="1">
        <v>2243</v>
      </c>
      <c r="B1828" s="10">
        <v>45633</v>
      </c>
      <c r="C1828" s="1">
        <v>47</v>
      </c>
      <c r="D1828" s="1" t="s">
        <v>12</v>
      </c>
      <c r="E1828" s="1">
        <v>4.7</v>
      </c>
      <c r="F1828" s="1" t="s">
        <v>10</v>
      </c>
      <c r="G1828" s="1" t="s">
        <v>14</v>
      </c>
      <c r="H1828" s="1">
        <v>44</v>
      </c>
      <c r="I1828" s="10">
        <v>44318</v>
      </c>
    </row>
    <row r="1829" spans="1:9" x14ac:dyDescent="0.3">
      <c r="A1829" s="1">
        <v>1028</v>
      </c>
      <c r="B1829" s="10">
        <v>45689</v>
      </c>
      <c r="C1829" s="1">
        <v>54</v>
      </c>
      <c r="D1829" s="1" t="s">
        <v>12</v>
      </c>
      <c r="E1829" s="1">
        <v>5.4</v>
      </c>
      <c r="F1829" s="1" t="s">
        <v>18</v>
      </c>
      <c r="G1829" s="1" t="s">
        <v>14</v>
      </c>
      <c r="H1829" s="1">
        <v>1406</v>
      </c>
      <c r="I1829" s="10">
        <v>43941</v>
      </c>
    </row>
    <row r="1830" spans="1:9" x14ac:dyDescent="0.3">
      <c r="A1830" s="1">
        <v>2952</v>
      </c>
      <c r="B1830" s="10">
        <v>45633</v>
      </c>
      <c r="C1830" s="1">
        <v>30</v>
      </c>
      <c r="D1830" s="1" t="s">
        <v>12</v>
      </c>
      <c r="E1830" s="1">
        <v>3</v>
      </c>
      <c r="F1830" s="1" t="s">
        <v>16</v>
      </c>
      <c r="G1830" s="1" t="s">
        <v>11</v>
      </c>
      <c r="H1830" s="1">
        <v>1083</v>
      </c>
      <c r="I1830" s="10">
        <v>43101</v>
      </c>
    </row>
    <row r="1831" spans="1:9" x14ac:dyDescent="0.3">
      <c r="A1831" s="1">
        <v>1609</v>
      </c>
      <c r="B1831" s="10">
        <v>45678</v>
      </c>
      <c r="C1831" s="1">
        <v>21</v>
      </c>
      <c r="D1831" s="1" t="s">
        <v>12</v>
      </c>
      <c r="E1831" s="1">
        <v>2.1</v>
      </c>
      <c r="F1831" s="1" t="s">
        <v>18</v>
      </c>
      <c r="G1831" s="1" t="s">
        <v>14</v>
      </c>
      <c r="H1831" s="1">
        <v>1906</v>
      </c>
      <c r="I1831" s="10">
        <v>43697</v>
      </c>
    </row>
    <row r="1832" spans="1:9" x14ac:dyDescent="0.3">
      <c r="A1832" s="1">
        <v>2757</v>
      </c>
      <c r="B1832" s="10">
        <v>45633</v>
      </c>
      <c r="C1832" s="1">
        <v>11</v>
      </c>
      <c r="D1832" s="1" t="s">
        <v>12</v>
      </c>
      <c r="E1832" s="1">
        <v>1.1000000000000001</v>
      </c>
      <c r="F1832" s="1" t="s">
        <v>15</v>
      </c>
      <c r="G1832" s="1" t="s">
        <v>11</v>
      </c>
      <c r="H1832" s="1">
        <v>1357</v>
      </c>
      <c r="I1832" s="10">
        <v>42843</v>
      </c>
    </row>
    <row r="1833" spans="1:9" x14ac:dyDescent="0.3">
      <c r="A1833" s="1">
        <v>1019</v>
      </c>
      <c r="B1833" s="10">
        <v>45634</v>
      </c>
      <c r="C1833" s="1">
        <v>52</v>
      </c>
      <c r="D1833" s="1" t="s">
        <v>9</v>
      </c>
      <c r="E1833" s="1">
        <v>15.6</v>
      </c>
      <c r="F1833" s="1" t="s">
        <v>13</v>
      </c>
      <c r="G1833" s="1" t="s">
        <v>11</v>
      </c>
      <c r="H1833" s="1">
        <v>1351</v>
      </c>
      <c r="I1833" s="10">
        <v>44261</v>
      </c>
    </row>
    <row r="1834" spans="1:9" x14ac:dyDescent="0.3">
      <c r="A1834" s="1">
        <v>2323</v>
      </c>
      <c r="B1834" s="10">
        <v>45634</v>
      </c>
      <c r="C1834" s="1">
        <v>55</v>
      </c>
      <c r="D1834" s="1" t="s">
        <v>12</v>
      </c>
      <c r="E1834" s="1">
        <v>5.5</v>
      </c>
      <c r="F1834" s="1" t="s">
        <v>13</v>
      </c>
      <c r="G1834" s="1" t="s">
        <v>14</v>
      </c>
      <c r="H1834" s="1">
        <v>628</v>
      </c>
      <c r="I1834" s="10">
        <v>43372</v>
      </c>
    </row>
    <row r="1835" spans="1:9" x14ac:dyDescent="0.3">
      <c r="A1835" s="1">
        <v>1837</v>
      </c>
      <c r="B1835" s="10">
        <v>45827</v>
      </c>
      <c r="C1835" s="1">
        <v>38</v>
      </c>
      <c r="D1835" s="1" t="s">
        <v>12</v>
      </c>
      <c r="E1835" s="1">
        <v>3.8</v>
      </c>
      <c r="F1835" s="1" t="s">
        <v>13</v>
      </c>
      <c r="G1835" s="1" t="s">
        <v>14</v>
      </c>
      <c r="H1835" s="1">
        <v>706</v>
      </c>
      <c r="I1835" s="10">
        <v>41820</v>
      </c>
    </row>
    <row r="1836" spans="1:9" x14ac:dyDescent="0.3">
      <c r="A1836" s="1">
        <v>2169</v>
      </c>
      <c r="B1836" s="10">
        <v>45832</v>
      </c>
      <c r="C1836" s="1">
        <v>35</v>
      </c>
      <c r="D1836" s="1" t="s">
        <v>12</v>
      </c>
      <c r="E1836" s="1">
        <v>3.5</v>
      </c>
      <c r="F1836" s="1" t="s">
        <v>20</v>
      </c>
      <c r="G1836" s="1" t="s">
        <v>11</v>
      </c>
      <c r="H1836" s="1">
        <v>1019</v>
      </c>
      <c r="I1836" s="10">
        <v>44555</v>
      </c>
    </row>
    <row r="1837" spans="1:9" x14ac:dyDescent="0.3">
      <c r="A1837" s="1">
        <v>1850</v>
      </c>
      <c r="B1837" s="10">
        <v>45634</v>
      </c>
      <c r="C1837" s="1">
        <v>53</v>
      </c>
      <c r="D1837" s="1" t="s">
        <v>21</v>
      </c>
      <c r="E1837" s="1">
        <v>26.5</v>
      </c>
      <c r="F1837" s="1" t="s">
        <v>10</v>
      </c>
      <c r="G1837" s="1" t="s">
        <v>14</v>
      </c>
      <c r="H1837" s="1">
        <v>1050</v>
      </c>
      <c r="I1837" s="10">
        <v>43117</v>
      </c>
    </row>
    <row r="1838" spans="1:9" x14ac:dyDescent="0.3">
      <c r="A1838" s="1">
        <v>2876</v>
      </c>
      <c r="B1838" s="10">
        <v>45700</v>
      </c>
      <c r="C1838" s="1">
        <v>16</v>
      </c>
      <c r="D1838" s="1" t="s">
        <v>12</v>
      </c>
      <c r="E1838" s="1">
        <v>1.6</v>
      </c>
      <c r="F1838" s="1" t="s">
        <v>20</v>
      </c>
      <c r="G1838" s="1" t="s">
        <v>11</v>
      </c>
      <c r="H1838" s="1">
        <v>1104</v>
      </c>
      <c r="I1838" s="10">
        <v>41886</v>
      </c>
    </row>
    <row r="1839" spans="1:9" x14ac:dyDescent="0.3">
      <c r="A1839" s="1">
        <v>1041</v>
      </c>
      <c r="B1839" s="10">
        <v>45669</v>
      </c>
      <c r="C1839" s="1">
        <v>8</v>
      </c>
      <c r="D1839" s="1" t="s">
        <v>12</v>
      </c>
      <c r="E1839" s="1">
        <v>0.8</v>
      </c>
      <c r="F1839" s="1" t="s">
        <v>10</v>
      </c>
      <c r="G1839" s="1" t="s">
        <v>11</v>
      </c>
      <c r="H1839" s="1">
        <v>978</v>
      </c>
      <c r="I1839" s="10">
        <v>44397</v>
      </c>
    </row>
    <row r="1840" spans="1:9" x14ac:dyDescent="0.3">
      <c r="A1840" s="1">
        <v>2003</v>
      </c>
      <c r="B1840" s="10">
        <v>45634</v>
      </c>
      <c r="C1840" s="1">
        <v>14</v>
      </c>
      <c r="D1840" s="1" t="s">
        <v>12</v>
      </c>
      <c r="E1840" s="1">
        <v>1.4</v>
      </c>
      <c r="F1840" s="1" t="s">
        <v>13</v>
      </c>
      <c r="G1840" s="1" t="s">
        <v>14</v>
      </c>
      <c r="H1840" s="1">
        <v>19</v>
      </c>
      <c r="I1840" s="10">
        <v>43250</v>
      </c>
    </row>
    <row r="1841" spans="1:9" x14ac:dyDescent="0.3">
      <c r="A1841" s="1">
        <v>2523</v>
      </c>
      <c r="B1841" s="10">
        <v>45634</v>
      </c>
      <c r="C1841" s="1">
        <v>47</v>
      </c>
      <c r="D1841" s="1" t="s">
        <v>12</v>
      </c>
      <c r="E1841" s="1">
        <v>4.7</v>
      </c>
      <c r="F1841" s="1" t="s">
        <v>16</v>
      </c>
      <c r="G1841" s="1" t="s">
        <v>11</v>
      </c>
      <c r="H1841" s="1">
        <v>1826</v>
      </c>
      <c r="I1841" s="10">
        <v>43329</v>
      </c>
    </row>
    <row r="1842" spans="1:9" x14ac:dyDescent="0.3">
      <c r="A1842" s="1">
        <v>1646</v>
      </c>
      <c r="B1842" s="10">
        <v>45635</v>
      </c>
      <c r="C1842" s="1">
        <v>29</v>
      </c>
      <c r="D1842" s="1" t="s">
        <v>12</v>
      </c>
      <c r="E1842" s="1">
        <v>2.9</v>
      </c>
      <c r="F1842" s="1" t="s">
        <v>19</v>
      </c>
      <c r="G1842" s="1" t="s">
        <v>14</v>
      </c>
      <c r="H1842" s="1">
        <v>472</v>
      </c>
      <c r="I1842" s="10">
        <v>42865</v>
      </c>
    </row>
    <row r="1843" spans="1:9" x14ac:dyDescent="0.3">
      <c r="A1843" s="1">
        <v>1013</v>
      </c>
      <c r="B1843" s="10">
        <v>45635</v>
      </c>
      <c r="C1843" s="1">
        <v>12</v>
      </c>
      <c r="D1843" s="1" t="s">
        <v>12</v>
      </c>
      <c r="E1843" s="1">
        <v>1.2</v>
      </c>
      <c r="F1843" s="1" t="s">
        <v>15</v>
      </c>
      <c r="G1843" s="1" t="s">
        <v>14</v>
      </c>
      <c r="H1843" s="1">
        <v>1073</v>
      </c>
      <c r="I1843" s="10">
        <v>44033</v>
      </c>
    </row>
    <row r="1844" spans="1:9" x14ac:dyDescent="0.3">
      <c r="A1844" s="1">
        <v>2040</v>
      </c>
      <c r="B1844" s="10">
        <v>45756</v>
      </c>
      <c r="C1844" s="1">
        <v>26</v>
      </c>
      <c r="D1844" s="1" t="s">
        <v>12</v>
      </c>
      <c r="E1844" s="1">
        <v>2.6</v>
      </c>
      <c r="F1844" s="1" t="s">
        <v>13</v>
      </c>
      <c r="G1844" s="1" t="s">
        <v>14</v>
      </c>
      <c r="H1844" s="1">
        <v>1104</v>
      </c>
      <c r="I1844" s="10">
        <v>43923</v>
      </c>
    </row>
    <row r="1845" spans="1:9" x14ac:dyDescent="0.3">
      <c r="A1845" s="1">
        <v>2136</v>
      </c>
      <c r="B1845" s="10">
        <v>45635</v>
      </c>
      <c r="C1845" s="1">
        <v>14</v>
      </c>
      <c r="D1845" s="1" t="s">
        <v>12</v>
      </c>
      <c r="E1845" s="1">
        <v>1.4</v>
      </c>
      <c r="F1845" s="1" t="s">
        <v>19</v>
      </c>
      <c r="G1845" s="1" t="s">
        <v>11</v>
      </c>
      <c r="H1845" s="1">
        <v>485</v>
      </c>
      <c r="I1845" s="10">
        <v>44521</v>
      </c>
    </row>
    <row r="1846" spans="1:9" x14ac:dyDescent="0.3">
      <c r="A1846" s="1">
        <v>2176</v>
      </c>
      <c r="B1846" s="10">
        <v>45793</v>
      </c>
      <c r="C1846" s="1">
        <v>17</v>
      </c>
      <c r="D1846" s="1" t="s">
        <v>9</v>
      </c>
      <c r="E1846" s="1">
        <v>5.0999999999999996</v>
      </c>
      <c r="F1846" s="1" t="s">
        <v>19</v>
      </c>
      <c r="G1846" s="1" t="s">
        <v>11</v>
      </c>
      <c r="H1846" s="1">
        <v>1080</v>
      </c>
      <c r="I1846" s="10">
        <v>43031</v>
      </c>
    </row>
    <row r="1847" spans="1:9" x14ac:dyDescent="0.3">
      <c r="A1847" s="1">
        <v>1489</v>
      </c>
      <c r="B1847" s="10">
        <v>45635</v>
      </c>
      <c r="C1847" s="1">
        <v>15</v>
      </c>
      <c r="D1847" s="1" t="s">
        <v>21</v>
      </c>
      <c r="E1847" s="1">
        <v>7.5</v>
      </c>
      <c r="F1847" s="1" t="s">
        <v>15</v>
      </c>
      <c r="G1847" s="1" t="s">
        <v>14</v>
      </c>
      <c r="H1847" s="1">
        <v>1095</v>
      </c>
      <c r="I1847" s="10">
        <v>42165</v>
      </c>
    </row>
    <row r="1848" spans="1:9" x14ac:dyDescent="0.3">
      <c r="A1848" s="1">
        <v>2401</v>
      </c>
      <c r="B1848" s="10">
        <v>45712</v>
      </c>
      <c r="C1848" s="1">
        <v>17</v>
      </c>
      <c r="D1848" s="1" t="s">
        <v>12</v>
      </c>
      <c r="E1848" s="1">
        <v>1.7</v>
      </c>
      <c r="F1848" s="1" t="s">
        <v>10</v>
      </c>
      <c r="G1848" s="1" t="s">
        <v>14</v>
      </c>
      <c r="H1848" s="1">
        <v>1455</v>
      </c>
      <c r="I1848" s="10">
        <v>44114</v>
      </c>
    </row>
    <row r="1849" spans="1:9" x14ac:dyDescent="0.3">
      <c r="A1849" s="1">
        <v>2775</v>
      </c>
      <c r="B1849" s="10">
        <v>45635</v>
      </c>
      <c r="C1849" s="1">
        <v>11</v>
      </c>
      <c r="D1849" s="1" t="s">
        <v>9</v>
      </c>
      <c r="E1849" s="1">
        <v>3.3</v>
      </c>
      <c r="F1849" s="1" t="s">
        <v>20</v>
      </c>
      <c r="G1849" s="1" t="s">
        <v>14</v>
      </c>
      <c r="H1849" s="1">
        <v>1486</v>
      </c>
      <c r="I1849" s="10">
        <v>43737</v>
      </c>
    </row>
    <row r="1850" spans="1:9" x14ac:dyDescent="0.3">
      <c r="A1850" s="1">
        <v>2622</v>
      </c>
      <c r="B1850" s="10">
        <v>45682</v>
      </c>
      <c r="C1850" s="1">
        <v>14</v>
      </c>
      <c r="D1850" s="1" t="s">
        <v>12</v>
      </c>
      <c r="E1850" s="1">
        <v>1.4</v>
      </c>
      <c r="F1850" s="1" t="s">
        <v>13</v>
      </c>
      <c r="G1850" s="1" t="s">
        <v>11</v>
      </c>
      <c r="H1850" s="1">
        <v>919</v>
      </c>
      <c r="I1850" s="10">
        <v>44145</v>
      </c>
    </row>
    <row r="1851" spans="1:9" x14ac:dyDescent="0.3">
      <c r="A1851" s="1">
        <v>2652</v>
      </c>
      <c r="B1851" s="10">
        <v>45792</v>
      </c>
      <c r="C1851" s="1">
        <v>45</v>
      </c>
      <c r="D1851" s="1" t="s">
        <v>12</v>
      </c>
      <c r="E1851" s="1">
        <v>4.5</v>
      </c>
      <c r="F1851" s="1" t="s">
        <v>18</v>
      </c>
      <c r="G1851" s="1" t="s">
        <v>14</v>
      </c>
      <c r="H1851" s="1">
        <v>1163</v>
      </c>
      <c r="I1851" s="10">
        <v>42573</v>
      </c>
    </row>
    <row r="1852" spans="1:9" x14ac:dyDescent="0.3">
      <c r="A1852" s="1">
        <v>1317</v>
      </c>
      <c r="B1852" s="10">
        <v>45635</v>
      </c>
      <c r="C1852" s="1">
        <v>59</v>
      </c>
      <c r="D1852" s="1" t="s">
        <v>12</v>
      </c>
      <c r="E1852" s="1">
        <v>5.9</v>
      </c>
      <c r="F1852" s="1" t="s">
        <v>19</v>
      </c>
      <c r="G1852" s="1" t="s">
        <v>11</v>
      </c>
      <c r="H1852" s="1">
        <v>919</v>
      </c>
      <c r="I1852" s="10">
        <v>44647</v>
      </c>
    </row>
    <row r="1853" spans="1:9" x14ac:dyDescent="0.3">
      <c r="A1853" s="1">
        <v>1129</v>
      </c>
      <c r="B1853" s="10">
        <v>45635</v>
      </c>
      <c r="C1853" s="1">
        <v>21</v>
      </c>
      <c r="D1853" s="1" t="s">
        <v>12</v>
      </c>
      <c r="E1853" s="1">
        <v>2.1</v>
      </c>
      <c r="F1853" s="1" t="s">
        <v>18</v>
      </c>
      <c r="G1853" s="1" t="s">
        <v>14</v>
      </c>
      <c r="H1853" s="1">
        <v>1953</v>
      </c>
      <c r="I1853" s="10">
        <v>43167</v>
      </c>
    </row>
    <row r="1854" spans="1:9" x14ac:dyDescent="0.3">
      <c r="A1854" s="1">
        <v>1026</v>
      </c>
      <c r="B1854" s="10">
        <v>45810</v>
      </c>
      <c r="C1854" s="1">
        <v>46</v>
      </c>
      <c r="D1854" s="1" t="s">
        <v>12</v>
      </c>
      <c r="E1854" s="1">
        <v>4.5999999999999996</v>
      </c>
      <c r="F1854" s="1" t="s">
        <v>17</v>
      </c>
      <c r="G1854" s="1" t="s">
        <v>11</v>
      </c>
      <c r="H1854" s="1">
        <v>886</v>
      </c>
      <c r="I1854" s="10">
        <v>43213</v>
      </c>
    </row>
    <row r="1855" spans="1:9" x14ac:dyDescent="0.3">
      <c r="A1855" s="1">
        <v>1418</v>
      </c>
      <c r="B1855" s="10">
        <v>45636</v>
      </c>
      <c r="C1855" s="1">
        <v>20</v>
      </c>
      <c r="D1855" s="1" t="s">
        <v>12</v>
      </c>
      <c r="E1855" s="1">
        <v>2</v>
      </c>
      <c r="F1855" s="1" t="s">
        <v>17</v>
      </c>
      <c r="G1855" s="1" t="s">
        <v>14</v>
      </c>
      <c r="H1855" s="1">
        <v>1045</v>
      </c>
      <c r="I1855" s="10">
        <v>42369</v>
      </c>
    </row>
    <row r="1856" spans="1:9" x14ac:dyDescent="0.3">
      <c r="A1856" s="1">
        <v>2310</v>
      </c>
      <c r="B1856" s="10">
        <v>45819</v>
      </c>
      <c r="C1856" s="1">
        <v>47</v>
      </c>
      <c r="D1856" s="1" t="s">
        <v>21</v>
      </c>
      <c r="E1856" s="1">
        <v>23.5</v>
      </c>
      <c r="F1856" s="1" t="s">
        <v>18</v>
      </c>
      <c r="G1856" s="1" t="s">
        <v>14</v>
      </c>
      <c r="H1856" s="1">
        <v>975</v>
      </c>
      <c r="I1856" s="10">
        <v>41788</v>
      </c>
    </row>
    <row r="1857" spans="1:9" x14ac:dyDescent="0.3">
      <c r="A1857" s="1">
        <v>1645</v>
      </c>
      <c r="B1857" s="10">
        <v>45846</v>
      </c>
      <c r="C1857" s="1">
        <v>8</v>
      </c>
      <c r="D1857" s="1" t="s">
        <v>12</v>
      </c>
      <c r="E1857" s="1">
        <v>0.8</v>
      </c>
      <c r="F1857" s="1" t="s">
        <v>17</v>
      </c>
      <c r="G1857" s="1" t="s">
        <v>14</v>
      </c>
      <c r="H1857" s="1">
        <v>878</v>
      </c>
      <c r="I1857" s="10">
        <v>44016</v>
      </c>
    </row>
    <row r="1858" spans="1:9" x14ac:dyDescent="0.3">
      <c r="A1858" s="1">
        <v>1730</v>
      </c>
      <c r="B1858" s="10">
        <v>45664</v>
      </c>
      <c r="C1858" s="1">
        <v>15</v>
      </c>
      <c r="D1858" s="1" t="s">
        <v>12</v>
      </c>
      <c r="E1858" s="1">
        <v>1.5</v>
      </c>
      <c r="F1858" s="1" t="s">
        <v>17</v>
      </c>
      <c r="G1858" s="1" t="s">
        <v>14</v>
      </c>
      <c r="H1858" s="1">
        <v>1538</v>
      </c>
      <c r="I1858" s="10">
        <v>44410</v>
      </c>
    </row>
    <row r="1859" spans="1:9" x14ac:dyDescent="0.3">
      <c r="A1859" s="1">
        <v>1167</v>
      </c>
      <c r="B1859" s="10">
        <v>45775</v>
      </c>
      <c r="C1859" s="1">
        <v>54</v>
      </c>
      <c r="D1859" s="1" t="s">
        <v>12</v>
      </c>
      <c r="E1859" s="1">
        <v>5.4</v>
      </c>
      <c r="F1859" s="1" t="s">
        <v>16</v>
      </c>
      <c r="G1859" s="1" t="s">
        <v>14</v>
      </c>
      <c r="H1859" s="1">
        <v>938</v>
      </c>
      <c r="I1859" s="10">
        <v>41737</v>
      </c>
    </row>
    <row r="1860" spans="1:9" x14ac:dyDescent="0.3">
      <c r="A1860" s="1">
        <v>1190</v>
      </c>
      <c r="B1860" s="10">
        <v>45636</v>
      </c>
      <c r="C1860" s="1">
        <v>1</v>
      </c>
      <c r="D1860" s="1" t="s">
        <v>21</v>
      </c>
      <c r="E1860" s="1">
        <v>0.5</v>
      </c>
      <c r="F1860" s="1" t="s">
        <v>10</v>
      </c>
      <c r="G1860" s="1" t="s">
        <v>11</v>
      </c>
      <c r="H1860" s="1">
        <v>1195</v>
      </c>
      <c r="I1860" s="10">
        <v>43623</v>
      </c>
    </row>
    <row r="1861" spans="1:9" x14ac:dyDescent="0.3">
      <c r="A1861" s="1">
        <v>1304</v>
      </c>
      <c r="B1861" s="10">
        <v>45636</v>
      </c>
      <c r="C1861" s="1">
        <v>13</v>
      </c>
      <c r="D1861" s="1" t="s">
        <v>9</v>
      </c>
      <c r="E1861" s="1">
        <v>3.9</v>
      </c>
      <c r="F1861" s="1" t="s">
        <v>20</v>
      </c>
      <c r="G1861" s="1" t="s">
        <v>11</v>
      </c>
      <c r="H1861" s="1">
        <v>695</v>
      </c>
      <c r="I1861" s="10">
        <v>43571</v>
      </c>
    </row>
    <row r="1862" spans="1:9" x14ac:dyDescent="0.3">
      <c r="A1862" s="1">
        <v>2772</v>
      </c>
      <c r="B1862" s="10">
        <v>45748</v>
      </c>
      <c r="C1862" s="1">
        <v>49</v>
      </c>
      <c r="D1862" s="1" t="s">
        <v>12</v>
      </c>
      <c r="E1862" s="1">
        <v>4.9000000000000004</v>
      </c>
      <c r="F1862" s="1" t="s">
        <v>10</v>
      </c>
      <c r="G1862" s="1" t="s">
        <v>11</v>
      </c>
      <c r="H1862" s="1">
        <v>783</v>
      </c>
      <c r="I1862" s="10">
        <v>44445</v>
      </c>
    </row>
    <row r="1863" spans="1:9" x14ac:dyDescent="0.3">
      <c r="A1863" s="1">
        <v>2571</v>
      </c>
      <c r="B1863" s="10">
        <v>45636</v>
      </c>
      <c r="C1863" s="1">
        <v>43</v>
      </c>
      <c r="D1863" s="1" t="s">
        <v>12</v>
      </c>
      <c r="E1863" s="1">
        <v>4.3</v>
      </c>
      <c r="F1863" s="1" t="s">
        <v>13</v>
      </c>
      <c r="G1863" s="1" t="s">
        <v>11</v>
      </c>
      <c r="H1863" s="1">
        <v>493</v>
      </c>
      <c r="I1863" s="10">
        <v>42161</v>
      </c>
    </row>
    <row r="1864" spans="1:9" x14ac:dyDescent="0.3">
      <c r="A1864" s="1">
        <v>2464</v>
      </c>
      <c r="B1864" s="10">
        <v>45636</v>
      </c>
      <c r="C1864" s="1">
        <v>9</v>
      </c>
      <c r="D1864" s="1" t="s">
        <v>9</v>
      </c>
      <c r="E1864" s="1">
        <v>2.7</v>
      </c>
      <c r="F1864" s="1" t="s">
        <v>20</v>
      </c>
      <c r="G1864" s="1" t="s">
        <v>11</v>
      </c>
      <c r="H1864" s="1">
        <v>1683</v>
      </c>
      <c r="I1864" s="10">
        <v>42414</v>
      </c>
    </row>
    <row r="1865" spans="1:9" x14ac:dyDescent="0.3">
      <c r="A1865" s="1">
        <v>1258</v>
      </c>
      <c r="B1865" s="10">
        <v>45638</v>
      </c>
      <c r="C1865" s="1">
        <v>55</v>
      </c>
      <c r="D1865" s="1" t="s">
        <v>12</v>
      </c>
      <c r="E1865" s="1">
        <v>5.5</v>
      </c>
      <c r="F1865" s="1" t="s">
        <v>19</v>
      </c>
      <c r="G1865" s="1" t="s">
        <v>14</v>
      </c>
      <c r="H1865" s="1">
        <v>353</v>
      </c>
      <c r="I1865" s="10">
        <v>42043</v>
      </c>
    </row>
    <row r="1866" spans="1:9" x14ac:dyDescent="0.3">
      <c r="A1866" s="1">
        <v>2708</v>
      </c>
      <c r="B1866" s="10">
        <v>45795</v>
      </c>
      <c r="C1866" s="1">
        <v>35</v>
      </c>
      <c r="D1866" s="1" t="s">
        <v>9</v>
      </c>
      <c r="E1866" s="1">
        <v>10.5</v>
      </c>
      <c r="F1866" s="1" t="s">
        <v>13</v>
      </c>
      <c r="G1866" s="1" t="s">
        <v>14</v>
      </c>
      <c r="H1866" s="1">
        <v>1136</v>
      </c>
      <c r="I1866" s="10">
        <v>44541</v>
      </c>
    </row>
    <row r="1867" spans="1:9" x14ac:dyDescent="0.3">
      <c r="A1867" s="1">
        <v>2424</v>
      </c>
      <c r="B1867" s="10">
        <v>45747</v>
      </c>
      <c r="C1867" s="1">
        <v>60</v>
      </c>
      <c r="D1867" s="1" t="s">
        <v>12</v>
      </c>
      <c r="E1867" s="1">
        <v>6</v>
      </c>
      <c r="F1867" s="1" t="s">
        <v>13</v>
      </c>
      <c r="G1867" s="1" t="s">
        <v>11</v>
      </c>
      <c r="H1867" s="1">
        <v>498</v>
      </c>
      <c r="I1867" s="10">
        <v>44516</v>
      </c>
    </row>
    <row r="1868" spans="1:9" x14ac:dyDescent="0.3">
      <c r="A1868" s="1">
        <v>2781</v>
      </c>
      <c r="B1868" s="10">
        <v>45639</v>
      </c>
      <c r="C1868" s="1">
        <v>55</v>
      </c>
      <c r="D1868" s="1" t="s">
        <v>12</v>
      </c>
      <c r="E1868" s="1">
        <v>5.5</v>
      </c>
      <c r="F1868" s="1" t="s">
        <v>13</v>
      </c>
      <c r="G1868" s="1" t="s">
        <v>14</v>
      </c>
      <c r="H1868" s="1">
        <v>440</v>
      </c>
      <c r="I1868" s="10">
        <v>42402</v>
      </c>
    </row>
    <row r="1869" spans="1:9" x14ac:dyDescent="0.3">
      <c r="A1869" s="1">
        <v>2573</v>
      </c>
      <c r="B1869" s="10">
        <v>45639</v>
      </c>
      <c r="C1869" s="1">
        <v>12</v>
      </c>
      <c r="D1869" s="1" t="s">
        <v>12</v>
      </c>
      <c r="E1869" s="1">
        <v>1.2</v>
      </c>
      <c r="F1869" s="1" t="s">
        <v>19</v>
      </c>
      <c r="G1869" s="1" t="s">
        <v>11</v>
      </c>
      <c r="H1869" s="1">
        <v>573</v>
      </c>
      <c r="I1869" s="10">
        <v>43883</v>
      </c>
    </row>
    <row r="1870" spans="1:9" x14ac:dyDescent="0.3">
      <c r="A1870" s="1">
        <v>2332</v>
      </c>
      <c r="B1870" s="10">
        <v>45640</v>
      </c>
      <c r="C1870" s="1">
        <v>35</v>
      </c>
      <c r="D1870" s="1" t="s">
        <v>12</v>
      </c>
      <c r="E1870" s="1">
        <v>3.5</v>
      </c>
      <c r="F1870" s="1" t="s">
        <v>17</v>
      </c>
      <c r="G1870" s="1" t="s">
        <v>11</v>
      </c>
      <c r="H1870" s="1">
        <v>1785</v>
      </c>
      <c r="I1870" s="10">
        <v>42186</v>
      </c>
    </row>
    <row r="1871" spans="1:9" x14ac:dyDescent="0.3">
      <c r="A1871" s="1">
        <v>2064</v>
      </c>
      <c r="B1871" s="10">
        <v>45640</v>
      </c>
      <c r="C1871" s="1">
        <v>45</v>
      </c>
      <c r="D1871" s="1" t="s">
        <v>12</v>
      </c>
      <c r="E1871" s="1">
        <v>4.5</v>
      </c>
      <c r="F1871" s="1" t="s">
        <v>16</v>
      </c>
      <c r="G1871" s="1" t="s">
        <v>14</v>
      </c>
      <c r="H1871" s="1">
        <v>1522</v>
      </c>
      <c r="I1871" s="10">
        <v>42485</v>
      </c>
    </row>
    <row r="1872" spans="1:9" x14ac:dyDescent="0.3">
      <c r="A1872" s="1">
        <v>1633</v>
      </c>
      <c r="B1872" s="10">
        <v>45780</v>
      </c>
      <c r="C1872" s="1">
        <v>49</v>
      </c>
      <c r="D1872" s="1" t="s">
        <v>21</v>
      </c>
      <c r="E1872" s="1">
        <v>24.5</v>
      </c>
      <c r="F1872" s="1" t="s">
        <v>18</v>
      </c>
      <c r="G1872" s="1" t="s">
        <v>14</v>
      </c>
      <c r="H1872" s="1">
        <v>1776</v>
      </c>
      <c r="I1872" s="10">
        <v>43568</v>
      </c>
    </row>
    <row r="1873" spans="1:9" x14ac:dyDescent="0.3">
      <c r="A1873" s="1">
        <v>2700</v>
      </c>
      <c r="B1873" s="10">
        <v>45640</v>
      </c>
      <c r="C1873" s="1">
        <v>3</v>
      </c>
      <c r="D1873" s="1" t="s">
        <v>12</v>
      </c>
      <c r="E1873" s="1">
        <v>0.3</v>
      </c>
      <c r="F1873" s="1" t="s">
        <v>15</v>
      </c>
      <c r="G1873" s="1" t="s">
        <v>14</v>
      </c>
      <c r="H1873" s="1">
        <v>935</v>
      </c>
      <c r="I1873" s="10">
        <v>42700</v>
      </c>
    </row>
    <row r="1874" spans="1:9" x14ac:dyDescent="0.3">
      <c r="A1874" s="1">
        <v>2095</v>
      </c>
      <c r="B1874" s="10">
        <v>45640</v>
      </c>
      <c r="C1874" s="1">
        <v>3</v>
      </c>
      <c r="D1874" s="1" t="s">
        <v>12</v>
      </c>
      <c r="E1874" s="1">
        <v>0.3</v>
      </c>
      <c r="F1874" s="1" t="s">
        <v>19</v>
      </c>
      <c r="G1874" s="1" t="s">
        <v>14</v>
      </c>
      <c r="H1874" s="1">
        <v>1093</v>
      </c>
      <c r="I1874" s="10">
        <v>44366</v>
      </c>
    </row>
    <row r="1875" spans="1:9" x14ac:dyDescent="0.3">
      <c r="A1875" s="1">
        <v>1129</v>
      </c>
      <c r="B1875" s="10">
        <v>45703</v>
      </c>
      <c r="C1875" s="1">
        <v>34</v>
      </c>
      <c r="D1875" s="1" t="s">
        <v>12</v>
      </c>
      <c r="E1875" s="1">
        <v>3.4</v>
      </c>
      <c r="F1875" s="1" t="s">
        <v>13</v>
      </c>
      <c r="G1875" s="1" t="s">
        <v>14</v>
      </c>
      <c r="H1875" s="1">
        <v>305</v>
      </c>
      <c r="I1875" s="10">
        <v>43615</v>
      </c>
    </row>
    <row r="1876" spans="1:9" x14ac:dyDescent="0.3">
      <c r="A1876" s="1">
        <v>1024</v>
      </c>
      <c r="B1876" s="10">
        <v>45640</v>
      </c>
      <c r="C1876" s="1">
        <v>41</v>
      </c>
      <c r="D1876" s="1" t="s">
        <v>9</v>
      </c>
      <c r="E1876" s="1">
        <v>12.3</v>
      </c>
      <c r="F1876" s="1" t="s">
        <v>20</v>
      </c>
      <c r="G1876" s="1" t="s">
        <v>14</v>
      </c>
      <c r="H1876" s="1">
        <v>343</v>
      </c>
      <c r="I1876" s="10">
        <v>43973</v>
      </c>
    </row>
    <row r="1877" spans="1:9" x14ac:dyDescent="0.3">
      <c r="A1877" s="1">
        <v>1136</v>
      </c>
      <c r="B1877" s="10">
        <v>45640</v>
      </c>
      <c r="C1877" s="1">
        <v>20</v>
      </c>
      <c r="D1877" s="1" t="s">
        <v>12</v>
      </c>
      <c r="E1877" s="1">
        <v>2</v>
      </c>
      <c r="F1877" s="1" t="s">
        <v>17</v>
      </c>
      <c r="G1877" s="1" t="s">
        <v>11</v>
      </c>
      <c r="H1877" s="1">
        <v>1184</v>
      </c>
      <c r="I1877" s="10">
        <v>41801</v>
      </c>
    </row>
    <row r="1878" spans="1:9" x14ac:dyDescent="0.3">
      <c r="A1878" s="1">
        <v>2715</v>
      </c>
      <c r="B1878" s="10">
        <v>45641</v>
      </c>
      <c r="C1878" s="1">
        <v>56</v>
      </c>
      <c r="D1878" s="1" t="s">
        <v>12</v>
      </c>
      <c r="E1878" s="1">
        <v>5.6</v>
      </c>
      <c r="F1878" s="1" t="s">
        <v>19</v>
      </c>
      <c r="G1878" s="1" t="s">
        <v>14</v>
      </c>
      <c r="H1878" s="1">
        <v>595</v>
      </c>
      <c r="I1878" s="10">
        <v>43905</v>
      </c>
    </row>
    <row r="1879" spans="1:9" x14ac:dyDescent="0.3">
      <c r="A1879" s="1">
        <v>2728</v>
      </c>
      <c r="B1879" s="10">
        <v>45762</v>
      </c>
      <c r="C1879" s="1">
        <v>26</v>
      </c>
      <c r="D1879" s="1" t="s">
        <v>12</v>
      </c>
      <c r="E1879" s="1">
        <v>2.6</v>
      </c>
      <c r="F1879" s="1" t="s">
        <v>16</v>
      </c>
      <c r="G1879" s="1" t="s">
        <v>14</v>
      </c>
      <c r="H1879" s="1">
        <v>539</v>
      </c>
      <c r="I1879" s="10">
        <v>42951</v>
      </c>
    </row>
    <row r="1880" spans="1:9" x14ac:dyDescent="0.3">
      <c r="A1880" s="1">
        <v>1444</v>
      </c>
      <c r="B1880" s="10">
        <v>45641</v>
      </c>
      <c r="C1880" s="1">
        <v>20</v>
      </c>
      <c r="D1880" s="1" t="s">
        <v>12</v>
      </c>
      <c r="E1880" s="1">
        <v>2</v>
      </c>
      <c r="F1880" s="1" t="s">
        <v>20</v>
      </c>
      <c r="G1880" s="1" t="s">
        <v>14</v>
      </c>
      <c r="H1880" s="1">
        <v>785</v>
      </c>
      <c r="I1880" s="10">
        <v>42511</v>
      </c>
    </row>
    <row r="1881" spans="1:9" x14ac:dyDescent="0.3">
      <c r="A1881" s="1">
        <v>1692</v>
      </c>
      <c r="B1881" s="10">
        <v>45807</v>
      </c>
      <c r="C1881" s="1">
        <v>6</v>
      </c>
      <c r="D1881" s="1" t="s">
        <v>9</v>
      </c>
      <c r="E1881" s="1">
        <v>1.8</v>
      </c>
      <c r="F1881" s="1" t="s">
        <v>18</v>
      </c>
      <c r="G1881" s="1" t="s">
        <v>14</v>
      </c>
      <c r="H1881" s="1">
        <v>1116</v>
      </c>
      <c r="I1881" s="10">
        <v>43891</v>
      </c>
    </row>
    <row r="1882" spans="1:9" x14ac:dyDescent="0.3">
      <c r="A1882" s="1">
        <v>1475</v>
      </c>
      <c r="B1882" s="10">
        <v>45641</v>
      </c>
      <c r="C1882" s="1">
        <v>56</v>
      </c>
      <c r="D1882" s="1" t="s">
        <v>12</v>
      </c>
      <c r="E1882" s="1">
        <v>5.6</v>
      </c>
      <c r="F1882" s="1" t="s">
        <v>20</v>
      </c>
      <c r="G1882" s="1" t="s">
        <v>11</v>
      </c>
      <c r="H1882" s="1">
        <v>825</v>
      </c>
      <c r="I1882" s="10">
        <v>43859</v>
      </c>
    </row>
    <row r="1883" spans="1:9" x14ac:dyDescent="0.3">
      <c r="A1883" s="1">
        <v>2394</v>
      </c>
      <c r="B1883" s="10">
        <v>45684</v>
      </c>
      <c r="C1883" s="1">
        <v>59</v>
      </c>
      <c r="D1883" s="1" t="s">
        <v>12</v>
      </c>
      <c r="E1883" s="1">
        <v>5.9</v>
      </c>
      <c r="F1883" s="1" t="s">
        <v>13</v>
      </c>
      <c r="G1883" s="1" t="s">
        <v>11</v>
      </c>
      <c r="H1883" s="1">
        <v>297</v>
      </c>
      <c r="I1883" s="10">
        <v>44103</v>
      </c>
    </row>
    <row r="1884" spans="1:9" x14ac:dyDescent="0.3">
      <c r="A1884" s="1">
        <v>1793</v>
      </c>
      <c r="B1884" s="10">
        <v>45725</v>
      </c>
      <c r="C1884" s="1">
        <v>50</v>
      </c>
      <c r="D1884" s="1" t="s">
        <v>12</v>
      </c>
      <c r="E1884" s="1">
        <v>5</v>
      </c>
      <c r="F1884" s="1" t="s">
        <v>19</v>
      </c>
      <c r="G1884" s="1" t="s">
        <v>14</v>
      </c>
      <c r="H1884" s="1">
        <v>715</v>
      </c>
      <c r="I1884" s="10">
        <v>43040</v>
      </c>
    </row>
    <row r="1885" spans="1:9" x14ac:dyDescent="0.3">
      <c r="A1885" s="1">
        <v>1664</v>
      </c>
      <c r="B1885" s="10">
        <v>45641</v>
      </c>
      <c r="C1885" s="1">
        <v>59</v>
      </c>
      <c r="D1885" s="1" t="s">
        <v>12</v>
      </c>
      <c r="E1885" s="1">
        <v>5.9</v>
      </c>
      <c r="F1885" s="1" t="s">
        <v>16</v>
      </c>
      <c r="G1885" s="1" t="s">
        <v>11</v>
      </c>
      <c r="H1885" s="1">
        <v>126</v>
      </c>
      <c r="I1885" s="10">
        <v>42288</v>
      </c>
    </row>
    <row r="1886" spans="1:9" x14ac:dyDescent="0.3">
      <c r="A1886" s="1">
        <v>2806</v>
      </c>
      <c r="B1886" s="10">
        <v>45642</v>
      </c>
      <c r="C1886" s="1">
        <v>10</v>
      </c>
      <c r="D1886" s="1" t="s">
        <v>12</v>
      </c>
      <c r="E1886" s="1">
        <v>1</v>
      </c>
      <c r="F1886" s="1" t="s">
        <v>18</v>
      </c>
      <c r="G1886" s="1" t="s">
        <v>14</v>
      </c>
      <c r="H1886" s="1">
        <v>976</v>
      </c>
      <c r="I1886" s="10">
        <v>44363</v>
      </c>
    </row>
    <row r="1887" spans="1:9" x14ac:dyDescent="0.3">
      <c r="A1887" s="1">
        <v>2802</v>
      </c>
      <c r="B1887" s="10">
        <v>45831</v>
      </c>
      <c r="C1887" s="1">
        <v>17</v>
      </c>
      <c r="D1887" s="1" t="s">
        <v>9</v>
      </c>
      <c r="E1887" s="1">
        <v>5.0999999999999996</v>
      </c>
      <c r="F1887" s="1" t="s">
        <v>15</v>
      </c>
      <c r="G1887" s="1" t="s">
        <v>14</v>
      </c>
      <c r="H1887" s="1">
        <v>1314</v>
      </c>
      <c r="I1887" s="10">
        <v>43795</v>
      </c>
    </row>
    <row r="1888" spans="1:9" x14ac:dyDescent="0.3">
      <c r="A1888" s="1">
        <v>1386</v>
      </c>
      <c r="B1888" s="10">
        <v>45642</v>
      </c>
      <c r="C1888" s="1">
        <v>2</v>
      </c>
      <c r="D1888" s="1" t="s">
        <v>9</v>
      </c>
      <c r="E1888" s="1">
        <v>0.6</v>
      </c>
      <c r="F1888" s="1" t="s">
        <v>15</v>
      </c>
      <c r="G1888" s="1" t="s">
        <v>14</v>
      </c>
      <c r="H1888" s="1">
        <v>177</v>
      </c>
      <c r="I1888" s="10">
        <v>43019</v>
      </c>
    </row>
    <row r="1889" spans="1:9" x14ac:dyDescent="0.3">
      <c r="A1889" s="1">
        <v>1550</v>
      </c>
      <c r="B1889" s="10">
        <v>45643</v>
      </c>
      <c r="C1889" s="1">
        <v>56</v>
      </c>
      <c r="D1889" s="1" t="s">
        <v>21</v>
      </c>
      <c r="E1889" s="1">
        <v>28</v>
      </c>
      <c r="F1889" s="1" t="s">
        <v>15</v>
      </c>
      <c r="G1889" s="1" t="s">
        <v>11</v>
      </c>
      <c r="H1889" s="1">
        <v>1038</v>
      </c>
      <c r="I1889" s="10">
        <v>42585</v>
      </c>
    </row>
    <row r="1890" spans="1:9" x14ac:dyDescent="0.3">
      <c r="A1890" s="1">
        <v>2535</v>
      </c>
      <c r="B1890" s="10">
        <v>45820</v>
      </c>
      <c r="C1890" s="1">
        <v>14</v>
      </c>
      <c r="D1890" s="1" t="s">
        <v>12</v>
      </c>
      <c r="E1890" s="1">
        <v>1.4</v>
      </c>
      <c r="F1890" s="1" t="s">
        <v>17</v>
      </c>
      <c r="G1890" s="1" t="s">
        <v>14</v>
      </c>
      <c r="H1890" s="1">
        <v>1492</v>
      </c>
      <c r="I1890" s="10">
        <v>42573</v>
      </c>
    </row>
    <row r="1891" spans="1:9" x14ac:dyDescent="0.3">
      <c r="A1891" s="1">
        <v>1675</v>
      </c>
      <c r="B1891" s="10">
        <v>45862</v>
      </c>
      <c r="C1891" s="1">
        <v>13</v>
      </c>
      <c r="D1891" s="1" t="s">
        <v>12</v>
      </c>
      <c r="E1891" s="1">
        <v>1.3</v>
      </c>
      <c r="F1891" s="1" t="s">
        <v>15</v>
      </c>
      <c r="G1891" s="1" t="s">
        <v>14</v>
      </c>
      <c r="H1891" s="1">
        <v>1834</v>
      </c>
      <c r="I1891" s="10">
        <v>43844</v>
      </c>
    </row>
    <row r="1892" spans="1:9" x14ac:dyDescent="0.3">
      <c r="A1892" s="1">
        <v>2396</v>
      </c>
      <c r="B1892" s="10">
        <v>45643</v>
      </c>
      <c r="C1892" s="1">
        <v>22</v>
      </c>
      <c r="D1892" s="1" t="s">
        <v>12</v>
      </c>
      <c r="E1892" s="1">
        <v>2.2000000000000002</v>
      </c>
      <c r="F1892" s="1" t="s">
        <v>13</v>
      </c>
      <c r="G1892" s="1" t="s">
        <v>11</v>
      </c>
      <c r="H1892" s="1">
        <v>245</v>
      </c>
      <c r="I1892" s="10">
        <v>43653</v>
      </c>
    </row>
    <row r="1893" spans="1:9" x14ac:dyDescent="0.3">
      <c r="A1893" s="1">
        <v>1186</v>
      </c>
      <c r="B1893" s="10">
        <v>45783</v>
      </c>
      <c r="C1893" s="1">
        <v>44</v>
      </c>
      <c r="D1893" s="1" t="s">
        <v>12</v>
      </c>
      <c r="E1893" s="1">
        <v>4.4000000000000004</v>
      </c>
      <c r="F1893" s="1" t="s">
        <v>19</v>
      </c>
      <c r="G1893" s="1" t="s">
        <v>14</v>
      </c>
      <c r="H1893" s="1">
        <v>203</v>
      </c>
      <c r="I1893" s="10">
        <v>44907</v>
      </c>
    </row>
    <row r="1894" spans="1:9" x14ac:dyDescent="0.3">
      <c r="A1894" s="1">
        <v>1875</v>
      </c>
      <c r="B1894" s="10">
        <v>45643</v>
      </c>
      <c r="C1894" s="1">
        <v>29</v>
      </c>
      <c r="D1894" s="1" t="s">
        <v>9</v>
      </c>
      <c r="E1894" s="1">
        <v>8.6999999999999993</v>
      </c>
      <c r="F1894" s="1" t="s">
        <v>17</v>
      </c>
      <c r="G1894" s="1" t="s">
        <v>14</v>
      </c>
      <c r="H1894" s="1">
        <v>771</v>
      </c>
      <c r="I1894" s="10">
        <v>42156</v>
      </c>
    </row>
    <row r="1895" spans="1:9" x14ac:dyDescent="0.3">
      <c r="A1895" s="1">
        <v>2594</v>
      </c>
      <c r="B1895" s="10">
        <v>45643</v>
      </c>
      <c r="C1895" s="1">
        <v>5</v>
      </c>
      <c r="D1895" s="1" t="s">
        <v>12</v>
      </c>
      <c r="E1895" s="1">
        <v>0.5</v>
      </c>
      <c r="F1895" s="1" t="s">
        <v>13</v>
      </c>
      <c r="G1895" s="1" t="s">
        <v>14</v>
      </c>
      <c r="H1895" s="1">
        <v>874</v>
      </c>
      <c r="I1895" s="10">
        <v>43395</v>
      </c>
    </row>
    <row r="1896" spans="1:9" x14ac:dyDescent="0.3">
      <c r="A1896" s="1">
        <v>2250</v>
      </c>
      <c r="B1896" s="10">
        <v>45732</v>
      </c>
      <c r="C1896" s="1">
        <v>19</v>
      </c>
      <c r="D1896" s="1" t="s">
        <v>12</v>
      </c>
      <c r="E1896" s="1">
        <v>1.9</v>
      </c>
      <c r="F1896" s="1" t="s">
        <v>20</v>
      </c>
      <c r="G1896" s="1" t="s">
        <v>14</v>
      </c>
      <c r="H1896" s="1">
        <v>113</v>
      </c>
      <c r="I1896" s="10">
        <v>42635</v>
      </c>
    </row>
    <row r="1897" spans="1:9" x14ac:dyDescent="0.3">
      <c r="A1897" s="1">
        <v>2162</v>
      </c>
      <c r="B1897" s="10">
        <v>45644</v>
      </c>
      <c r="C1897" s="1">
        <v>40</v>
      </c>
      <c r="D1897" s="1" t="s">
        <v>12</v>
      </c>
      <c r="E1897" s="1">
        <v>4</v>
      </c>
      <c r="F1897" s="1" t="s">
        <v>16</v>
      </c>
      <c r="G1897" s="1" t="s">
        <v>14</v>
      </c>
      <c r="H1897" s="1">
        <v>1753</v>
      </c>
      <c r="I1897" s="10">
        <v>42872</v>
      </c>
    </row>
    <row r="1898" spans="1:9" x14ac:dyDescent="0.3">
      <c r="A1898" s="1">
        <v>2969</v>
      </c>
      <c r="B1898" s="10">
        <v>45644</v>
      </c>
      <c r="C1898" s="1">
        <v>22</v>
      </c>
      <c r="D1898" s="1" t="s">
        <v>12</v>
      </c>
      <c r="E1898" s="1">
        <v>2.2000000000000002</v>
      </c>
      <c r="F1898" s="1" t="s">
        <v>15</v>
      </c>
      <c r="G1898" s="1" t="s">
        <v>14</v>
      </c>
      <c r="H1898" s="1">
        <v>133</v>
      </c>
      <c r="I1898" s="10">
        <v>44856</v>
      </c>
    </row>
    <row r="1899" spans="1:9" x14ac:dyDescent="0.3">
      <c r="A1899" s="1">
        <v>1054</v>
      </c>
      <c r="B1899" s="10">
        <v>45685</v>
      </c>
      <c r="C1899" s="1">
        <v>44</v>
      </c>
      <c r="D1899" s="1" t="s">
        <v>12</v>
      </c>
      <c r="E1899" s="1">
        <v>4.4000000000000004</v>
      </c>
      <c r="F1899" s="1" t="s">
        <v>20</v>
      </c>
      <c r="G1899" s="1" t="s">
        <v>14</v>
      </c>
      <c r="H1899" s="1">
        <v>648</v>
      </c>
      <c r="I1899" s="10">
        <v>43455</v>
      </c>
    </row>
    <row r="1900" spans="1:9" x14ac:dyDescent="0.3">
      <c r="A1900" s="1">
        <v>1622</v>
      </c>
      <c r="B1900" s="10">
        <v>45798</v>
      </c>
      <c r="C1900" s="1">
        <v>35</v>
      </c>
      <c r="D1900" s="1" t="s">
        <v>12</v>
      </c>
      <c r="E1900" s="1">
        <v>3.5</v>
      </c>
      <c r="F1900" s="1" t="s">
        <v>17</v>
      </c>
      <c r="G1900" s="1" t="s">
        <v>14</v>
      </c>
      <c r="H1900" s="1">
        <v>1759</v>
      </c>
      <c r="I1900" s="10">
        <v>43828</v>
      </c>
    </row>
    <row r="1901" spans="1:9" x14ac:dyDescent="0.3">
      <c r="A1901" s="1">
        <v>2212</v>
      </c>
      <c r="B1901" s="10">
        <v>45644</v>
      </c>
      <c r="C1901" s="1">
        <v>50</v>
      </c>
      <c r="D1901" s="1" t="s">
        <v>12</v>
      </c>
      <c r="E1901" s="1">
        <v>5</v>
      </c>
      <c r="F1901" s="1" t="s">
        <v>18</v>
      </c>
      <c r="G1901" s="1" t="s">
        <v>11</v>
      </c>
      <c r="H1901" s="1">
        <v>716</v>
      </c>
      <c r="I1901" s="10">
        <v>44308</v>
      </c>
    </row>
    <row r="1902" spans="1:9" x14ac:dyDescent="0.3">
      <c r="A1902" s="1">
        <v>2470</v>
      </c>
      <c r="B1902" s="10">
        <v>45644</v>
      </c>
      <c r="C1902" s="1">
        <v>1</v>
      </c>
      <c r="D1902" s="1" t="s">
        <v>12</v>
      </c>
      <c r="E1902" s="1">
        <v>0.1</v>
      </c>
      <c r="F1902" s="1" t="s">
        <v>13</v>
      </c>
      <c r="G1902" s="1" t="s">
        <v>14</v>
      </c>
      <c r="H1902" s="1">
        <v>481</v>
      </c>
      <c r="I1902" s="10">
        <v>42830</v>
      </c>
    </row>
    <row r="1903" spans="1:9" x14ac:dyDescent="0.3">
      <c r="A1903" s="1">
        <v>1970</v>
      </c>
      <c r="B1903" s="10">
        <v>45644</v>
      </c>
      <c r="C1903" s="1">
        <v>22</v>
      </c>
      <c r="D1903" s="1" t="s">
        <v>9</v>
      </c>
      <c r="E1903" s="1">
        <v>6.6</v>
      </c>
      <c r="F1903" s="1" t="s">
        <v>17</v>
      </c>
      <c r="G1903" s="1" t="s">
        <v>14</v>
      </c>
      <c r="H1903" s="1">
        <v>1956</v>
      </c>
      <c r="I1903" s="10">
        <v>41744</v>
      </c>
    </row>
    <row r="1904" spans="1:9" x14ac:dyDescent="0.3">
      <c r="A1904" s="1">
        <v>1068</v>
      </c>
      <c r="B1904" s="10">
        <v>45752</v>
      </c>
      <c r="C1904" s="1">
        <v>20</v>
      </c>
      <c r="D1904" s="1" t="s">
        <v>12</v>
      </c>
      <c r="E1904" s="1">
        <v>2</v>
      </c>
      <c r="F1904" s="1" t="s">
        <v>20</v>
      </c>
      <c r="G1904" s="1" t="s">
        <v>14</v>
      </c>
      <c r="H1904" s="1">
        <v>700</v>
      </c>
      <c r="I1904" s="10">
        <v>42312</v>
      </c>
    </row>
    <row r="1905" spans="1:9" x14ac:dyDescent="0.3">
      <c r="A1905" s="1">
        <v>2335</v>
      </c>
      <c r="B1905" s="10">
        <v>45747</v>
      </c>
      <c r="C1905" s="1">
        <v>36</v>
      </c>
      <c r="D1905" s="1" t="s">
        <v>12</v>
      </c>
      <c r="E1905" s="1">
        <v>3.6</v>
      </c>
      <c r="F1905" s="1" t="s">
        <v>18</v>
      </c>
      <c r="G1905" s="1" t="s">
        <v>14</v>
      </c>
      <c r="H1905" s="1">
        <v>601</v>
      </c>
      <c r="I1905" s="10">
        <v>43573</v>
      </c>
    </row>
    <row r="1906" spans="1:9" x14ac:dyDescent="0.3">
      <c r="A1906" s="1">
        <v>1725</v>
      </c>
      <c r="B1906" s="10">
        <v>45644</v>
      </c>
      <c r="C1906" s="1">
        <v>29</v>
      </c>
      <c r="D1906" s="1" t="s">
        <v>9</v>
      </c>
      <c r="E1906" s="1">
        <v>8.6999999999999993</v>
      </c>
      <c r="F1906" s="1" t="s">
        <v>10</v>
      </c>
      <c r="G1906" s="1" t="s">
        <v>14</v>
      </c>
      <c r="H1906" s="1">
        <v>953</v>
      </c>
      <c r="I1906" s="10">
        <v>42002</v>
      </c>
    </row>
    <row r="1907" spans="1:9" x14ac:dyDescent="0.3">
      <c r="A1907" s="1">
        <v>1093</v>
      </c>
      <c r="B1907" s="10">
        <v>45645</v>
      </c>
      <c r="C1907" s="1">
        <v>4</v>
      </c>
      <c r="D1907" s="1" t="s">
        <v>12</v>
      </c>
      <c r="E1907" s="1">
        <v>0.4</v>
      </c>
      <c r="F1907" s="1" t="s">
        <v>17</v>
      </c>
      <c r="G1907" s="1" t="s">
        <v>14</v>
      </c>
      <c r="H1907" s="1">
        <v>414</v>
      </c>
      <c r="I1907" s="10">
        <v>44856</v>
      </c>
    </row>
    <row r="1908" spans="1:9" x14ac:dyDescent="0.3">
      <c r="A1908" s="1">
        <v>2571</v>
      </c>
      <c r="B1908" s="10">
        <v>45703</v>
      </c>
      <c r="C1908" s="1">
        <v>58</v>
      </c>
      <c r="D1908" s="1" t="s">
        <v>12</v>
      </c>
      <c r="E1908" s="1">
        <v>5.8</v>
      </c>
      <c r="F1908" s="1" t="s">
        <v>19</v>
      </c>
      <c r="G1908" s="1" t="s">
        <v>14</v>
      </c>
      <c r="H1908" s="1">
        <v>1064</v>
      </c>
      <c r="I1908" s="10">
        <v>43202</v>
      </c>
    </row>
    <row r="1909" spans="1:9" x14ac:dyDescent="0.3">
      <c r="A1909" s="1">
        <v>1750</v>
      </c>
      <c r="B1909" s="10">
        <v>45782</v>
      </c>
      <c r="C1909" s="1">
        <v>48</v>
      </c>
      <c r="D1909" s="1" t="s">
        <v>9</v>
      </c>
      <c r="E1909" s="1">
        <v>14.4</v>
      </c>
      <c r="F1909" s="1" t="s">
        <v>13</v>
      </c>
      <c r="G1909" s="1" t="s">
        <v>11</v>
      </c>
      <c r="H1909" s="1">
        <v>893</v>
      </c>
      <c r="I1909" s="10">
        <v>43898</v>
      </c>
    </row>
    <row r="1910" spans="1:9" x14ac:dyDescent="0.3">
      <c r="A1910" s="1">
        <v>1796</v>
      </c>
      <c r="B1910" s="10">
        <v>45645</v>
      </c>
      <c r="C1910" s="1">
        <v>46</v>
      </c>
      <c r="D1910" s="1" t="s">
        <v>9</v>
      </c>
      <c r="E1910" s="1">
        <v>13.8</v>
      </c>
      <c r="F1910" s="1" t="s">
        <v>17</v>
      </c>
      <c r="G1910" s="1" t="s">
        <v>14</v>
      </c>
      <c r="H1910" s="1">
        <v>1400</v>
      </c>
      <c r="I1910" s="10">
        <v>43617</v>
      </c>
    </row>
    <row r="1911" spans="1:9" x14ac:dyDescent="0.3">
      <c r="A1911" s="1">
        <v>2490</v>
      </c>
      <c r="B1911" s="10">
        <v>45855</v>
      </c>
      <c r="C1911" s="1">
        <v>40</v>
      </c>
      <c r="D1911" s="1" t="s">
        <v>12</v>
      </c>
      <c r="E1911" s="1">
        <v>4</v>
      </c>
      <c r="F1911" s="1" t="s">
        <v>15</v>
      </c>
      <c r="G1911" s="1" t="s">
        <v>14</v>
      </c>
      <c r="H1911" s="1">
        <v>72</v>
      </c>
      <c r="I1911" s="10">
        <v>44737</v>
      </c>
    </row>
    <row r="1912" spans="1:9" x14ac:dyDescent="0.3">
      <c r="A1912" s="1">
        <v>2541</v>
      </c>
      <c r="B1912" s="10">
        <v>45645</v>
      </c>
      <c r="C1912" s="1">
        <v>32</v>
      </c>
      <c r="D1912" s="1" t="s">
        <v>12</v>
      </c>
      <c r="E1912" s="1">
        <v>3.2</v>
      </c>
      <c r="F1912" s="1" t="s">
        <v>10</v>
      </c>
      <c r="G1912" s="1" t="s">
        <v>14</v>
      </c>
      <c r="H1912" s="1">
        <v>1507</v>
      </c>
      <c r="I1912" s="10">
        <v>43202</v>
      </c>
    </row>
    <row r="1913" spans="1:9" x14ac:dyDescent="0.3">
      <c r="A1913" s="1">
        <v>2007</v>
      </c>
      <c r="B1913" s="10">
        <v>45645</v>
      </c>
      <c r="C1913" s="1">
        <v>57</v>
      </c>
      <c r="D1913" s="1" t="s">
        <v>12</v>
      </c>
      <c r="E1913" s="1">
        <v>5.7</v>
      </c>
      <c r="F1913" s="1" t="s">
        <v>13</v>
      </c>
      <c r="G1913" s="1" t="s">
        <v>14</v>
      </c>
      <c r="H1913" s="1">
        <v>582</v>
      </c>
      <c r="I1913" s="10">
        <v>43623</v>
      </c>
    </row>
    <row r="1914" spans="1:9" x14ac:dyDescent="0.3">
      <c r="A1914" s="1">
        <v>2514</v>
      </c>
      <c r="B1914" s="10">
        <v>45729</v>
      </c>
      <c r="C1914" s="1">
        <v>7</v>
      </c>
      <c r="D1914" s="1" t="s">
        <v>12</v>
      </c>
      <c r="E1914" s="1">
        <v>0.7</v>
      </c>
      <c r="F1914" s="1" t="s">
        <v>19</v>
      </c>
      <c r="G1914" s="1" t="s">
        <v>14</v>
      </c>
      <c r="H1914" s="1">
        <v>313</v>
      </c>
      <c r="I1914" s="10">
        <v>44670</v>
      </c>
    </row>
    <row r="1915" spans="1:9" x14ac:dyDescent="0.3">
      <c r="A1915" s="1">
        <v>2872</v>
      </c>
      <c r="B1915" s="10">
        <v>45860</v>
      </c>
      <c r="C1915" s="1">
        <v>43</v>
      </c>
      <c r="D1915" s="1" t="s">
        <v>12</v>
      </c>
      <c r="E1915" s="1">
        <v>4.3</v>
      </c>
      <c r="F1915" s="1" t="s">
        <v>16</v>
      </c>
      <c r="G1915" s="1" t="s">
        <v>11</v>
      </c>
      <c r="H1915" s="1">
        <v>1094</v>
      </c>
      <c r="I1915" s="10">
        <v>42150</v>
      </c>
    </row>
    <row r="1916" spans="1:9" x14ac:dyDescent="0.3">
      <c r="A1916" s="1">
        <v>1957</v>
      </c>
      <c r="B1916" s="10">
        <v>45850</v>
      </c>
      <c r="C1916" s="1">
        <v>50</v>
      </c>
      <c r="D1916" s="1" t="s">
        <v>21</v>
      </c>
      <c r="E1916" s="1">
        <v>25</v>
      </c>
      <c r="F1916" s="1" t="s">
        <v>15</v>
      </c>
      <c r="G1916" s="1" t="s">
        <v>11</v>
      </c>
      <c r="H1916" s="1">
        <v>405</v>
      </c>
      <c r="I1916" s="10">
        <v>42790</v>
      </c>
    </row>
    <row r="1917" spans="1:9" x14ac:dyDescent="0.3">
      <c r="A1917" s="1">
        <v>1095</v>
      </c>
      <c r="B1917" s="10">
        <v>45645</v>
      </c>
      <c r="C1917" s="1">
        <v>24</v>
      </c>
      <c r="D1917" s="1" t="s">
        <v>9</v>
      </c>
      <c r="E1917" s="1">
        <v>7.2</v>
      </c>
      <c r="F1917" s="1" t="s">
        <v>19</v>
      </c>
      <c r="G1917" s="1" t="s">
        <v>11</v>
      </c>
      <c r="H1917" s="1">
        <v>1879</v>
      </c>
      <c r="I1917" s="10">
        <v>42628</v>
      </c>
    </row>
    <row r="1918" spans="1:9" x14ac:dyDescent="0.3">
      <c r="A1918" s="1">
        <v>1364</v>
      </c>
      <c r="B1918" s="10">
        <v>45780</v>
      </c>
      <c r="C1918" s="1">
        <v>35</v>
      </c>
      <c r="D1918" s="1" t="s">
        <v>9</v>
      </c>
      <c r="E1918" s="1">
        <v>10.5</v>
      </c>
      <c r="F1918" s="1" t="s">
        <v>13</v>
      </c>
      <c r="G1918" s="1" t="s">
        <v>14</v>
      </c>
      <c r="H1918" s="1">
        <v>1985</v>
      </c>
      <c r="I1918" s="10">
        <v>44918</v>
      </c>
    </row>
    <row r="1919" spans="1:9" x14ac:dyDescent="0.3">
      <c r="A1919" s="1">
        <v>2508</v>
      </c>
      <c r="B1919" s="10">
        <v>45645</v>
      </c>
      <c r="C1919" s="1">
        <v>50</v>
      </c>
      <c r="D1919" s="1" t="s">
        <v>9</v>
      </c>
      <c r="E1919" s="1">
        <v>15</v>
      </c>
      <c r="F1919" s="1" t="s">
        <v>10</v>
      </c>
      <c r="G1919" s="1" t="s">
        <v>14</v>
      </c>
      <c r="H1919" s="1">
        <v>117</v>
      </c>
      <c r="I1919" s="10">
        <v>44486</v>
      </c>
    </row>
    <row r="1920" spans="1:9" x14ac:dyDescent="0.3">
      <c r="A1920" s="1">
        <v>1031</v>
      </c>
      <c r="B1920" s="10">
        <v>45646</v>
      </c>
      <c r="C1920" s="1">
        <v>3</v>
      </c>
      <c r="D1920" s="1" t="s">
        <v>9</v>
      </c>
      <c r="E1920" s="1">
        <v>0.9</v>
      </c>
      <c r="F1920" s="1" t="s">
        <v>10</v>
      </c>
      <c r="G1920" s="1" t="s">
        <v>11</v>
      </c>
      <c r="H1920" s="1">
        <v>1726</v>
      </c>
      <c r="I1920" s="10">
        <v>42091</v>
      </c>
    </row>
    <row r="1921" spans="1:9" x14ac:dyDescent="0.3">
      <c r="A1921" s="1">
        <v>1395</v>
      </c>
      <c r="B1921" s="10">
        <v>45646</v>
      </c>
      <c r="C1921" s="1">
        <v>59</v>
      </c>
      <c r="D1921" s="1" t="s">
        <v>12</v>
      </c>
      <c r="E1921" s="1">
        <v>5.9</v>
      </c>
      <c r="F1921" s="1" t="s">
        <v>17</v>
      </c>
      <c r="G1921" s="1" t="s">
        <v>14</v>
      </c>
      <c r="H1921" s="1">
        <v>903</v>
      </c>
      <c r="I1921" s="10">
        <v>42528</v>
      </c>
    </row>
    <row r="1922" spans="1:9" x14ac:dyDescent="0.3">
      <c r="A1922" s="1">
        <v>2473</v>
      </c>
      <c r="B1922" s="10">
        <v>45750</v>
      </c>
      <c r="C1922" s="1">
        <v>6</v>
      </c>
      <c r="D1922" s="1" t="s">
        <v>12</v>
      </c>
      <c r="E1922" s="1">
        <v>0.6</v>
      </c>
      <c r="F1922" s="1" t="s">
        <v>16</v>
      </c>
      <c r="G1922" s="1" t="s">
        <v>14</v>
      </c>
      <c r="H1922" s="1">
        <v>475</v>
      </c>
      <c r="I1922" s="10">
        <v>43940</v>
      </c>
    </row>
    <row r="1923" spans="1:9" x14ac:dyDescent="0.3">
      <c r="A1923" s="1">
        <v>1378</v>
      </c>
      <c r="B1923" s="10">
        <v>45647</v>
      </c>
      <c r="C1923" s="1">
        <v>51</v>
      </c>
      <c r="D1923" s="1" t="s">
        <v>12</v>
      </c>
      <c r="E1923" s="1">
        <v>5.0999999999999996</v>
      </c>
      <c r="F1923" s="1" t="s">
        <v>15</v>
      </c>
      <c r="G1923" s="1" t="s">
        <v>14</v>
      </c>
      <c r="H1923" s="1">
        <v>1623</v>
      </c>
      <c r="I1923" s="10">
        <v>44567</v>
      </c>
    </row>
    <row r="1924" spans="1:9" x14ac:dyDescent="0.3">
      <c r="A1924" s="1">
        <v>1072</v>
      </c>
      <c r="B1924" s="10">
        <v>45857</v>
      </c>
      <c r="C1924" s="1">
        <v>14</v>
      </c>
      <c r="D1924" s="1" t="s">
        <v>12</v>
      </c>
      <c r="E1924" s="1">
        <v>1.4</v>
      </c>
      <c r="F1924" s="1" t="s">
        <v>15</v>
      </c>
      <c r="G1924" s="1" t="s">
        <v>11</v>
      </c>
      <c r="H1924" s="1">
        <v>1725</v>
      </c>
      <c r="I1924" s="10">
        <v>44898</v>
      </c>
    </row>
    <row r="1925" spans="1:9" x14ac:dyDescent="0.3">
      <c r="A1925" s="1">
        <v>1712</v>
      </c>
      <c r="B1925" s="10">
        <v>45713</v>
      </c>
      <c r="C1925" s="1">
        <v>37</v>
      </c>
      <c r="D1925" s="1" t="s">
        <v>9</v>
      </c>
      <c r="E1925" s="1">
        <v>11.1</v>
      </c>
      <c r="F1925" s="1" t="s">
        <v>16</v>
      </c>
      <c r="G1925" s="1" t="s">
        <v>14</v>
      </c>
      <c r="H1925" s="1">
        <v>793</v>
      </c>
      <c r="I1925" s="10">
        <v>42752</v>
      </c>
    </row>
    <row r="1926" spans="1:9" x14ac:dyDescent="0.3">
      <c r="A1926" s="1">
        <v>1502</v>
      </c>
      <c r="B1926" s="10">
        <v>45647</v>
      </c>
      <c r="C1926" s="1">
        <v>58</v>
      </c>
      <c r="D1926" s="1" t="s">
        <v>9</v>
      </c>
      <c r="E1926" s="1">
        <v>17.399999999999999</v>
      </c>
      <c r="F1926" s="1" t="s">
        <v>16</v>
      </c>
      <c r="G1926" s="1" t="s">
        <v>14</v>
      </c>
      <c r="H1926" s="1">
        <v>864</v>
      </c>
      <c r="I1926" s="10">
        <v>43684</v>
      </c>
    </row>
    <row r="1927" spans="1:9" x14ac:dyDescent="0.3">
      <c r="A1927" s="1">
        <v>2040</v>
      </c>
      <c r="B1927" s="10">
        <v>45864</v>
      </c>
      <c r="C1927" s="1">
        <v>15</v>
      </c>
      <c r="D1927" s="1" t="s">
        <v>12</v>
      </c>
      <c r="E1927" s="1">
        <v>1.5</v>
      </c>
      <c r="F1927" s="1" t="s">
        <v>16</v>
      </c>
      <c r="G1927" s="1" t="s">
        <v>11</v>
      </c>
      <c r="H1927" s="1">
        <v>1987</v>
      </c>
      <c r="I1927" s="10">
        <v>42459</v>
      </c>
    </row>
    <row r="1928" spans="1:9" x14ac:dyDescent="0.3">
      <c r="A1928" s="1">
        <v>2843</v>
      </c>
      <c r="B1928" s="10">
        <v>45647</v>
      </c>
      <c r="C1928" s="1">
        <v>57</v>
      </c>
      <c r="D1928" s="1" t="s">
        <v>12</v>
      </c>
      <c r="E1928" s="1">
        <v>5.7</v>
      </c>
      <c r="F1928" s="1" t="s">
        <v>17</v>
      </c>
      <c r="G1928" s="1" t="s">
        <v>11</v>
      </c>
      <c r="H1928" s="1">
        <v>1014</v>
      </c>
      <c r="I1928" s="10">
        <v>42341</v>
      </c>
    </row>
    <row r="1929" spans="1:9" x14ac:dyDescent="0.3">
      <c r="A1929" s="1">
        <v>1673</v>
      </c>
      <c r="B1929" s="10">
        <v>45647</v>
      </c>
      <c r="C1929" s="1">
        <v>31</v>
      </c>
      <c r="D1929" s="1" t="s">
        <v>12</v>
      </c>
      <c r="E1929" s="1">
        <v>3.1</v>
      </c>
      <c r="F1929" s="1" t="s">
        <v>17</v>
      </c>
      <c r="G1929" s="1" t="s">
        <v>14</v>
      </c>
      <c r="H1929" s="1">
        <v>1054</v>
      </c>
      <c r="I1929" s="10">
        <v>43011</v>
      </c>
    </row>
    <row r="1930" spans="1:9" x14ac:dyDescent="0.3">
      <c r="A1930" s="1">
        <v>1060</v>
      </c>
      <c r="B1930" s="10">
        <v>45849</v>
      </c>
      <c r="C1930" s="1">
        <v>40</v>
      </c>
      <c r="D1930" s="1" t="s">
        <v>9</v>
      </c>
      <c r="E1930" s="1">
        <v>12</v>
      </c>
      <c r="F1930" s="1" t="s">
        <v>13</v>
      </c>
      <c r="G1930" s="1" t="s">
        <v>11</v>
      </c>
      <c r="H1930" s="1">
        <v>1827</v>
      </c>
      <c r="I1930" s="10">
        <v>44382</v>
      </c>
    </row>
    <row r="1931" spans="1:9" x14ac:dyDescent="0.3">
      <c r="A1931" s="1">
        <v>1938</v>
      </c>
      <c r="B1931" s="10">
        <v>45744</v>
      </c>
      <c r="C1931" s="1">
        <v>59</v>
      </c>
      <c r="D1931" s="1" t="s">
        <v>12</v>
      </c>
      <c r="E1931" s="1">
        <v>5.9</v>
      </c>
      <c r="F1931" s="1" t="s">
        <v>20</v>
      </c>
      <c r="G1931" s="1" t="s">
        <v>11</v>
      </c>
      <c r="H1931" s="1">
        <v>1573</v>
      </c>
      <c r="I1931" s="10">
        <v>43799</v>
      </c>
    </row>
    <row r="1932" spans="1:9" x14ac:dyDescent="0.3">
      <c r="A1932" s="1">
        <v>2639</v>
      </c>
      <c r="B1932" s="10">
        <v>45681</v>
      </c>
      <c r="C1932" s="1">
        <v>16</v>
      </c>
      <c r="D1932" s="1" t="s">
        <v>21</v>
      </c>
      <c r="E1932" s="1">
        <v>8</v>
      </c>
      <c r="F1932" s="1" t="s">
        <v>17</v>
      </c>
      <c r="G1932" s="1" t="s">
        <v>14</v>
      </c>
      <c r="H1932" s="1">
        <v>1394</v>
      </c>
      <c r="I1932" s="10">
        <v>43732</v>
      </c>
    </row>
    <row r="1933" spans="1:9" x14ac:dyDescent="0.3">
      <c r="A1933" s="1">
        <v>2232</v>
      </c>
      <c r="B1933" s="10">
        <v>45647</v>
      </c>
      <c r="C1933" s="1">
        <v>34</v>
      </c>
      <c r="D1933" s="1" t="s">
        <v>12</v>
      </c>
      <c r="E1933" s="1">
        <v>3.4</v>
      </c>
      <c r="F1933" s="1" t="s">
        <v>16</v>
      </c>
      <c r="G1933" s="1" t="s">
        <v>11</v>
      </c>
      <c r="H1933" s="1">
        <v>1536</v>
      </c>
      <c r="I1933" s="10">
        <v>44425</v>
      </c>
    </row>
    <row r="1934" spans="1:9" x14ac:dyDescent="0.3">
      <c r="A1934" s="1">
        <v>1024</v>
      </c>
      <c r="B1934" s="10">
        <v>45865</v>
      </c>
      <c r="C1934" s="1">
        <v>16</v>
      </c>
      <c r="D1934" s="1" t="s">
        <v>12</v>
      </c>
      <c r="E1934" s="1">
        <v>1.6</v>
      </c>
      <c r="F1934" s="1" t="s">
        <v>20</v>
      </c>
      <c r="G1934" s="1" t="s">
        <v>14</v>
      </c>
      <c r="H1934" s="1">
        <v>518</v>
      </c>
      <c r="I1934" s="10">
        <v>42858</v>
      </c>
    </row>
    <row r="1935" spans="1:9" x14ac:dyDescent="0.3">
      <c r="A1935" s="1">
        <v>2062</v>
      </c>
      <c r="B1935" s="10">
        <v>45737</v>
      </c>
      <c r="C1935" s="1">
        <v>4</v>
      </c>
      <c r="D1935" s="1" t="s">
        <v>12</v>
      </c>
      <c r="E1935" s="1">
        <v>0.4</v>
      </c>
      <c r="F1935" s="1" t="s">
        <v>13</v>
      </c>
      <c r="G1935" s="1" t="s">
        <v>14</v>
      </c>
      <c r="H1935" s="1">
        <v>1197</v>
      </c>
      <c r="I1935" s="10">
        <v>42489</v>
      </c>
    </row>
    <row r="1936" spans="1:9" x14ac:dyDescent="0.3">
      <c r="A1936" s="1">
        <v>1201</v>
      </c>
      <c r="B1936" s="10">
        <v>45648</v>
      </c>
      <c r="C1936" s="1">
        <v>4</v>
      </c>
      <c r="D1936" s="1" t="s">
        <v>9</v>
      </c>
      <c r="E1936" s="1">
        <v>1.2</v>
      </c>
      <c r="F1936" s="1" t="s">
        <v>13</v>
      </c>
      <c r="G1936" s="1" t="s">
        <v>11</v>
      </c>
      <c r="H1936" s="1">
        <v>1412</v>
      </c>
      <c r="I1936" s="10">
        <v>44056</v>
      </c>
    </row>
    <row r="1937" spans="1:9" x14ac:dyDescent="0.3">
      <c r="A1937" s="1">
        <v>2639</v>
      </c>
      <c r="B1937" s="10">
        <v>45648</v>
      </c>
      <c r="C1937" s="1">
        <v>21</v>
      </c>
      <c r="D1937" s="1" t="s">
        <v>12</v>
      </c>
      <c r="E1937" s="1">
        <v>2.1</v>
      </c>
      <c r="F1937" s="1" t="s">
        <v>17</v>
      </c>
      <c r="G1937" s="1" t="s">
        <v>14</v>
      </c>
      <c r="H1937" s="1">
        <v>1027</v>
      </c>
      <c r="I1937" s="10">
        <v>43715</v>
      </c>
    </row>
    <row r="1938" spans="1:9" x14ac:dyDescent="0.3">
      <c r="A1938" s="1">
        <v>1011</v>
      </c>
      <c r="B1938" s="10">
        <v>45648</v>
      </c>
      <c r="C1938" s="1">
        <v>39</v>
      </c>
      <c r="D1938" s="1" t="s">
        <v>12</v>
      </c>
      <c r="E1938" s="1">
        <v>3.9</v>
      </c>
      <c r="F1938" s="1" t="s">
        <v>20</v>
      </c>
      <c r="G1938" s="1" t="s">
        <v>14</v>
      </c>
      <c r="H1938" s="1">
        <v>687</v>
      </c>
      <c r="I1938" s="10">
        <v>43702</v>
      </c>
    </row>
    <row r="1939" spans="1:9" x14ac:dyDescent="0.3">
      <c r="A1939" s="1">
        <v>1517</v>
      </c>
      <c r="B1939" s="10">
        <v>45649</v>
      </c>
      <c r="C1939" s="1">
        <v>36</v>
      </c>
      <c r="D1939" s="1" t="s">
        <v>21</v>
      </c>
      <c r="E1939" s="1">
        <v>18</v>
      </c>
      <c r="F1939" s="1" t="s">
        <v>18</v>
      </c>
      <c r="G1939" s="1" t="s">
        <v>14</v>
      </c>
      <c r="H1939" s="1">
        <v>171</v>
      </c>
      <c r="I1939" s="10">
        <v>43982</v>
      </c>
    </row>
    <row r="1940" spans="1:9" x14ac:dyDescent="0.3">
      <c r="A1940" s="1">
        <v>1107</v>
      </c>
      <c r="B1940" s="10">
        <v>45809</v>
      </c>
      <c r="C1940" s="1">
        <v>45</v>
      </c>
      <c r="D1940" s="1" t="s">
        <v>12</v>
      </c>
      <c r="E1940" s="1">
        <v>4.5</v>
      </c>
      <c r="F1940" s="1" t="s">
        <v>13</v>
      </c>
      <c r="G1940" s="1" t="s">
        <v>11</v>
      </c>
      <c r="H1940" s="1">
        <v>1621</v>
      </c>
      <c r="I1940" s="10">
        <v>44756</v>
      </c>
    </row>
    <row r="1941" spans="1:9" x14ac:dyDescent="0.3">
      <c r="A1941" s="1">
        <v>1722</v>
      </c>
      <c r="B1941" s="10">
        <v>45649</v>
      </c>
      <c r="C1941" s="1">
        <v>25</v>
      </c>
      <c r="D1941" s="1" t="s">
        <v>12</v>
      </c>
      <c r="E1941" s="1">
        <v>2.5</v>
      </c>
      <c r="F1941" s="1" t="s">
        <v>16</v>
      </c>
      <c r="G1941" s="1" t="s">
        <v>14</v>
      </c>
      <c r="H1941" s="1">
        <v>489</v>
      </c>
      <c r="I1941" s="10">
        <v>41858</v>
      </c>
    </row>
    <row r="1942" spans="1:9" x14ac:dyDescent="0.3">
      <c r="A1942" s="1">
        <v>2458</v>
      </c>
      <c r="B1942" s="10">
        <v>45811</v>
      </c>
      <c r="C1942" s="1">
        <v>31</v>
      </c>
      <c r="D1942" s="1" t="s">
        <v>9</v>
      </c>
      <c r="E1942" s="1">
        <v>9.3000000000000007</v>
      </c>
      <c r="F1942" s="1" t="s">
        <v>16</v>
      </c>
      <c r="G1942" s="1" t="s">
        <v>14</v>
      </c>
      <c r="H1942" s="1">
        <v>131</v>
      </c>
      <c r="I1942" s="10">
        <v>44302</v>
      </c>
    </row>
    <row r="1943" spans="1:9" x14ac:dyDescent="0.3">
      <c r="A1943" s="1">
        <v>2501</v>
      </c>
      <c r="B1943" s="10">
        <v>45719</v>
      </c>
      <c r="C1943" s="1">
        <v>3</v>
      </c>
      <c r="D1943" s="1" t="s">
        <v>21</v>
      </c>
      <c r="E1943" s="1">
        <v>1.5</v>
      </c>
      <c r="F1943" s="1" t="s">
        <v>15</v>
      </c>
      <c r="G1943" s="1" t="s">
        <v>14</v>
      </c>
      <c r="H1943" s="1">
        <v>194</v>
      </c>
      <c r="I1943" s="10">
        <v>43117</v>
      </c>
    </row>
    <row r="1944" spans="1:9" x14ac:dyDescent="0.3">
      <c r="A1944" s="1">
        <v>1101</v>
      </c>
      <c r="B1944" s="10">
        <v>45784</v>
      </c>
      <c r="C1944" s="1">
        <v>54</v>
      </c>
      <c r="D1944" s="1" t="s">
        <v>12</v>
      </c>
      <c r="E1944" s="1">
        <v>5.4</v>
      </c>
      <c r="F1944" s="1" t="s">
        <v>15</v>
      </c>
      <c r="G1944" s="1" t="s">
        <v>14</v>
      </c>
      <c r="H1944" s="1">
        <v>41</v>
      </c>
      <c r="I1944" s="10">
        <v>42673</v>
      </c>
    </row>
    <row r="1945" spans="1:9" x14ac:dyDescent="0.3">
      <c r="A1945" s="1">
        <v>2167</v>
      </c>
      <c r="B1945" s="10">
        <v>45649</v>
      </c>
      <c r="C1945" s="1">
        <v>20</v>
      </c>
      <c r="D1945" s="1" t="s">
        <v>21</v>
      </c>
      <c r="E1945" s="1">
        <v>10</v>
      </c>
      <c r="F1945" s="1" t="s">
        <v>13</v>
      </c>
      <c r="G1945" s="1" t="s">
        <v>11</v>
      </c>
      <c r="H1945" s="1">
        <v>1140</v>
      </c>
      <c r="I1945" s="10">
        <v>43644</v>
      </c>
    </row>
    <row r="1946" spans="1:9" x14ac:dyDescent="0.3">
      <c r="A1946" s="1">
        <v>2394</v>
      </c>
      <c r="B1946" s="10">
        <v>45649</v>
      </c>
      <c r="C1946" s="1">
        <v>5</v>
      </c>
      <c r="D1946" s="1" t="s">
        <v>9</v>
      </c>
      <c r="E1946" s="1">
        <v>1.5</v>
      </c>
      <c r="F1946" s="1" t="s">
        <v>20</v>
      </c>
      <c r="G1946" s="1" t="s">
        <v>14</v>
      </c>
      <c r="H1946" s="1">
        <v>1180</v>
      </c>
      <c r="I1946" s="10">
        <v>42042</v>
      </c>
    </row>
    <row r="1947" spans="1:9" x14ac:dyDescent="0.3">
      <c r="A1947" s="1">
        <v>1189</v>
      </c>
      <c r="B1947" s="10">
        <v>45650</v>
      </c>
      <c r="C1947" s="1">
        <v>59</v>
      </c>
      <c r="D1947" s="1" t="s">
        <v>12</v>
      </c>
      <c r="E1947" s="1">
        <v>5.9</v>
      </c>
      <c r="F1947" s="1" t="s">
        <v>20</v>
      </c>
      <c r="G1947" s="1" t="s">
        <v>14</v>
      </c>
      <c r="H1947" s="1">
        <v>303</v>
      </c>
      <c r="I1947" s="10">
        <v>43062</v>
      </c>
    </row>
    <row r="1948" spans="1:9" x14ac:dyDescent="0.3">
      <c r="A1948" s="1">
        <v>1766</v>
      </c>
      <c r="B1948" s="10">
        <v>45650</v>
      </c>
      <c r="C1948" s="1">
        <v>22</v>
      </c>
      <c r="D1948" s="1" t="s">
        <v>12</v>
      </c>
      <c r="E1948" s="1">
        <v>2.2000000000000002</v>
      </c>
      <c r="F1948" s="1" t="s">
        <v>20</v>
      </c>
      <c r="G1948" s="1" t="s">
        <v>14</v>
      </c>
      <c r="H1948" s="1">
        <v>1848</v>
      </c>
      <c r="I1948" s="10">
        <v>42391</v>
      </c>
    </row>
    <row r="1949" spans="1:9" x14ac:dyDescent="0.3">
      <c r="A1949" s="1">
        <v>2904</v>
      </c>
      <c r="B1949" s="10">
        <v>45650</v>
      </c>
      <c r="C1949" s="1">
        <v>34</v>
      </c>
      <c r="D1949" s="1" t="s">
        <v>12</v>
      </c>
      <c r="E1949" s="1">
        <v>3.4</v>
      </c>
      <c r="F1949" s="1" t="s">
        <v>20</v>
      </c>
      <c r="G1949" s="1" t="s">
        <v>11</v>
      </c>
      <c r="H1949" s="1">
        <v>272</v>
      </c>
      <c r="I1949" s="10">
        <v>43219</v>
      </c>
    </row>
    <row r="1950" spans="1:9" x14ac:dyDescent="0.3">
      <c r="A1950" s="1">
        <v>2978</v>
      </c>
      <c r="B1950" s="10">
        <v>45814</v>
      </c>
      <c r="C1950" s="1">
        <v>9</v>
      </c>
      <c r="D1950" s="1" t="s">
        <v>21</v>
      </c>
      <c r="E1950" s="1">
        <v>4.5</v>
      </c>
      <c r="F1950" s="1" t="s">
        <v>18</v>
      </c>
      <c r="G1950" s="1" t="s">
        <v>11</v>
      </c>
      <c r="H1950" s="1">
        <v>1405</v>
      </c>
      <c r="I1950" s="10">
        <v>43919</v>
      </c>
    </row>
    <row r="1951" spans="1:9" x14ac:dyDescent="0.3">
      <c r="A1951" s="1">
        <v>1816</v>
      </c>
      <c r="B1951" s="10">
        <v>45783</v>
      </c>
      <c r="C1951" s="1">
        <v>39</v>
      </c>
      <c r="D1951" s="1" t="s">
        <v>12</v>
      </c>
      <c r="E1951" s="1">
        <v>3.9</v>
      </c>
      <c r="F1951" s="1" t="s">
        <v>13</v>
      </c>
      <c r="G1951" s="1" t="s">
        <v>14</v>
      </c>
      <c r="H1951" s="1">
        <v>1689</v>
      </c>
      <c r="I1951" s="10">
        <v>42204</v>
      </c>
    </row>
    <row r="1952" spans="1:9" x14ac:dyDescent="0.3">
      <c r="A1952" s="1">
        <v>2822</v>
      </c>
      <c r="B1952" s="10">
        <v>45650</v>
      </c>
      <c r="C1952" s="1">
        <v>11</v>
      </c>
      <c r="D1952" s="1" t="s">
        <v>9</v>
      </c>
      <c r="E1952" s="1">
        <v>3.3</v>
      </c>
      <c r="F1952" s="1" t="s">
        <v>13</v>
      </c>
      <c r="G1952" s="1" t="s">
        <v>14</v>
      </c>
      <c r="H1952" s="1">
        <v>187</v>
      </c>
      <c r="I1952" s="10">
        <v>43762</v>
      </c>
    </row>
    <row r="1953" spans="1:9" x14ac:dyDescent="0.3">
      <c r="A1953" s="1">
        <v>1960</v>
      </c>
      <c r="B1953" s="10">
        <v>45651</v>
      </c>
      <c r="C1953" s="1">
        <v>48</v>
      </c>
      <c r="D1953" s="1" t="s">
        <v>12</v>
      </c>
      <c r="E1953" s="1">
        <v>4.8</v>
      </c>
      <c r="F1953" s="1" t="s">
        <v>15</v>
      </c>
      <c r="G1953" s="1" t="s">
        <v>14</v>
      </c>
      <c r="H1953" s="1">
        <v>406</v>
      </c>
      <c r="I1953" s="10">
        <v>42772</v>
      </c>
    </row>
    <row r="1954" spans="1:9" x14ac:dyDescent="0.3">
      <c r="A1954" s="1">
        <v>1329</v>
      </c>
      <c r="B1954" s="10">
        <v>45851</v>
      </c>
      <c r="C1954" s="1">
        <v>8</v>
      </c>
      <c r="D1954" s="1" t="s">
        <v>12</v>
      </c>
      <c r="E1954" s="1">
        <v>0.8</v>
      </c>
      <c r="F1954" s="1" t="s">
        <v>18</v>
      </c>
      <c r="G1954" s="1" t="s">
        <v>11</v>
      </c>
      <c r="H1954" s="1">
        <v>1001</v>
      </c>
      <c r="I1954" s="10">
        <v>42097</v>
      </c>
    </row>
    <row r="1955" spans="1:9" x14ac:dyDescent="0.3">
      <c r="A1955" s="1">
        <v>2474</v>
      </c>
      <c r="B1955" s="10">
        <v>45651</v>
      </c>
      <c r="C1955" s="1">
        <v>40</v>
      </c>
      <c r="D1955" s="1" t="s">
        <v>12</v>
      </c>
      <c r="E1955" s="1">
        <v>4</v>
      </c>
      <c r="F1955" s="1" t="s">
        <v>18</v>
      </c>
      <c r="G1955" s="1" t="s">
        <v>14</v>
      </c>
      <c r="H1955" s="1">
        <v>1697</v>
      </c>
      <c r="I1955" s="10">
        <v>43845</v>
      </c>
    </row>
    <row r="1956" spans="1:9" x14ac:dyDescent="0.3">
      <c r="A1956" s="1">
        <v>2846</v>
      </c>
      <c r="B1956" s="10">
        <v>45737</v>
      </c>
      <c r="C1956" s="1">
        <v>56</v>
      </c>
      <c r="D1956" s="1" t="s">
        <v>9</v>
      </c>
      <c r="E1956" s="1">
        <v>16.8</v>
      </c>
      <c r="F1956" s="1" t="s">
        <v>10</v>
      </c>
      <c r="G1956" s="1" t="s">
        <v>11</v>
      </c>
      <c r="H1956" s="1">
        <v>800</v>
      </c>
      <c r="I1956" s="10">
        <v>42196</v>
      </c>
    </row>
    <row r="1957" spans="1:9" x14ac:dyDescent="0.3">
      <c r="A1957" s="1">
        <v>1763</v>
      </c>
      <c r="B1957" s="10">
        <v>45651</v>
      </c>
      <c r="C1957" s="1">
        <v>19</v>
      </c>
      <c r="D1957" s="1" t="s">
        <v>12</v>
      </c>
      <c r="E1957" s="1">
        <v>1.9</v>
      </c>
      <c r="F1957" s="1" t="s">
        <v>16</v>
      </c>
      <c r="G1957" s="1" t="s">
        <v>14</v>
      </c>
      <c r="H1957" s="1">
        <v>1021</v>
      </c>
      <c r="I1957" s="10">
        <v>42330</v>
      </c>
    </row>
    <row r="1958" spans="1:9" x14ac:dyDescent="0.3">
      <c r="A1958" s="1">
        <v>1996</v>
      </c>
      <c r="B1958" s="10">
        <v>45651</v>
      </c>
      <c r="C1958" s="1">
        <v>45</v>
      </c>
      <c r="D1958" s="1" t="s">
        <v>12</v>
      </c>
      <c r="E1958" s="1">
        <v>4.5</v>
      </c>
      <c r="F1958" s="1" t="s">
        <v>13</v>
      </c>
      <c r="G1958" s="1" t="s">
        <v>14</v>
      </c>
      <c r="H1958" s="1">
        <v>516</v>
      </c>
      <c r="I1958" s="10">
        <v>43598</v>
      </c>
    </row>
    <row r="1959" spans="1:9" x14ac:dyDescent="0.3">
      <c r="A1959" s="1">
        <v>2312</v>
      </c>
      <c r="B1959" s="10">
        <v>45651</v>
      </c>
      <c r="C1959" s="1">
        <v>35</v>
      </c>
      <c r="D1959" s="1" t="s">
        <v>12</v>
      </c>
      <c r="E1959" s="1">
        <v>3.5</v>
      </c>
      <c r="F1959" s="1" t="s">
        <v>15</v>
      </c>
      <c r="G1959" s="1" t="s">
        <v>11</v>
      </c>
      <c r="H1959" s="1">
        <v>150</v>
      </c>
      <c r="I1959" s="10">
        <v>42621</v>
      </c>
    </row>
    <row r="1960" spans="1:9" x14ac:dyDescent="0.3">
      <c r="A1960" s="1">
        <v>2704</v>
      </c>
      <c r="B1960" s="10">
        <v>45652</v>
      </c>
      <c r="C1960" s="1">
        <v>38</v>
      </c>
      <c r="D1960" s="1" t="s">
        <v>12</v>
      </c>
      <c r="E1960" s="1">
        <v>3.8</v>
      </c>
      <c r="F1960" s="1" t="s">
        <v>20</v>
      </c>
      <c r="G1960" s="1" t="s">
        <v>11</v>
      </c>
      <c r="H1960" s="1">
        <v>487</v>
      </c>
      <c r="I1960" s="10">
        <v>44174</v>
      </c>
    </row>
    <row r="1961" spans="1:9" x14ac:dyDescent="0.3">
      <c r="A1961" s="1">
        <v>1127</v>
      </c>
      <c r="B1961" s="10">
        <v>45652</v>
      </c>
      <c r="C1961" s="1">
        <v>32</v>
      </c>
      <c r="D1961" s="1" t="s">
        <v>9</v>
      </c>
      <c r="E1961" s="1">
        <v>9.6</v>
      </c>
      <c r="F1961" s="1" t="s">
        <v>19</v>
      </c>
      <c r="G1961" s="1" t="s">
        <v>14</v>
      </c>
      <c r="H1961" s="1">
        <v>1073</v>
      </c>
      <c r="I1961" s="10">
        <v>44821</v>
      </c>
    </row>
    <row r="1962" spans="1:9" x14ac:dyDescent="0.3">
      <c r="A1962" s="1">
        <v>1257</v>
      </c>
      <c r="B1962" s="10">
        <v>45652</v>
      </c>
      <c r="C1962" s="1">
        <v>39</v>
      </c>
      <c r="D1962" s="1" t="s">
        <v>9</v>
      </c>
      <c r="E1962" s="1">
        <v>11.7</v>
      </c>
      <c r="F1962" s="1" t="s">
        <v>10</v>
      </c>
      <c r="G1962" s="1" t="s">
        <v>11</v>
      </c>
      <c r="H1962" s="1">
        <v>129</v>
      </c>
      <c r="I1962" s="10">
        <v>42609</v>
      </c>
    </row>
    <row r="1963" spans="1:9" x14ac:dyDescent="0.3">
      <c r="A1963" s="1">
        <v>2696</v>
      </c>
      <c r="B1963" s="10">
        <v>45652</v>
      </c>
      <c r="C1963" s="1">
        <v>39</v>
      </c>
      <c r="D1963" s="1" t="s">
        <v>12</v>
      </c>
      <c r="E1963" s="1">
        <v>3.9</v>
      </c>
      <c r="F1963" s="1" t="s">
        <v>18</v>
      </c>
      <c r="G1963" s="1" t="s">
        <v>11</v>
      </c>
      <c r="H1963" s="1">
        <v>1790</v>
      </c>
      <c r="I1963" s="10">
        <v>44248</v>
      </c>
    </row>
    <row r="1964" spans="1:9" x14ac:dyDescent="0.3">
      <c r="A1964" s="1">
        <v>2799</v>
      </c>
      <c r="B1964" s="10">
        <v>45681</v>
      </c>
      <c r="C1964" s="1">
        <v>30</v>
      </c>
      <c r="D1964" s="1" t="s">
        <v>12</v>
      </c>
      <c r="E1964" s="1">
        <v>3</v>
      </c>
      <c r="F1964" s="1" t="s">
        <v>15</v>
      </c>
      <c r="G1964" s="1" t="s">
        <v>14</v>
      </c>
      <c r="H1964" s="1">
        <v>707</v>
      </c>
      <c r="I1964" s="10">
        <v>44079</v>
      </c>
    </row>
    <row r="1965" spans="1:9" x14ac:dyDescent="0.3">
      <c r="A1965" s="1">
        <v>1153</v>
      </c>
      <c r="B1965" s="10">
        <v>45652</v>
      </c>
      <c r="C1965" s="1">
        <v>13</v>
      </c>
      <c r="D1965" s="1" t="s">
        <v>12</v>
      </c>
      <c r="E1965" s="1">
        <v>1.3</v>
      </c>
      <c r="F1965" s="1" t="s">
        <v>10</v>
      </c>
      <c r="G1965" s="1" t="s">
        <v>11</v>
      </c>
      <c r="H1965" s="1">
        <v>293</v>
      </c>
      <c r="I1965" s="10">
        <v>41705</v>
      </c>
    </row>
    <row r="1966" spans="1:9" x14ac:dyDescent="0.3">
      <c r="A1966" s="1">
        <v>2104</v>
      </c>
      <c r="B1966" s="10">
        <v>45862</v>
      </c>
      <c r="C1966" s="1">
        <v>38</v>
      </c>
      <c r="D1966" s="1" t="s">
        <v>12</v>
      </c>
      <c r="E1966" s="1">
        <v>3.8</v>
      </c>
      <c r="F1966" s="1" t="s">
        <v>16</v>
      </c>
      <c r="G1966" s="1" t="s">
        <v>11</v>
      </c>
      <c r="H1966" s="1">
        <v>87</v>
      </c>
      <c r="I1966" s="10">
        <v>41744</v>
      </c>
    </row>
    <row r="1967" spans="1:9" x14ac:dyDescent="0.3">
      <c r="A1967" s="1">
        <v>1773</v>
      </c>
      <c r="B1967" s="10">
        <v>45653</v>
      </c>
      <c r="C1967" s="1">
        <v>43</v>
      </c>
      <c r="D1967" s="1" t="s">
        <v>12</v>
      </c>
      <c r="E1967" s="1">
        <v>4.3</v>
      </c>
      <c r="F1967" s="1" t="s">
        <v>16</v>
      </c>
      <c r="G1967" s="1" t="s">
        <v>14</v>
      </c>
      <c r="H1967" s="1">
        <v>748</v>
      </c>
      <c r="I1967" s="10">
        <v>43618</v>
      </c>
    </row>
    <row r="1968" spans="1:9" x14ac:dyDescent="0.3">
      <c r="A1968" s="1">
        <v>2371</v>
      </c>
      <c r="B1968" s="10">
        <v>45653</v>
      </c>
      <c r="C1968" s="1">
        <v>45</v>
      </c>
      <c r="D1968" s="1" t="s">
        <v>21</v>
      </c>
      <c r="E1968" s="1">
        <v>22.5</v>
      </c>
      <c r="F1968" s="1" t="s">
        <v>15</v>
      </c>
      <c r="G1968" s="1" t="s">
        <v>14</v>
      </c>
      <c r="H1968" s="1">
        <v>712</v>
      </c>
      <c r="I1968" s="10">
        <v>42412</v>
      </c>
    </row>
    <row r="1969" spans="1:9" x14ac:dyDescent="0.3">
      <c r="A1969" s="1">
        <v>1012</v>
      </c>
      <c r="B1969" s="10">
        <v>45653</v>
      </c>
      <c r="C1969" s="1">
        <v>21</v>
      </c>
      <c r="D1969" s="1" t="s">
        <v>9</v>
      </c>
      <c r="E1969" s="1">
        <v>6.3</v>
      </c>
      <c r="F1969" s="1" t="s">
        <v>16</v>
      </c>
      <c r="G1969" s="1" t="s">
        <v>11</v>
      </c>
      <c r="H1969" s="1">
        <v>71</v>
      </c>
      <c r="I1969" s="10">
        <v>41894</v>
      </c>
    </row>
    <row r="1970" spans="1:9" x14ac:dyDescent="0.3">
      <c r="A1970" s="1">
        <v>1743</v>
      </c>
      <c r="B1970" s="10">
        <v>45653</v>
      </c>
      <c r="C1970" s="1">
        <v>15</v>
      </c>
      <c r="D1970" s="1" t="s">
        <v>9</v>
      </c>
      <c r="E1970" s="1">
        <v>4.5</v>
      </c>
      <c r="F1970" s="1" t="s">
        <v>17</v>
      </c>
      <c r="G1970" s="1" t="s">
        <v>14</v>
      </c>
      <c r="H1970" s="1">
        <v>474</v>
      </c>
      <c r="I1970" s="10">
        <v>42498</v>
      </c>
    </row>
    <row r="1971" spans="1:9" x14ac:dyDescent="0.3">
      <c r="A1971" s="1">
        <v>1709</v>
      </c>
      <c r="B1971" s="10">
        <v>45741</v>
      </c>
      <c r="C1971" s="1">
        <v>29</v>
      </c>
      <c r="D1971" s="1" t="s">
        <v>12</v>
      </c>
      <c r="E1971" s="1">
        <v>2.9</v>
      </c>
      <c r="F1971" s="1" t="s">
        <v>13</v>
      </c>
      <c r="G1971" s="1" t="s">
        <v>14</v>
      </c>
      <c r="H1971" s="1">
        <v>24</v>
      </c>
      <c r="I1971" s="10">
        <v>44584</v>
      </c>
    </row>
    <row r="1972" spans="1:9" x14ac:dyDescent="0.3">
      <c r="A1972" s="1">
        <v>2112</v>
      </c>
      <c r="B1972" s="10">
        <v>45653</v>
      </c>
      <c r="C1972" s="1">
        <v>43</v>
      </c>
      <c r="D1972" s="1" t="s">
        <v>9</v>
      </c>
      <c r="E1972" s="1">
        <v>12.9</v>
      </c>
      <c r="F1972" s="1" t="s">
        <v>13</v>
      </c>
      <c r="G1972" s="1" t="s">
        <v>11</v>
      </c>
      <c r="H1972" s="1">
        <v>214</v>
      </c>
      <c r="I1972" s="10">
        <v>42386</v>
      </c>
    </row>
    <row r="1973" spans="1:9" x14ac:dyDescent="0.3">
      <c r="A1973" s="1">
        <v>2560</v>
      </c>
      <c r="B1973" s="10">
        <v>45811</v>
      </c>
      <c r="C1973" s="1">
        <v>60</v>
      </c>
      <c r="D1973" s="1" t="s">
        <v>12</v>
      </c>
      <c r="E1973" s="1">
        <v>6</v>
      </c>
      <c r="F1973" s="1" t="s">
        <v>18</v>
      </c>
      <c r="G1973" s="1" t="s">
        <v>11</v>
      </c>
      <c r="H1973" s="1">
        <v>1337</v>
      </c>
      <c r="I1973" s="10">
        <v>42377</v>
      </c>
    </row>
    <row r="1974" spans="1:9" x14ac:dyDescent="0.3">
      <c r="A1974" s="1">
        <v>1391</v>
      </c>
      <c r="B1974" s="10">
        <v>45654</v>
      </c>
      <c r="C1974" s="1">
        <v>38</v>
      </c>
      <c r="D1974" s="1" t="s">
        <v>12</v>
      </c>
      <c r="E1974" s="1">
        <v>3.8</v>
      </c>
      <c r="F1974" s="1" t="s">
        <v>10</v>
      </c>
      <c r="G1974" s="1" t="s">
        <v>11</v>
      </c>
      <c r="H1974" s="1">
        <v>1832</v>
      </c>
      <c r="I1974" s="10">
        <v>44638</v>
      </c>
    </row>
    <row r="1975" spans="1:9" x14ac:dyDescent="0.3">
      <c r="A1975" s="1">
        <v>1779</v>
      </c>
      <c r="B1975" s="10">
        <v>45654</v>
      </c>
      <c r="C1975" s="1">
        <v>41</v>
      </c>
      <c r="D1975" s="1" t="s">
        <v>12</v>
      </c>
      <c r="E1975" s="1">
        <v>4.0999999999999996</v>
      </c>
      <c r="F1975" s="1" t="s">
        <v>13</v>
      </c>
      <c r="G1975" s="1" t="s">
        <v>14</v>
      </c>
      <c r="H1975" s="1">
        <v>700</v>
      </c>
      <c r="I1975" s="10">
        <v>44096</v>
      </c>
    </row>
    <row r="1976" spans="1:9" x14ac:dyDescent="0.3">
      <c r="A1976" s="1">
        <v>2118</v>
      </c>
      <c r="B1976" s="10">
        <v>45654</v>
      </c>
      <c r="C1976" s="1">
        <v>55</v>
      </c>
      <c r="D1976" s="1" t="s">
        <v>12</v>
      </c>
      <c r="E1976" s="1">
        <v>5.5</v>
      </c>
      <c r="F1976" s="1" t="s">
        <v>10</v>
      </c>
      <c r="G1976" s="1" t="s">
        <v>11</v>
      </c>
      <c r="H1976" s="1">
        <v>1449</v>
      </c>
      <c r="I1976" s="10">
        <v>43259</v>
      </c>
    </row>
    <row r="1977" spans="1:9" x14ac:dyDescent="0.3">
      <c r="A1977" s="1">
        <v>2678</v>
      </c>
      <c r="B1977" s="10">
        <v>45769</v>
      </c>
      <c r="C1977" s="1">
        <v>23</v>
      </c>
      <c r="D1977" s="1" t="s">
        <v>12</v>
      </c>
      <c r="E1977" s="1">
        <v>2.2999999999999998</v>
      </c>
      <c r="F1977" s="1" t="s">
        <v>13</v>
      </c>
      <c r="G1977" s="1" t="s">
        <v>14</v>
      </c>
      <c r="H1977" s="1">
        <v>1713</v>
      </c>
      <c r="I1977" s="10">
        <v>42636</v>
      </c>
    </row>
    <row r="1978" spans="1:9" x14ac:dyDescent="0.3">
      <c r="A1978" s="1">
        <v>2315</v>
      </c>
      <c r="B1978" s="10">
        <v>45654</v>
      </c>
      <c r="C1978" s="1">
        <v>40</v>
      </c>
      <c r="D1978" s="1" t="s">
        <v>9</v>
      </c>
      <c r="E1978" s="1">
        <v>12</v>
      </c>
      <c r="F1978" s="1" t="s">
        <v>19</v>
      </c>
      <c r="G1978" s="1" t="s">
        <v>11</v>
      </c>
      <c r="H1978" s="1">
        <v>1464</v>
      </c>
      <c r="I1978" s="10">
        <v>42210</v>
      </c>
    </row>
    <row r="1979" spans="1:9" x14ac:dyDescent="0.3">
      <c r="A1979" s="1">
        <v>2945</v>
      </c>
      <c r="B1979" s="10">
        <v>45786</v>
      </c>
      <c r="C1979" s="1">
        <v>30</v>
      </c>
      <c r="D1979" s="1" t="s">
        <v>12</v>
      </c>
      <c r="E1979" s="1">
        <v>3</v>
      </c>
      <c r="F1979" s="1" t="s">
        <v>20</v>
      </c>
      <c r="G1979" s="1" t="s">
        <v>14</v>
      </c>
      <c r="H1979" s="1">
        <v>1286</v>
      </c>
      <c r="I1979" s="10">
        <v>44661</v>
      </c>
    </row>
    <row r="1980" spans="1:9" x14ac:dyDescent="0.3">
      <c r="A1980" s="1">
        <v>1488</v>
      </c>
      <c r="B1980" s="10">
        <v>45718</v>
      </c>
      <c r="C1980" s="1">
        <v>6</v>
      </c>
      <c r="D1980" s="1" t="s">
        <v>9</v>
      </c>
      <c r="E1980" s="1">
        <v>1.8</v>
      </c>
      <c r="F1980" s="1" t="s">
        <v>13</v>
      </c>
      <c r="G1980" s="1" t="s">
        <v>14</v>
      </c>
      <c r="H1980" s="1">
        <v>450</v>
      </c>
      <c r="I1980" s="10">
        <v>43274</v>
      </c>
    </row>
    <row r="1981" spans="1:9" x14ac:dyDescent="0.3">
      <c r="A1981" s="1">
        <v>2123</v>
      </c>
      <c r="B1981" s="10">
        <v>45655</v>
      </c>
      <c r="C1981" s="1">
        <v>20</v>
      </c>
      <c r="D1981" s="1" t="s">
        <v>21</v>
      </c>
      <c r="E1981" s="1">
        <v>10</v>
      </c>
      <c r="F1981" s="1" t="s">
        <v>19</v>
      </c>
      <c r="G1981" s="1" t="s">
        <v>11</v>
      </c>
      <c r="H1981" s="1">
        <v>789</v>
      </c>
      <c r="I1981" s="10">
        <v>42988</v>
      </c>
    </row>
    <row r="1982" spans="1:9" x14ac:dyDescent="0.3">
      <c r="A1982" s="1">
        <v>2787</v>
      </c>
      <c r="B1982" s="10">
        <v>45655</v>
      </c>
      <c r="C1982" s="1">
        <v>39</v>
      </c>
      <c r="D1982" s="1" t="s">
        <v>12</v>
      </c>
      <c r="E1982" s="1">
        <v>3.9</v>
      </c>
      <c r="F1982" s="1" t="s">
        <v>10</v>
      </c>
      <c r="G1982" s="1" t="s">
        <v>14</v>
      </c>
      <c r="H1982" s="1">
        <v>369</v>
      </c>
      <c r="I1982" s="10">
        <v>42333</v>
      </c>
    </row>
    <row r="1983" spans="1:9" x14ac:dyDescent="0.3">
      <c r="A1983" s="1">
        <v>1511</v>
      </c>
      <c r="B1983" s="10">
        <v>45655</v>
      </c>
      <c r="C1983" s="1">
        <v>57</v>
      </c>
      <c r="D1983" s="1" t="s">
        <v>12</v>
      </c>
      <c r="E1983" s="1">
        <v>5.7</v>
      </c>
      <c r="F1983" s="1" t="s">
        <v>16</v>
      </c>
      <c r="G1983" s="1" t="s">
        <v>14</v>
      </c>
      <c r="H1983" s="1">
        <v>534</v>
      </c>
      <c r="I1983" s="10">
        <v>42405</v>
      </c>
    </row>
    <row r="1984" spans="1:9" x14ac:dyDescent="0.3">
      <c r="A1984" s="1">
        <v>2203</v>
      </c>
      <c r="B1984" s="10">
        <v>45655</v>
      </c>
      <c r="C1984" s="1">
        <v>46</v>
      </c>
      <c r="D1984" s="1" t="s">
        <v>21</v>
      </c>
      <c r="E1984" s="1">
        <v>23</v>
      </c>
      <c r="F1984" s="1" t="s">
        <v>10</v>
      </c>
      <c r="G1984" s="1" t="s">
        <v>11</v>
      </c>
      <c r="H1984" s="1">
        <v>1245</v>
      </c>
      <c r="I1984" s="10">
        <v>44440</v>
      </c>
    </row>
    <row r="1985" spans="1:9" x14ac:dyDescent="0.3">
      <c r="A1985" s="1">
        <v>2329</v>
      </c>
      <c r="B1985" s="10">
        <v>45655</v>
      </c>
      <c r="C1985" s="1">
        <v>35</v>
      </c>
      <c r="D1985" s="1" t="s">
        <v>12</v>
      </c>
      <c r="E1985" s="1">
        <v>3.5</v>
      </c>
      <c r="F1985" s="1" t="s">
        <v>17</v>
      </c>
      <c r="G1985" s="1" t="s">
        <v>14</v>
      </c>
      <c r="H1985" s="1">
        <v>507</v>
      </c>
      <c r="I1985" s="10">
        <v>43491</v>
      </c>
    </row>
    <row r="1986" spans="1:9" x14ac:dyDescent="0.3">
      <c r="A1986" s="1">
        <v>2646</v>
      </c>
      <c r="B1986" s="10">
        <v>45655</v>
      </c>
      <c r="C1986" s="1">
        <v>47</v>
      </c>
      <c r="D1986" s="1" t="s">
        <v>12</v>
      </c>
      <c r="E1986" s="1">
        <v>4.7</v>
      </c>
      <c r="F1986" s="1" t="s">
        <v>18</v>
      </c>
      <c r="G1986" s="1" t="s">
        <v>14</v>
      </c>
      <c r="H1986" s="1">
        <v>384</v>
      </c>
      <c r="I1986" s="10">
        <v>43742</v>
      </c>
    </row>
    <row r="1987" spans="1:9" x14ac:dyDescent="0.3">
      <c r="A1987" s="1">
        <v>1710</v>
      </c>
      <c r="B1987" s="10">
        <v>45712</v>
      </c>
      <c r="C1987" s="1">
        <v>23</v>
      </c>
      <c r="D1987" s="1" t="s">
        <v>12</v>
      </c>
      <c r="E1987" s="1">
        <v>2.2999999999999998</v>
      </c>
      <c r="F1987" s="1" t="s">
        <v>10</v>
      </c>
      <c r="G1987" s="1" t="s">
        <v>14</v>
      </c>
      <c r="H1987" s="1">
        <v>632</v>
      </c>
      <c r="I1987" s="10">
        <v>42396</v>
      </c>
    </row>
    <row r="1988" spans="1:9" x14ac:dyDescent="0.3">
      <c r="A1988" s="1">
        <v>2254</v>
      </c>
      <c r="B1988" s="10">
        <v>45655</v>
      </c>
      <c r="C1988" s="1">
        <v>15</v>
      </c>
      <c r="D1988" s="1" t="s">
        <v>12</v>
      </c>
      <c r="E1988" s="1">
        <v>1.5</v>
      </c>
      <c r="F1988" s="1" t="s">
        <v>13</v>
      </c>
      <c r="G1988" s="1" t="s">
        <v>11</v>
      </c>
      <c r="H1988" s="1">
        <v>1861</v>
      </c>
      <c r="I1988" s="10">
        <v>44911</v>
      </c>
    </row>
    <row r="1989" spans="1:9" x14ac:dyDescent="0.3">
      <c r="A1989" s="1">
        <v>2942</v>
      </c>
      <c r="B1989" s="10">
        <v>45839</v>
      </c>
      <c r="C1989" s="1">
        <v>32</v>
      </c>
      <c r="D1989" s="1" t="s">
        <v>9</v>
      </c>
      <c r="E1989" s="1">
        <v>9.6</v>
      </c>
      <c r="F1989" s="1" t="s">
        <v>19</v>
      </c>
      <c r="G1989" s="1" t="s">
        <v>14</v>
      </c>
      <c r="H1989" s="1">
        <v>1586</v>
      </c>
      <c r="I1989" s="10">
        <v>42634</v>
      </c>
    </row>
    <row r="1990" spans="1:9" x14ac:dyDescent="0.3">
      <c r="A1990" s="1">
        <v>2817</v>
      </c>
      <c r="B1990" s="10">
        <v>45803</v>
      </c>
      <c r="C1990" s="1">
        <v>42</v>
      </c>
      <c r="D1990" s="1" t="s">
        <v>12</v>
      </c>
      <c r="E1990" s="1">
        <v>4.2</v>
      </c>
      <c r="F1990" s="1" t="s">
        <v>17</v>
      </c>
      <c r="G1990" s="1" t="s">
        <v>11</v>
      </c>
      <c r="H1990" s="1">
        <v>1593</v>
      </c>
      <c r="I1990" s="10">
        <v>43046</v>
      </c>
    </row>
    <row r="1991" spans="1:9" x14ac:dyDescent="0.3">
      <c r="A1991" s="1">
        <v>2966</v>
      </c>
      <c r="B1991" s="10">
        <v>45656</v>
      </c>
      <c r="C1991" s="1">
        <v>54</v>
      </c>
      <c r="D1991" s="1" t="s">
        <v>12</v>
      </c>
      <c r="E1991" s="1">
        <v>5.4</v>
      </c>
      <c r="F1991" s="1" t="s">
        <v>18</v>
      </c>
      <c r="G1991" s="1" t="s">
        <v>14</v>
      </c>
      <c r="H1991" s="1">
        <v>1513</v>
      </c>
      <c r="I1991" s="10">
        <v>42194</v>
      </c>
    </row>
    <row r="1992" spans="1:9" x14ac:dyDescent="0.3">
      <c r="A1992" s="1">
        <v>2662</v>
      </c>
      <c r="B1992" s="10">
        <v>45656</v>
      </c>
      <c r="C1992" s="1">
        <v>28</v>
      </c>
      <c r="D1992" s="1" t="s">
        <v>21</v>
      </c>
      <c r="E1992" s="1">
        <v>14</v>
      </c>
      <c r="F1992" s="1" t="s">
        <v>20</v>
      </c>
      <c r="G1992" s="1" t="s">
        <v>14</v>
      </c>
      <c r="H1992" s="1">
        <v>1057</v>
      </c>
      <c r="I1992" s="10">
        <v>42466</v>
      </c>
    </row>
    <row r="1993" spans="1:9" x14ac:dyDescent="0.3">
      <c r="A1993" s="1">
        <v>1682</v>
      </c>
      <c r="B1993" s="10">
        <v>45656</v>
      </c>
      <c r="C1993" s="1">
        <v>33</v>
      </c>
      <c r="D1993" s="1" t="s">
        <v>9</v>
      </c>
      <c r="E1993" s="1">
        <v>9.9</v>
      </c>
      <c r="F1993" s="1" t="s">
        <v>17</v>
      </c>
      <c r="G1993" s="1" t="s">
        <v>11</v>
      </c>
      <c r="H1993" s="1">
        <v>1018</v>
      </c>
      <c r="I1993" s="10">
        <v>41923</v>
      </c>
    </row>
    <row r="1994" spans="1:9" x14ac:dyDescent="0.3">
      <c r="A1994" s="1">
        <v>1074</v>
      </c>
      <c r="B1994" s="10">
        <v>45656</v>
      </c>
      <c r="C1994" s="1">
        <v>38</v>
      </c>
      <c r="D1994" s="1" t="s">
        <v>12</v>
      </c>
      <c r="E1994" s="1">
        <v>3.8</v>
      </c>
      <c r="F1994" s="1" t="s">
        <v>19</v>
      </c>
      <c r="G1994" s="1" t="s">
        <v>14</v>
      </c>
      <c r="H1994" s="1">
        <v>264</v>
      </c>
      <c r="I1994" s="10">
        <v>42869</v>
      </c>
    </row>
    <row r="1995" spans="1:9" x14ac:dyDescent="0.3">
      <c r="A1995" s="1">
        <v>2451</v>
      </c>
      <c r="B1995" s="10">
        <v>45657</v>
      </c>
      <c r="C1995" s="1">
        <v>40</v>
      </c>
      <c r="D1995" s="1" t="s">
        <v>12</v>
      </c>
      <c r="E1995" s="1">
        <v>4</v>
      </c>
      <c r="F1995" s="1" t="s">
        <v>17</v>
      </c>
      <c r="G1995" s="1" t="s">
        <v>14</v>
      </c>
      <c r="H1995" s="1">
        <v>1002</v>
      </c>
      <c r="I1995" s="10">
        <v>43216</v>
      </c>
    </row>
    <row r="1996" spans="1:9" x14ac:dyDescent="0.3">
      <c r="A1996" s="1">
        <v>1334</v>
      </c>
      <c r="B1996" s="10">
        <v>45858</v>
      </c>
      <c r="C1996" s="1">
        <v>9</v>
      </c>
      <c r="D1996" s="1" t="s">
        <v>12</v>
      </c>
      <c r="E1996" s="1">
        <v>0.9</v>
      </c>
      <c r="F1996" s="1" t="s">
        <v>10</v>
      </c>
      <c r="G1996" s="1" t="s">
        <v>14</v>
      </c>
      <c r="H1996" s="1">
        <v>880</v>
      </c>
      <c r="I1996" s="10">
        <v>41936</v>
      </c>
    </row>
    <row r="1997" spans="1:9" x14ac:dyDescent="0.3">
      <c r="A1997" s="1">
        <v>1628</v>
      </c>
      <c r="B1997" s="10">
        <v>45747</v>
      </c>
      <c r="C1997" s="1">
        <v>37</v>
      </c>
      <c r="D1997" s="1" t="s">
        <v>21</v>
      </c>
      <c r="E1997" s="1">
        <v>18.5</v>
      </c>
      <c r="F1997" s="1" t="s">
        <v>15</v>
      </c>
      <c r="G1997" s="1" t="s">
        <v>14</v>
      </c>
      <c r="H1997" s="1">
        <v>1161</v>
      </c>
      <c r="I1997" s="10">
        <v>43334</v>
      </c>
    </row>
    <row r="1998" spans="1:9" x14ac:dyDescent="0.3">
      <c r="A1998" s="1">
        <v>2830</v>
      </c>
      <c r="B1998" s="10">
        <v>45657</v>
      </c>
      <c r="C1998" s="1">
        <v>24</v>
      </c>
      <c r="D1998" s="1" t="s">
        <v>12</v>
      </c>
      <c r="E1998" s="1">
        <v>2.4</v>
      </c>
      <c r="F1998" s="1" t="s">
        <v>16</v>
      </c>
      <c r="G1998" s="1" t="s">
        <v>14</v>
      </c>
      <c r="H1998" s="1">
        <v>1728</v>
      </c>
      <c r="I1998" s="10">
        <v>43799</v>
      </c>
    </row>
    <row r="1999" spans="1:9" x14ac:dyDescent="0.3">
      <c r="A1999" s="1">
        <v>1499</v>
      </c>
      <c r="B1999" s="10">
        <v>45657</v>
      </c>
      <c r="C1999" s="1">
        <v>15</v>
      </c>
      <c r="D1999" s="1" t="s">
        <v>21</v>
      </c>
      <c r="E1999" s="1">
        <v>7.5</v>
      </c>
      <c r="F1999" s="1" t="s">
        <v>19</v>
      </c>
      <c r="G1999" s="1" t="s">
        <v>11</v>
      </c>
      <c r="H1999" s="1">
        <v>1928</v>
      </c>
      <c r="I1999" s="10">
        <v>43023</v>
      </c>
    </row>
    <row r="2000" spans="1:9" x14ac:dyDescent="0.3">
      <c r="A2000" s="1">
        <v>1882</v>
      </c>
      <c r="B2000" s="10">
        <v>45742</v>
      </c>
      <c r="C2000" s="1">
        <v>6</v>
      </c>
      <c r="D2000" s="1" t="s">
        <v>12</v>
      </c>
      <c r="E2000" s="1">
        <v>0.6</v>
      </c>
      <c r="F2000" s="1" t="s">
        <v>15</v>
      </c>
      <c r="G2000" s="1" t="s">
        <v>14</v>
      </c>
      <c r="H2000" s="1">
        <v>453</v>
      </c>
      <c r="I2000" s="10">
        <v>43191</v>
      </c>
    </row>
    <row r="2001" spans="1:9" x14ac:dyDescent="0.3">
      <c r="A2001" s="1">
        <v>1106</v>
      </c>
      <c r="B2001" s="10">
        <v>45657</v>
      </c>
      <c r="C2001" s="1">
        <v>13</v>
      </c>
      <c r="D2001" s="1" t="s">
        <v>9</v>
      </c>
      <c r="E2001" s="1">
        <v>3.9</v>
      </c>
      <c r="F2001" s="1" t="s">
        <v>10</v>
      </c>
      <c r="G2001" s="1" t="s">
        <v>14</v>
      </c>
      <c r="H2001" s="1">
        <v>1622</v>
      </c>
      <c r="I2001" s="10">
        <v>43246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5A0F-5B60-405E-A25D-7E41619CF980}">
  <dimension ref="A1:V99"/>
  <sheetViews>
    <sheetView topLeftCell="L1" workbookViewId="0">
      <pane ySplit="1" topLeftCell="A2" activePane="bottomLeft" state="frozen"/>
      <selection activeCell="B1" sqref="B1"/>
      <selection pane="bottomLeft" activeCell="U2" sqref="U2"/>
    </sheetView>
  </sheetViews>
  <sheetFormatPr defaultRowHeight="14.4" x14ac:dyDescent="0.3"/>
  <cols>
    <col min="1" max="1" width="13.88671875" bestFit="1" customWidth="1"/>
    <col min="2" max="2" width="11.21875" bestFit="1" customWidth="1"/>
    <col min="3" max="3" width="19.21875" bestFit="1" customWidth="1"/>
    <col min="4" max="4" width="11.21875" bestFit="1" customWidth="1"/>
    <col min="5" max="5" width="11.109375" bestFit="1" customWidth="1"/>
    <col min="6" max="6" width="13.5546875" customWidth="1"/>
    <col min="7" max="7" width="11.5546875" bestFit="1" customWidth="1"/>
    <col min="8" max="8" width="16.33203125" bestFit="1" customWidth="1"/>
    <col min="9" max="9" width="17.77734375" bestFit="1" customWidth="1"/>
    <col min="10" max="10" width="17.6640625" customWidth="1"/>
    <col min="11" max="11" width="8.88671875" hidden="1" customWidth="1"/>
    <col min="12" max="12" width="20.33203125" customWidth="1"/>
    <col min="13" max="13" width="16.88671875" customWidth="1"/>
    <col min="14" max="14" width="23.5546875" customWidth="1"/>
    <col min="15" max="15" width="19.6640625" customWidth="1"/>
    <col min="16" max="16" width="13.77734375" customWidth="1"/>
    <col min="17" max="17" width="26.5546875" customWidth="1"/>
    <col min="18" max="18" width="19.109375" customWidth="1"/>
    <col min="19" max="19" width="12.21875" customWidth="1"/>
    <col min="20" max="20" width="11.109375" customWidth="1"/>
    <col min="21" max="21" width="10.77734375" customWidth="1"/>
  </cols>
  <sheetData>
    <row r="1" spans="1:22" ht="28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53</v>
      </c>
      <c r="L1" s="7" t="s">
        <v>44</v>
      </c>
      <c r="M1" s="6" t="s">
        <v>45</v>
      </c>
      <c r="N1" s="6" t="s">
        <v>54</v>
      </c>
      <c r="O1" s="6" t="s">
        <v>46</v>
      </c>
      <c r="P1" s="6" t="s">
        <v>22</v>
      </c>
      <c r="Q1" s="6" t="s">
        <v>55</v>
      </c>
      <c r="R1" s="6" t="s">
        <v>47</v>
      </c>
      <c r="S1" s="6" t="s">
        <v>56</v>
      </c>
      <c r="T1" s="6" t="s">
        <v>57</v>
      </c>
      <c r="U1" s="6" t="s">
        <v>58</v>
      </c>
      <c r="V1" s="5"/>
    </row>
    <row r="2" spans="1:22" x14ac:dyDescent="0.3">
      <c r="A2" s="1">
        <v>2126</v>
      </c>
      <c r="B2" s="10">
        <v>45789</v>
      </c>
      <c r="C2" s="1">
        <v>10</v>
      </c>
      <c r="D2" s="1" t="s">
        <v>9</v>
      </c>
      <c r="E2" s="1">
        <v>3</v>
      </c>
      <c r="F2" s="1" t="s">
        <v>10</v>
      </c>
      <c r="G2" s="1" t="s">
        <v>11</v>
      </c>
      <c r="H2" s="1">
        <v>1595</v>
      </c>
      <c r="I2" s="10">
        <v>43433</v>
      </c>
      <c r="J2" s="1" t="str">
        <f>_xlfn.CONCAT("C",Sample_Telecom_Dataset3[[#This Row],[Customer_ID]])</f>
        <v>C2126</v>
      </c>
      <c r="K2" s="1"/>
      <c r="L2" s="1" t="str">
        <f>_xlfn.CONCAT(UPPER(Sample_Telecom_Dataset3[[#This Row],[Location]]),"+",LOWER(Sample_Telecom_Dataset3[[#This Row],[Plan_Type]]))</f>
        <v>GLASGOW+postpaid</v>
      </c>
      <c r="M2" s="1" t="str">
        <f>SUBSTITUTE(Sample_Telecom_Dataset3[[#This Row],[String Concatenation]],"C","CID")</f>
        <v>CID2126</v>
      </c>
      <c r="N2" s="1" t="str">
        <f>_xlfn.CONCAT(YEAR(Sample_Telecom_Dataset3[[#This Row],[Customer_Tenure]])," - ",MONTH(Sample_Telecom_Dataset3[[#This Row],[Customer_Tenure]])," - ",DAY((Sample_Telecom_Dataset3[[#This Row],[Customer_Tenure]])))</f>
        <v>2018 - 11 - 29</v>
      </c>
      <c r="O2" s="1" t="str">
        <f>IF(ISBLANK(Sample_Telecom_Dataset3[[#This Row],[Location]]),"Missing","Present")</f>
        <v>Present</v>
      </c>
      <c r="P2" s="1" t="str">
        <f>TEXT(Sample_Telecom_Dataset3[[#This Row],[Customer_Tenure]],"mmm")</f>
        <v>Nov</v>
      </c>
      <c r="Q2" s="1" t="str">
        <f>IF(Sample_Telecom_Dataset3[[#This Row],[Data_Usage_MB]]&gt;1000,"High","Low")</f>
        <v>High</v>
      </c>
      <c r="R2" s="1">
        <f>ROUND(Sample_Telecom_Dataset3[[#This Row],[Call_Cost]],0)</f>
        <v>3</v>
      </c>
      <c r="S2" s="1" t="str">
        <f>IF(COUNTIF(L2:L99,L2)&gt;1,"Duplicate","Unique")</f>
        <v>Unique</v>
      </c>
      <c r="T2" s="1" t="str">
        <f>MID(Sample_Telecom_Dataset3[[#This Row],[String Concatenation]],2,4)</f>
        <v>2126</v>
      </c>
      <c r="U2" s="1">
        <f>FIND("+",L2)</f>
        <v>8</v>
      </c>
    </row>
    <row r="3" spans="1:22" x14ac:dyDescent="0.3">
      <c r="A3" s="1">
        <v>2459</v>
      </c>
      <c r="B3" s="10">
        <v>45768</v>
      </c>
      <c r="C3" s="1">
        <v>36</v>
      </c>
      <c r="D3" s="1" t="s">
        <v>12</v>
      </c>
      <c r="E3" s="1">
        <v>3.6</v>
      </c>
      <c r="F3" s="1" t="s">
        <v>13</v>
      </c>
      <c r="G3" s="1" t="s">
        <v>14</v>
      </c>
      <c r="H3" s="1">
        <v>1291</v>
      </c>
      <c r="I3" s="10">
        <v>44465</v>
      </c>
      <c r="J3" s="1" t="str">
        <f>_xlfn.CONCAT("C",Sample_Telecom_Dataset3[[#This Row],[Customer_ID]])</f>
        <v>C2459</v>
      </c>
      <c r="K3" s="1"/>
      <c r="L3" s="1" t="str">
        <f>_xlfn.CONCAT(UPPER(Sample_Telecom_Dataset3[[#This Row],[Location]])," + ",LOWER(Sample_Telecom_Dataset3[[#This Row],[Plan_Type]]))</f>
        <v>BIRMINGHAM + prepaid</v>
      </c>
      <c r="M3" s="1" t="str">
        <f>SUBSTITUTE(Sample_Telecom_Dataset3[[#This Row],[String Concatenation]],"C","CID")</f>
        <v>CID2459</v>
      </c>
      <c r="N3" s="1" t="str">
        <f>_xlfn.CONCAT(YEAR(Sample_Telecom_Dataset3[[#This Row],[Customer_Tenure]])," - ",MONTH(Sample_Telecom_Dataset3[[#This Row],[Customer_Tenure]])," - ",DAY((Sample_Telecom_Dataset3[[#This Row],[Customer_Tenure]])))</f>
        <v>2021 - 9 - 26</v>
      </c>
      <c r="O3" s="1" t="str">
        <f>IF(ISBLANK(Sample_Telecom_Dataset3[[#This Row],[Location]]),"Missing","Present")</f>
        <v>Present</v>
      </c>
      <c r="P3" s="1" t="str">
        <f>TEXT(Sample_Telecom_Dataset3[[#This Row],[Customer_Tenure]],"mmm")</f>
        <v>Sep</v>
      </c>
      <c r="Q3" s="1" t="str">
        <f>IF(Sample_Telecom_Dataset3[[#This Row],[Data_Usage_MB]]&gt;1000,"High","Low")</f>
        <v>High</v>
      </c>
      <c r="R3" s="1">
        <f>ROUND(Sample_Telecom_Dataset3[[#This Row],[Call_Cost]],0)</f>
        <v>4</v>
      </c>
      <c r="S3" s="1" t="str">
        <f t="shared" ref="S3:S66" si="0">IF(COUNTIF(L3:L100,L3)&gt;1,"Duplicate","Unique")</f>
        <v>Duplicate</v>
      </c>
      <c r="T3" s="1" t="str">
        <f>MID(Sample_Telecom_Dataset3[[#This Row],[String Concatenation]],2,4)</f>
        <v>2459</v>
      </c>
      <c r="U3" s="1">
        <f t="shared" ref="U3:U66" si="1">FIND("+",L3)</f>
        <v>12</v>
      </c>
    </row>
    <row r="4" spans="1:22" x14ac:dyDescent="0.3">
      <c r="A4" s="1">
        <v>1860</v>
      </c>
      <c r="B4" s="10">
        <v>45514</v>
      </c>
      <c r="C4" s="1">
        <v>9</v>
      </c>
      <c r="D4" s="1" t="s">
        <v>9</v>
      </c>
      <c r="E4" s="1">
        <v>2.7</v>
      </c>
      <c r="F4" s="1" t="s">
        <v>15</v>
      </c>
      <c r="G4" s="1" t="s">
        <v>14</v>
      </c>
      <c r="H4" s="1">
        <v>1856</v>
      </c>
      <c r="I4" s="10">
        <v>41826</v>
      </c>
      <c r="J4" s="1" t="str">
        <f>_xlfn.CONCAT("C",Sample_Telecom_Dataset3[[#This Row],[Customer_ID]])</f>
        <v>C1860</v>
      </c>
      <c r="K4" s="1"/>
      <c r="L4" s="1" t="str">
        <f>_xlfn.CONCAT(UPPER(Sample_Telecom_Dataset3[[#This Row],[Location]])," + ",LOWER(Sample_Telecom_Dataset3[[#This Row],[Plan_Type]]))</f>
        <v>LONDON + prepaid</v>
      </c>
      <c r="M4" s="1" t="str">
        <f>SUBSTITUTE(Sample_Telecom_Dataset3[[#This Row],[String Concatenation]],"C","CID")</f>
        <v>CID1860</v>
      </c>
      <c r="N4" s="1" t="str">
        <f>_xlfn.CONCAT(YEAR(Sample_Telecom_Dataset3[[#This Row],[Customer_Tenure]])," - ",MONTH(Sample_Telecom_Dataset3[[#This Row],[Customer_Tenure]])," - ",DAY((Sample_Telecom_Dataset3[[#This Row],[Customer_Tenure]])))</f>
        <v>2014 - 7 - 6</v>
      </c>
      <c r="O4" s="1" t="str">
        <f>IF(ISBLANK(Sample_Telecom_Dataset3[[#This Row],[Location]]),"Missing","Present")</f>
        <v>Present</v>
      </c>
      <c r="P4" s="1" t="str">
        <f>TEXT(Sample_Telecom_Dataset3[[#This Row],[Customer_Tenure]],"mmm")</f>
        <v>Jul</v>
      </c>
      <c r="Q4" s="1" t="str">
        <f>IF(Sample_Telecom_Dataset3[[#This Row],[Data_Usage_MB]]&gt;1000,"High","Low")</f>
        <v>High</v>
      </c>
      <c r="R4" s="1">
        <f>ROUND(Sample_Telecom_Dataset3[[#This Row],[Call_Cost]],0)</f>
        <v>3</v>
      </c>
      <c r="S4" s="1" t="str">
        <f t="shared" si="0"/>
        <v>Duplicate</v>
      </c>
      <c r="T4" s="1" t="str">
        <f>MID(Sample_Telecom_Dataset3[[#This Row],[String Concatenation]],2,4)</f>
        <v>1860</v>
      </c>
      <c r="U4" s="1">
        <f t="shared" si="1"/>
        <v>8</v>
      </c>
    </row>
    <row r="5" spans="1:22" x14ac:dyDescent="0.3">
      <c r="A5" s="1">
        <v>2294</v>
      </c>
      <c r="B5" s="10">
        <v>45663</v>
      </c>
      <c r="C5" s="1">
        <v>54</v>
      </c>
      <c r="D5" s="1" t="s">
        <v>9</v>
      </c>
      <c r="E5" s="1">
        <v>16.2</v>
      </c>
      <c r="F5" s="1" t="s">
        <v>16</v>
      </c>
      <c r="G5" s="1" t="s">
        <v>11</v>
      </c>
      <c r="H5" s="1">
        <v>1393</v>
      </c>
      <c r="I5" s="10">
        <v>44455</v>
      </c>
      <c r="J5" s="1" t="str">
        <f>_xlfn.CONCAT("C",Sample_Telecom_Dataset3[[#This Row],[Customer_ID]])</f>
        <v>C2294</v>
      </c>
      <c r="K5" s="1"/>
      <c r="L5" s="1" t="str">
        <f>_xlfn.CONCAT(UPPER(Sample_Telecom_Dataset3[[#This Row],[Location]])," + ",LOWER(Sample_Telecom_Dataset3[[#This Row],[Plan_Type]]))</f>
        <v>LEEDS + postpaid</v>
      </c>
      <c r="M5" s="1" t="str">
        <f>SUBSTITUTE(Sample_Telecom_Dataset3[[#This Row],[String Concatenation]],"C","CID")</f>
        <v>CID2294</v>
      </c>
      <c r="N5" s="1" t="str">
        <f>_xlfn.CONCAT(YEAR(Sample_Telecom_Dataset3[[#This Row],[Customer_Tenure]])," - ",MONTH(Sample_Telecom_Dataset3[[#This Row],[Customer_Tenure]])," - ",DAY((Sample_Telecom_Dataset3[[#This Row],[Customer_Tenure]])))</f>
        <v>2021 - 9 - 16</v>
      </c>
      <c r="O5" s="1" t="str">
        <f>IF(ISBLANK(Sample_Telecom_Dataset3[[#This Row],[Location]]),"Missing","Present")</f>
        <v>Present</v>
      </c>
      <c r="P5" s="1" t="str">
        <f>TEXT(Sample_Telecom_Dataset3[[#This Row],[Customer_Tenure]],"mmm")</f>
        <v>Sep</v>
      </c>
      <c r="Q5" s="1" t="str">
        <f>IF(Sample_Telecom_Dataset3[[#This Row],[Data_Usage_MB]]&gt;1000,"High","Low")</f>
        <v>High</v>
      </c>
      <c r="R5" s="1">
        <f>ROUND(Sample_Telecom_Dataset3[[#This Row],[Call_Cost]],0)</f>
        <v>16</v>
      </c>
      <c r="S5" s="1" t="str">
        <f t="shared" si="0"/>
        <v>Duplicate</v>
      </c>
      <c r="T5" s="1" t="str">
        <f>MID(Sample_Telecom_Dataset3[[#This Row],[String Concatenation]],2,4)</f>
        <v>2294</v>
      </c>
      <c r="U5" s="1">
        <f t="shared" si="1"/>
        <v>7</v>
      </c>
    </row>
    <row r="6" spans="1:22" x14ac:dyDescent="0.3">
      <c r="A6" s="1">
        <v>2130</v>
      </c>
      <c r="B6" s="10">
        <v>45693</v>
      </c>
      <c r="C6" s="1">
        <v>56</v>
      </c>
      <c r="D6" s="1" t="s">
        <v>12</v>
      </c>
      <c r="E6" s="1">
        <v>5.6</v>
      </c>
      <c r="F6" s="1" t="s">
        <v>13</v>
      </c>
      <c r="G6" s="1" t="s">
        <v>11</v>
      </c>
      <c r="H6" s="1">
        <v>449</v>
      </c>
      <c r="I6" s="10">
        <v>42323</v>
      </c>
      <c r="J6" s="1" t="str">
        <f>_xlfn.CONCAT("C",Sample_Telecom_Dataset3[[#This Row],[Customer_ID]])</f>
        <v>C2130</v>
      </c>
      <c r="K6" s="1"/>
      <c r="L6" s="1" t="str">
        <f>_xlfn.CONCAT(UPPER(Sample_Telecom_Dataset3[[#This Row],[Location]])," + ",LOWER(Sample_Telecom_Dataset3[[#This Row],[Plan_Type]]))</f>
        <v>BIRMINGHAM + postpaid</v>
      </c>
      <c r="M6" s="1" t="str">
        <f>SUBSTITUTE(Sample_Telecom_Dataset3[[#This Row],[String Concatenation]],"C","CID")</f>
        <v>CID2130</v>
      </c>
      <c r="N6" s="1" t="str">
        <f>_xlfn.CONCAT(YEAR(Sample_Telecom_Dataset3[[#This Row],[Customer_Tenure]])," - ",MONTH(Sample_Telecom_Dataset3[[#This Row],[Customer_Tenure]])," - ",DAY((Sample_Telecom_Dataset3[[#This Row],[Customer_Tenure]])))</f>
        <v>2015 - 11 - 15</v>
      </c>
      <c r="O6" s="1" t="str">
        <f>IF(ISBLANK(Sample_Telecom_Dataset3[[#This Row],[Location]]),"Missing","Present")</f>
        <v>Present</v>
      </c>
      <c r="P6" s="1" t="str">
        <f>TEXT(Sample_Telecom_Dataset3[[#This Row],[Customer_Tenure]],"mmm")</f>
        <v>Nov</v>
      </c>
      <c r="Q6" s="1" t="str">
        <f>IF(Sample_Telecom_Dataset3[[#This Row],[Data_Usage_MB]]&gt;1000,"High","Low")</f>
        <v>Low</v>
      </c>
      <c r="R6" s="1">
        <f>ROUND(Sample_Telecom_Dataset3[[#This Row],[Call_Cost]],0)</f>
        <v>6</v>
      </c>
      <c r="S6" s="1" t="str">
        <f t="shared" si="0"/>
        <v>Duplicate</v>
      </c>
      <c r="T6" s="1" t="str">
        <f>MID(Sample_Telecom_Dataset3[[#This Row],[String Concatenation]],2,4)</f>
        <v>2130</v>
      </c>
      <c r="U6" s="1">
        <f t="shared" si="1"/>
        <v>12</v>
      </c>
    </row>
    <row r="7" spans="1:22" x14ac:dyDescent="0.3">
      <c r="A7" s="1">
        <v>2095</v>
      </c>
      <c r="B7" s="10">
        <v>45734</v>
      </c>
      <c r="C7" s="1">
        <v>55</v>
      </c>
      <c r="D7" s="1" t="s">
        <v>12</v>
      </c>
      <c r="E7" s="1">
        <v>5.5</v>
      </c>
      <c r="F7" s="1" t="s">
        <v>17</v>
      </c>
      <c r="G7" s="1" t="s">
        <v>14</v>
      </c>
      <c r="H7" s="1">
        <v>279</v>
      </c>
      <c r="I7" s="10">
        <v>44848</v>
      </c>
      <c r="J7" s="1" t="str">
        <f>_xlfn.CONCAT("C",Sample_Telecom_Dataset3[[#This Row],[Customer_ID]])</f>
        <v>C2095</v>
      </c>
      <c r="K7" s="1"/>
      <c r="L7" s="1" t="str">
        <f>_xlfn.CONCAT(UPPER(Sample_Telecom_Dataset3[[#This Row],[Location]])," + ",LOWER(Sample_Telecom_Dataset3[[#This Row],[Plan_Type]]))</f>
        <v>MANCHESTER + prepaid</v>
      </c>
      <c r="M7" s="1" t="str">
        <f>SUBSTITUTE(Sample_Telecom_Dataset3[[#This Row],[String Concatenation]],"C","CID")</f>
        <v>CID2095</v>
      </c>
      <c r="N7" s="1" t="str">
        <f>_xlfn.CONCAT(YEAR(Sample_Telecom_Dataset3[[#This Row],[Customer_Tenure]])," - ",MONTH(Sample_Telecom_Dataset3[[#This Row],[Customer_Tenure]])," - ",DAY((Sample_Telecom_Dataset3[[#This Row],[Customer_Tenure]])))</f>
        <v>2022 - 10 - 14</v>
      </c>
      <c r="O7" s="1" t="str">
        <f>IF(ISBLANK(Sample_Telecom_Dataset3[[#This Row],[Location]]),"Missing","Present")</f>
        <v>Present</v>
      </c>
      <c r="P7" s="1" t="str">
        <f>TEXT(Sample_Telecom_Dataset3[[#This Row],[Customer_Tenure]],"mmm")</f>
        <v>Oct</v>
      </c>
      <c r="Q7" s="1" t="str">
        <f>IF(Sample_Telecom_Dataset3[[#This Row],[Data_Usage_MB]]&gt;1000,"High","Low")</f>
        <v>Low</v>
      </c>
      <c r="R7" s="1">
        <f>ROUND(Sample_Telecom_Dataset3[[#This Row],[Call_Cost]],0)</f>
        <v>6</v>
      </c>
      <c r="S7" s="1" t="str">
        <f t="shared" si="0"/>
        <v>Duplicate</v>
      </c>
      <c r="T7" s="1" t="str">
        <f>MID(Sample_Telecom_Dataset3[[#This Row],[String Concatenation]],2,4)</f>
        <v>2095</v>
      </c>
      <c r="U7" s="1">
        <f t="shared" si="1"/>
        <v>12</v>
      </c>
    </row>
    <row r="8" spans="1:22" x14ac:dyDescent="0.3">
      <c r="A8" s="1">
        <v>2724</v>
      </c>
      <c r="B8" s="10">
        <v>45781</v>
      </c>
      <c r="C8" s="1">
        <v>27</v>
      </c>
      <c r="D8" s="1" t="s">
        <v>12</v>
      </c>
      <c r="E8" s="1">
        <v>2.7</v>
      </c>
      <c r="F8" s="1" t="s">
        <v>13</v>
      </c>
      <c r="G8" s="1" t="s">
        <v>11</v>
      </c>
      <c r="H8" s="1">
        <v>1167</v>
      </c>
      <c r="I8" s="10">
        <v>43865</v>
      </c>
      <c r="J8" s="1" t="str">
        <f>_xlfn.CONCAT("C",Sample_Telecom_Dataset3[[#This Row],[Customer_ID]])</f>
        <v>C2724</v>
      </c>
      <c r="K8" s="1"/>
      <c r="L8" s="1" t="str">
        <f>_xlfn.CONCAT(UPPER(Sample_Telecom_Dataset3[[#This Row],[Location]])," + ",LOWER(Sample_Telecom_Dataset3[[#This Row],[Plan_Type]]))</f>
        <v>BIRMINGHAM + postpaid</v>
      </c>
      <c r="M8" s="1" t="str">
        <f>SUBSTITUTE(Sample_Telecom_Dataset3[[#This Row],[String Concatenation]],"C","CID")</f>
        <v>CID2724</v>
      </c>
      <c r="N8" s="1" t="str">
        <f>_xlfn.CONCAT(YEAR(Sample_Telecom_Dataset3[[#This Row],[Customer_Tenure]])," - ",MONTH(Sample_Telecom_Dataset3[[#This Row],[Customer_Tenure]])," - ",DAY((Sample_Telecom_Dataset3[[#This Row],[Customer_Tenure]])))</f>
        <v>2020 - 2 - 4</v>
      </c>
      <c r="O8" s="1" t="str">
        <f>IF(ISBLANK(Sample_Telecom_Dataset3[[#This Row],[Location]]),"Missing","Present")</f>
        <v>Present</v>
      </c>
      <c r="P8" s="1" t="str">
        <f>TEXT(Sample_Telecom_Dataset3[[#This Row],[Customer_Tenure]],"mmm")</f>
        <v>Feb</v>
      </c>
      <c r="Q8" s="1" t="str">
        <f>IF(Sample_Telecom_Dataset3[[#This Row],[Data_Usage_MB]]&gt;1000,"High","Low")</f>
        <v>High</v>
      </c>
      <c r="R8" s="1">
        <f>ROUND(Sample_Telecom_Dataset3[[#This Row],[Call_Cost]],0)</f>
        <v>3</v>
      </c>
      <c r="S8" s="1" t="str">
        <f t="shared" si="0"/>
        <v>Duplicate</v>
      </c>
      <c r="T8" s="1" t="str">
        <f>MID(Sample_Telecom_Dataset3[[#This Row],[String Concatenation]],2,4)</f>
        <v>2724</v>
      </c>
      <c r="U8" s="1">
        <f t="shared" si="1"/>
        <v>12</v>
      </c>
    </row>
    <row r="9" spans="1:22" x14ac:dyDescent="0.3">
      <c r="A9" s="1">
        <v>2044</v>
      </c>
      <c r="B9" s="10">
        <v>45564</v>
      </c>
      <c r="C9" s="1">
        <v>34</v>
      </c>
      <c r="D9" s="1" t="s">
        <v>12</v>
      </c>
      <c r="E9" s="1">
        <v>3.4</v>
      </c>
      <c r="F9" s="1" t="s">
        <v>13</v>
      </c>
      <c r="G9" s="1" t="s">
        <v>11</v>
      </c>
      <c r="H9" s="1">
        <v>755</v>
      </c>
      <c r="I9" s="10">
        <v>44688</v>
      </c>
      <c r="J9" s="1" t="str">
        <f>_xlfn.CONCAT("C",Sample_Telecom_Dataset3[[#This Row],[Customer_ID]])</f>
        <v>C2044</v>
      </c>
      <c r="K9" s="1"/>
      <c r="L9" s="1" t="str">
        <f>_xlfn.CONCAT(UPPER(Sample_Telecom_Dataset3[[#This Row],[Location]])," + ",LOWER(Sample_Telecom_Dataset3[[#This Row],[Plan_Type]]))</f>
        <v>BIRMINGHAM + postpaid</v>
      </c>
      <c r="M9" s="1" t="str">
        <f>SUBSTITUTE(Sample_Telecom_Dataset3[[#This Row],[String Concatenation]],"C","CID")</f>
        <v>CID2044</v>
      </c>
      <c r="N9" s="1" t="str">
        <f>_xlfn.CONCAT(YEAR(Sample_Telecom_Dataset3[[#This Row],[Customer_Tenure]])," - ",MONTH(Sample_Telecom_Dataset3[[#This Row],[Customer_Tenure]])," - ",DAY((Sample_Telecom_Dataset3[[#This Row],[Customer_Tenure]])))</f>
        <v>2022 - 5 - 7</v>
      </c>
      <c r="O9" s="1" t="str">
        <f>IF(ISBLANK(Sample_Telecom_Dataset3[[#This Row],[Location]]),"Missing","Present")</f>
        <v>Present</v>
      </c>
      <c r="P9" s="1" t="str">
        <f>TEXT(Sample_Telecom_Dataset3[[#This Row],[Customer_Tenure]],"mmm")</f>
        <v>May</v>
      </c>
      <c r="Q9" s="1" t="str">
        <f>IF(Sample_Telecom_Dataset3[[#This Row],[Data_Usage_MB]]&gt;1000,"High","Low")</f>
        <v>Low</v>
      </c>
      <c r="R9" s="1">
        <f>ROUND(Sample_Telecom_Dataset3[[#This Row],[Call_Cost]],0)</f>
        <v>3</v>
      </c>
      <c r="S9" s="1" t="str">
        <f t="shared" si="0"/>
        <v>Duplicate</v>
      </c>
      <c r="T9" s="1" t="str">
        <f>MID(Sample_Telecom_Dataset3[[#This Row],[String Concatenation]],2,4)</f>
        <v>2044</v>
      </c>
      <c r="U9" s="1">
        <f t="shared" si="1"/>
        <v>12</v>
      </c>
    </row>
    <row r="10" spans="1:22" x14ac:dyDescent="0.3">
      <c r="A10" s="1">
        <v>2638</v>
      </c>
      <c r="B10" s="10">
        <v>45817</v>
      </c>
      <c r="C10" s="1">
        <v>51</v>
      </c>
      <c r="D10" s="1" t="s">
        <v>9</v>
      </c>
      <c r="E10" s="1">
        <v>15.3</v>
      </c>
      <c r="F10" s="1" t="s">
        <v>17</v>
      </c>
      <c r="G10" s="1" t="s">
        <v>14</v>
      </c>
      <c r="H10" s="1">
        <v>1673</v>
      </c>
      <c r="I10" s="10">
        <v>44371</v>
      </c>
      <c r="J10" s="1" t="str">
        <f>_xlfn.CONCAT("C",Sample_Telecom_Dataset3[[#This Row],[Customer_ID]])</f>
        <v>C2638</v>
      </c>
      <c r="K10" s="1"/>
      <c r="L10" s="1" t="str">
        <f>_xlfn.CONCAT(UPPER(Sample_Telecom_Dataset3[[#This Row],[Location]])," + ",LOWER(Sample_Telecom_Dataset3[[#This Row],[Plan_Type]]))</f>
        <v>MANCHESTER + prepaid</v>
      </c>
      <c r="M10" s="1" t="str">
        <f>SUBSTITUTE(Sample_Telecom_Dataset3[[#This Row],[String Concatenation]],"C","CID")</f>
        <v>CID2638</v>
      </c>
      <c r="N10" s="1" t="str">
        <f>_xlfn.CONCAT(YEAR(Sample_Telecom_Dataset3[[#This Row],[Customer_Tenure]])," - ",MONTH(Sample_Telecom_Dataset3[[#This Row],[Customer_Tenure]])," - ",DAY((Sample_Telecom_Dataset3[[#This Row],[Customer_Tenure]])))</f>
        <v>2021 - 6 - 24</v>
      </c>
      <c r="O10" s="1" t="str">
        <f>IF(ISBLANK(Sample_Telecom_Dataset3[[#This Row],[Location]]),"Missing","Present")</f>
        <v>Present</v>
      </c>
      <c r="P10" s="1" t="str">
        <f>TEXT(Sample_Telecom_Dataset3[[#This Row],[Customer_Tenure]],"mmm")</f>
        <v>Jun</v>
      </c>
      <c r="Q10" s="1" t="str">
        <f>IF(Sample_Telecom_Dataset3[[#This Row],[Data_Usage_MB]]&gt;1000,"High","Low")</f>
        <v>High</v>
      </c>
      <c r="R10" s="1">
        <f>ROUND(Sample_Telecom_Dataset3[[#This Row],[Call_Cost]],0)</f>
        <v>15</v>
      </c>
      <c r="S10" s="1" t="str">
        <f t="shared" si="0"/>
        <v>Duplicate</v>
      </c>
      <c r="T10" s="1" t="str">
        <f>MID(Sample_Telecom_Dataset3[[#This Row],[String Concatenation]],2,4)</f>
        <v>2638</v>
      </c>
      <c r="U10" s="1">
        <f t="shared" si="1"/>
        <v>12</v>
      </c>
    </row>
    <row r="11" spans="1:22" x14ac:dyDescent="0.3">
      <c r="A11" s="1">
        <v>1121</v>
      </c>
      <c r="B11" s="10">
        <v>45450</v>
      </c>
      <c r="C11" s="1">
        <v>1</v>
      </c>
      <c r="D11" s="1" t="s">
        <v>9</v>
      </c>
      <c r="E11" s="1">
        <v>0.3</v>
      </c>
      <c r="F11" s="1" t="s">
        <v>18</v>
      </c>
      <c r="G11" s="1" t="s">
        <v>14</v>
      </c>
      <c r="H11" s="1">
        <v>113</v>
      </c>
      <c r="I11" s="10">
        <v>44338</v>
      </c>
      <c r="J11" s="1" t="str">
        <f>_xlfn.CONCAT("C",Sample_Telecom_Dataset3[[#This Row],[Customer_ID]])</f>
        <v>C1121</v>
      </c>
      <c r="K11" s="1"/>
      <c r="L11" s="1" t="str">
        <f>_xlfn.CONCAT(UPPER(Sample_Telecom_Dataset3[[#This Row],[Location]])," + ",LOWER(Sample_Telecom_Dataset3[[#This Row],[Plan_Type]]))</f>
        <v>EDINBURGH + prepaid</v>
      </c>
      <c r="M11" s="1" t="str">
        <f>SUBSTITUTE(Sample_Telecom_Dataset3[[#This Row],[String Concatenation]],"C","CID")</f>
        <v>CID1121</v>
      </c>
      <c r="N11" s="1" t="str">
        <f>_xlfn.CONCAT(YEAR(Sample_Telecom_Dataset3[[#This Row],[Customer_Tenure]])," - ",MONTH(Sample_Telecom_Dataset3[[#This Row],[Customer_Tenure]])," - ",DAY((Sample_Telecom_Dataset3[[#This Row],[Customer_Tenure]])))</f>
        <v>2021 - 5 - 22</v>
      </c>
      <c r="O11" s="1" t="str">
        <f>IF(ISBLANK(Sample_Telecom_Dataset3[[#This Row],[Location]]),"Missing","Present")</f>
        <v>Present</v>
      </c>
      <c r="P11" s="1" t="str">
        <f>TEXT(Sample_Telecom_Dataset3[[#This Row],[Customer_Tenure]],"mmm")</f>
        <v>May</v>
      </c>
      <c r="Q11" s="1" t="str">
        <f>IF(Sample_Telecom_Dataset3[[#This Row],[Data_Usage_MB]]&gt;1000,"High","Low")</f>
        <v>Low</v>
      </c>
      <c r="R11" s="1">
        <f>ROUND(Sample_Telecom_Dataset3[[#This Row],[Call_Cost]],0)</f>
        <v>0</v>
      </c>
      <c r="S11" s="1" t="str">
        <f t="shared" si="0"/>
        <v>Duplicate</v>
      </c>
      <c r="T11" s="1" t="str">
        <f>MID(Sample_Telecom_Dataset3[[#This Row],[String Concatenation]],2,4)</f>
        <v>1121</v>
      </c>
      <c r="U11" s="1">
        <f t="shared" si="1"/>
        <v>11</v>
      </c>
    </row>
    <row r="12" spans="1:22" x14ac:dyDescent="0.3">
      <c r="A12" s="1">
        <v>1466</v>
      </c>
      <c r="B12" s="10">
        <v>45443</v>
      </c>
      <c r="C12" s="1">
        <v>32</v>
      </c>
      <c r="D12" s="1" t="s">
        <v>12</v>
      </c>
      <c r="E12" s="1">
        <v>3.2</v>
      </c>
      <c r="F12" s="1" t="s">
        <v>17</v>
      </c>
      <c r="G12" s="1" t="s">
        <v>11</v>
      </c>
      <c r="H12" s="1">
        <v>775</v>
      </c>
      <c r="I12" s="10">
        <v>43567</v>
      </c>
      <c r="J12" s="1" t="str">
        <f>_xlfn.CONCAT("C",Sample_Telecom_Dataset3[[#This Row],[Customer_ID]])</f>
        <v>C1466</v>
      </c>
      <c r="K12" s="1"/>
      <c r="L12" s="1" t="str">
        <f>_xlfn.CONCAT(UPPER(Sample_Telecom_Dataset3[[#This Row],[Location]])," + ",LOWER(Sample_Telecom_Dataset3[[#This Row],[Plan_Type]]))</f>
        <v>MANCHESTER + postpaid</v>
      </c>
      <c r="M12" s="1" t="str">
        <f>SUBSTITUTE(Sample_Telecom_Dataset3[[#This Row],[String Concatenation]],"C","CID")</f>
        <v>CID1466</v>
      </c>
      <c r="N12" s="1" t="str">
        <f>_xlfn.CONCAT(YEAR(Sample_Telecom_Dataset3[[#This Row],[Customer_Tenure]])," - ",MONTH(Sample_Telecom_Dataset3[[#This Row],[Customer_Tenure]])," - ",DAY((Sample_Telecom_Dataset3[[#This Row],[Customer_Tenure]])))</f>
        <v>2019 - 4 - 12</v>
      </c>
      <c r="O12" s="1" t="str">
        <f>IF(ISBLANK(Sample_Telecom_Dataset3[[#This Row],[Location]]),"Missing","Present")</f>
        <v>Present</v>
      </c>
      <c r="P12" s="1" t="str">
        <f>TEXT(Sample_Telecom_Dataset3[[#This Row],[Customer_Tenure]],"mmm")</f>
        <v>Apr</v>
      </c>
      <c r="Q12" s="1" t="str">
        <f>IF(Sample_Telecom_Dataset3[[#This Row],[Data_Usage_MB]]&gt;1000,"High","Low")</f>
        <v>Low</v>
      </c>
      <c r="R12" s="1">
        <f>ROUND(Sample_Telecom_Dataset3[[#This Row],[Call_Cost]],0)</f>
        <v>3</v>
      </c>
      <c r="S12" s="1" t="str">
        <f t="shared" si="0"/>
        <v>Duplicate</v>
      </c>
      <c r="T12" s="1" t="str">
        <f>MID(Sample_Telecom_Dataset3[[#This Row],[String Concatenation]],2,4)</f>
        <v>1466</v>
      </c>
      <c r="U12" s="1">
        <f t="shared" si="1"/>
        <v>12</v>
      </c>
    </row>
    <row r="13" spans="1:22" x14ac:dyDescent="0.3">
      <c r="A13" s="1">
        <v>2238</v>
      </c>
      <c r="B13" s="10">
        <v>45479</v>
      </c>
      <c r="C13" s="1">
        <v>25</v>
      </c>
      <c r="D13" s="1" t="s">
        <v>12</v>
      </c>
      <c r="E13" s="1">
        <v>2.5</v>
      </c>
      <c r="F13" s="1" t="s">
        <v>19</v>
      </c>
      <c r="G13" s="1" t="s">
        <v>11</v>
      </c>
      <c r="H13" s="1">
        <v>104</v>
      </c>
      <c r="I13" s="10">
        <v>43043</v>
      </c>
      <c r="J13" s="1" t="str">
        <f>_xlfn.CONCAT("C",Sample_Telecom_Dataset3[[#This Row],[Customer_ID]])</f>
        <v>C2238</v>
      </c>
      <c r="K13" s="1"/>
      <c r="L13" s="1" t="str">
        <f>_xlfn.CONCAT(UPPER(Sample_Telecom_Dataset3[[#This Row],[Location]])," + ",LOWER(Sample_Telecom_Dataset3[[#This Row],[Plan_Type]]))</f>
        <v>PARIS + postpaid</v>
      </c>
      <c r="M13" s="1" t="str">
        <f>SUBSTITUTE(Sample_Telecom_Dataset3[[#This Row],[String Concatenation]],"C","CID")</f>
        <v>CID2238</v>
      </c>
      <c r="N13" s="1" t="str">
        <f>_xlfn.CONCAT(YEAR(Sample_Telecom_Dataset3[[#This Row],[Customer_Tenure]])," - ",MONTH(Sample_Telecom_Dataset3[[#This Row],[Customer_Tenure]])," - ",DAY((Sample_Telecom_Dataset3[[#This Row],[Customer_Tenure]])))</f>
        <v>2017 - 11 - 4</v>
      </c>
      <c r="O13" s="1" t="str">
        <f>IF(ISBLANK(Sample_Telecom_Dataset3[[#This Row],[Location]]),"Missing","Present")</f>
        <v>Present</v>
      </c>
      <c r="P13" s="1" t="str">
        <f>TEXT(Sample_Telecom_Dataset3[[#This Row],[Customer_Tenure]],"mmm")</f>
        <v>Nov</v>
      </c>
      <c r="Q13" s="1" t="str">
        <f>IF(Sample_Telecom_Dataset3[[#This Row],[Data_Usage_MB]]&gt;1000,"High","Low")</f>
        <v>Low</v>
      </c>
      <c r="R13" s="1">
        <f>ROUND(Sample_Telecom_Dataset3[[#This Row],[Call_Cost]],0)</f>
        <v>3</v>
      </c>
      <c r="S13" s="1" t="str">
        <f t="shared" si="0"/>
        <v>Duplicate</v>
      </c>
      <c r="T13" s="1" t="str">
        <f>MID(Sample_Telecom_Dataset3[[#This Row],[String Concatenation]],2,4)</f>
        <v>2238</v>
      </c>
      <c r="U13" s="1">
        <f t="shared" si="1"/>
        <v>7</v>
      </c>
    </row>
    <row r="14" spans="1:22" x14ac:dyDescent="0.3">
      <c r="A14" s="1">
        <v>1330</v>
      </c>
      <c r="B14" s="10">
        <v>45389</v>
      </c>
      <c r="C14" s="1">
        <v>29</v>
      </c>
      <c r="D14" s="1" t="s">
        <v>12</v>
      </c>
      <c r="E14" s="1">
        <v>2.9</v>
      </c>
      <c r="F14" s="1" t="s">
        <v>13</v>
      </c>
      <c r="G14" s="1" t="s">
        <v>14</v>
      </c>
      <c r="H14" s="1">
        <v>1882</v>
      </c>
      <c r="I14" s="10">
        <v>42952</v>
      </c>
      <c r="J14" s="1" t="str">
        <f>_xlfn.CONCAT("C",Sample_Telecom_Dataset3[[#This Row],[Customer_ID]])</f>
        <v>C1330</v>
      </c>
      <c r="K14" s="1"/>
      <c r="L14" s="1" t="str">
        <f>_xlfn.CONCAT(UPPER(Sample_Telecom_Dataset3[[#This Row],[Location]])," + ",LOWER(Sample_Telecom_Dataset3[[#This Row],[Plan_Type]]))</f>
        <v>BIRMINGHAM + prepaid</v>
      </c>
      <c r="M14" s="1" t="str">
        <f>SUBSTITUTE(Sample_Telecom_Dataset3[[#This Row],[String Concatenation]],"C","CID")</f>
        <v>CID1330</v>
      </c>
      <c r="N14" s="1" t="str">
        <f>_xlfn.CONCAT(YEAR(Sample_Telecom_Dataset3[[#This Row],[Customer_Tenure]])," - ",MONTH(Sample_Telecom_Dataset3[[#This Row],[Customer_Tenure]])," - ",DAY((Sample_Telecom_Dataset3[[#This Row],[Customer_Tenure]])))</f>
        <v>2017 - 8 - 5</v>
      </c>
      <c r="O14" s="1" t="str">
        <f>IF(ISBLANK(Sample_Telecom_Dataset3[[#This Row],[Location]]),"Missing","Present")</f>
        <v>Present</v>
      </c>
      <c r="P14" s="1" t="str">
        <f>TEXT(Sample_Telecom_Dataset3[[#This Row],[Customer_Tenure]],"mmm")</f>
        <v>Aug</v>
      </c>
      <c r="Q14" s="1" t="str">
        <f>IF(Sample_Telecom_Dataset3[[#This Row],[Data_Usage_MB]]&gt;1000,"High","Low")</f>
        <v>High</v>
      </c>
      <c r="R14" s="1">
        <f>ROUND(Sample_Telecom_Dataset3[[#This Row],[Call_Cost]],0)</f>
        <v>3</v>
      </c>
      <c r="S14" s="1" t="str">
        <f t="shared" si="0"/>
        <v>Duplicate</v>
      </c>
      <c r="T14" s="1" t="str">
        <f>MID(Sample_Telecom_Dataset3[[#This Row],[String Concatenation]],2,4)</f>
        <v>1330</v>
      </c>
      <c r="U14" s="1">
        <f t="shared" si="1"/>
        <v>12</v>
      </c>
    </row>
    <row r="15" spans="1:22" x14ac:dyDescent="0.3">
      <c r="A15" s="1">
        <v>2482</v>
      </c>
      <c r="B15" s="10">
        <v>45422</v>
      </c>
      <c r="C15" s="1">
        <v>7</v>
      </c>
      <c r="D15" s="1" t="s">
        <v>12</v>
      </c>
      <c r="E15" s="1">
        <v>0.7</v>
      </c>
      <c r="F15" s="1" t="s">
        <v>20</v>
      </c>
      <c r="G15" s="1" t="s">
        <v>11</v>
      </c>
      <c r="H15" s="1">
        <v>738</v>
      </c>
      <c r="I15" s="10">
        <v>43624</v>
      </c>
      <c r="J15" s="1" t="str">
        <f>_xlfn.CONCAT("C",Sample_Telecom_Dataset3[[#This Row],[Customer_ID]])</f>
        <v>C2482</v>
      </c>
      <c r="K15" s="1"/>
      <c r="L15" s="1" t="str">
        <f>_xlfn.CONCAT(UPPER(Sample_Telecom_Dataset3[[#This Row],[Location]])," + ",LOWER(Sample_Telecom_Dataset3[[#This Row],[Plan_Type]]))</f>
        <v>BERLIN + postpaid</v>
      </c>
      <c r="M15" s="1" t="str">
        <f>SUBSTITUTE(Sample_Telecom_Dataset3[[#This Row],[String Concatenation]],"C","CID")</f>
        <v>CID2482</v>
      </c>
      <c r="N15" s="1" t="str">
        <f>_xlfn.CONCAT(YEAR(Sample_Telecom_Dataset3[[#This Row],[Customer_Tenure]])," - ",MONTH(Sample_Telecom_Dataset3[[#This Row],[Customer_Tenure]])," - ",DAY((Sample_Telecom_Dataset3[[#This Row],[Customer_Tenure]])))</f>
        <v>2019 - 6 - 8</v>
      </c>
      <c r="O15" s="1" t="str">
        <f>IF(ISBLANK(Sample_Telecom_Dataset3[[#This Row],[Location]]),"Missing","Present")</f>
        <v>Present</v>
      </c>
      <c r="P15" s="1" t="str">
        <f>TEXT(Sample_Telecom_Dataset3[[#This Row],[Customer_Tenure]],"mmm")</f>
        <v>Jun</v>
      </c>
      <c r="Q15" s="1" t="str">
        <f>IF(Sample_Telecom_Dataset3[[#This Row],[Data_Usage_MB]]&gt;1000,"High","Low")</f>
        <v>Low</v>
      </c>
      <c r="R15" s="1">
        <f>ROUND(Sample_Telecom_Dataset3[[#This Row],[Call_Cost]],0)</f>
        <v>1</v>
      </c>
      <c r="S15" s="1" t="str">
        <f t="shared" si="0"/>
        <v>Duplicate</v>
      </c>
      <c r="T15" s="1" t="str">
        <f>MID(Sample_Telecom_Dataset3[[#This Row],[String Concatenation]],2,4)</f>
        <v>2482</v>
      </c>
      <c r="U15" s="1">
        <f t="shared" si="1"/>
        <v>8</v>
      </c>
    </row>
    <row r="16" spans="1:22" x14ac:dyDescent="0.3">
      <c r="A16" s="1">
        <v>1087</v>
      </c>
      <c r="B16" s="10">
        <v>45462</v>
      </c>
      <c r="C16" s="1">
        <v>49</v>
      </c>
      <c r="D16" s="1" t="s">
        <v>12</v>
      </c>
      <c r="E16" s="1">
        <v>4.9000000000000004</v>
      </c>
      <c r="F16" s="1" t="s">
        <v>17</v>
      </c>
      <c r="G16" s="1" t="s">
        <v>11</v>
      </c>
      <c r="H16" s="1">
        <v>1606</v>
      </c>
      <c r="I16" s="10">
        <v>43788</v>
      </c>
      <c r="J16" s="1" t="str">
        <f>_xlfn.CONCAT("C",Sample_Telecom_Dataset3[[#This Row],[Customer_ID]])</f>
        <v>C1087</v>
      </c>
      <c r="K16" s="1"/>
      <c r="L16" s="1" t="str">
        <f>_xlfn.CONCAT(UPPER(Sample_Telecom_Dataset3[[#This Row],[Location]])," + ",LOWER(Sample_Telecom_Dataset3[[#This Row],[Plan_Type]]))</f>
        <v>MANCHESTER + postpaid</v>
      </c>
      <c r="M16" s="1" t="str">
        <f>SUBSTITUTE(Sample_Telecom_Dataset3[[#This Row],[String Concatenation]],"C","CID")</f>
        <v>CID1087</v>
      </c>
      <c r="N16" s="1" t="str">
        <f>_xlfn.CONCAT(YEAR(Sample_Telecom_Dataset3[[#This Row],[Customer_Tenure]])," - ",MONTH(Sample_Telecom_Dataset3[[#This Row],[Customer_Tenure]])," - ",DAY((Sample_Telecom_Dataset3[[#This Row],[Customer_Tenure]])))</f>
        <v>2019 - 11 - 19</v>
      </c>
      <c r="O16" s="1" t="str">
        <f>IF(ISBLANK(Sample_Telecom_Dataset3[[#This Row],[Location]]),"Missing","Present")</f>
        <v>Present</v>
      </c>
      <c r="P16" s="1" t="str">
        <f>TEXT(Sample_Telecom_Dataset3[[#This Row],[Customer_Tenure]],"mmm")</f>
        <v>Nov</v>
      </c>
      <c r="Q16" s="1" t="str">
        <f>IF(Sample_Telecom_Dataset3[[#This Row],[Data_Usage_MB]]&gt;1000,"High","Low")</f>
        <v>High</v>
      </c>
      <c r="R16" s="1">
        <f>ROUND(Sample_Telecom_Dataset3[[#This Row],[Call_Cost]],0)</f>
        <v>5</v>
      </c>
      <c r="S16" s="1" t="str">
        <f t="shared" si="0"/>
        <v>Duplicate</v>
      </c>
      <c r="T16" s="1" t="str">
        <f>MID(Sample_Telecom_Dataset3[[#This Row],[String Concatenation]],2,4)</f>
        <v>1087</v>
      </c>
      <c r="U16" s="1">
        <f t="shared" si="1"/>
        <v>12</v>
      </c>
    </row>
    <row r="17" spans="1:21" x14ac:dyDescent="0.3">
      <c r="A17" s="1">
        <v>2396</v>
      </c>
      <c r="B17" s="10">
        <v>45474</v>
      </c>
      <c r="C17" s="1">
        <v>3</v>
      </c>
      <c r="D17" s="1" t="s">
        <v>9</v>
      </c>
      <c r="E17" s="1">
        <v>0.9</v>
      </c>
      <c r="F17" s="1" t="s">
        <v>18</v>
      </c>
      <c r="G17" s="1" t="s">
        <v>14</v>
      </c>
      <c r="H17" s="1">
        <v>489</v>
      </c>
      <c r="I17" s="10">
        <v>42611</v>
      </c>
      <c r="J17" s="1" t="str">
        <f>_xlfn.CONCAT("C",Sample_Telecom_Dataset3[[#This Row],[Customer_ID]])</f>
        <v>C2396</v>
      </c>
      <c r="K17" s="1"/>
      <c r="L17" s="1" t="str">
        <f>_xlfn.CONCAT(UPPER(Sample_Telecom_Dataset3[[#This Row],[Location]])," + ",LOWER(Sample_Telecom_Dataset3[[#This Row],[Plan_Type]]))</f>
        <v>EDINBURGH + prepaid</v>
      </c>
      <c r="M17" s="1" t="str">
        <f>SUBSTITUTE(Sample_Telecom_Dataset3[[#This Row],[String Concatenation]],"C","CID")</f>
        <v>CID2396</v>
      </c>
      <c r="N17" s="1" t="str">
        <f>_xlfn.CONCAT(YEAR(Sample_Telecom_Dataset3[[#This Row],[Customer_Tenure]])," - ",MONTH(Sample_Telecom_Dataset3[[#This Row],[Customer_Tenure]])," - ",DAY((Sample_Telecom_Dataset3[[#This Row],[Customer_Tenure]])))</f>
        <v>2016 - 8 - 29</v>
      </c>
      <c r="O17" s="1" t="str">
        <f>IF(ISBLANK(Sample_Telecom_Dataset3[[#This Row],[Location]]),"Missing","Present")</f>
        <v>Present</v>
      </c>
      <c r="P17" s="1" t="str">
        <f>TEXT(Sample_Telecom_Dataset3[[#This Row],[Customer_Tenure]],"mmm")</f>
        <v>Aug</v>
      </c>
      <c r="Q17" s="1" t="str">
        <f>IF(Sample_Telecom_Dataset3[[#This Row],[Data_Usage_MB]]&gt;1000,"High","Low")</f>
        <v>Low</v>
      </c>
      <c r="R17" s="1">
        <f>ROUND(Sample_Telecom_Dataset3[[#This Row],[Call_Cost]],0)</f>
        <v>1</v>
      </c>
      <c r="S17" s="1" t="str">
        <f t="shared" si="0"/>
        <v>Duplicate</v>
      </c>
      <c r="T17" s="1" t="str">
        <f>MID(Sample_Telecom_Dataset3[[#This Row],[String Concatenation]],2,4)</f>
        <v>2396</v>
      </c>
      <c r="U17" s="1">
        <f t="shared" si="1"/>
        <v>11</v>
      </c>
    </row>
    <row r="18" spans="1:21" x14ac:dyDescent="0.3">
      <c r="A18" s="1">
        <v>2123</v>
      </c>
      <c r="B18" s="10">
        <v>45655</v>
      </c>
      <c r="C18" s="1">
        <v>20</v>
      </c>
      <c r="D18" s="1" t="s">
        <v>21</v>
      </c>
      <c r="E18" s="1">
        <v>10</v>
      </c>
      <c r="F18" s="1" t="s">
        <v>19</v>
      </c>
      <c r="G18" s="1" t="s">
        <v>11</v>
      </c>
      <c r="H18" s="1">
        <v>789</v>
      </c>
      <c r="I18" s="10">
        <v>42988</v>
      </c>
      <c r="J18" s="1" t="str">
        <f>_xlfn.CONCAT("C",Sample_Telecom_Dataset3[[#This Row],[Customer_ID]])</f>
        <v>C2123</v>
      </c>
      <c r="K18" s="1"/>
      <c r="L18" s="1" t="str">
        <f>_xlfn.CONCAT(UPPER(Sample_Telecom_Dataset3[[#This Row],[Location]])," + ",LOWER(Sample_Telecom_Dataset3[[#This Row],[Plan_Type]]))</f>
        <v>PARIS + postpaid</v>
      </c>
      <c r="M18" s="1" t="str">
        <f>SUBSTITUTE(Sample_Telecom_Dataset3[[#This Row],[String Concatenation]],"C","CID")</f>
        <v>CID2123</v>
      </c>
      <c r="N18" s="1" t="str">
        <f>_xlfn.CONCAT(YEAR(Sample_Telecom_Dataset3[[#This Row],[Customer_Tenure]])," - ",MONTH(Sample_Telecom_Dataset3[[#This Row],[Customer_Tenure]])," - ",DAY((Sample_Telecom_Dataset3[[#This Row],[Customer_Tenure]])))</f>
        <v>2017 - 9 - 10</v>
      </c>
      <c r="O18" s="1" t="str">
        <f>IF(ISBLANK(Sample_Telecom_Dataset3[[#This Row],[Location]]),"Missing","Present")</f>
        <v>Present</v>
      </c>
      <c r="P18" s="1" t="str">
        <f>TEXT(Sample_Telecom_Dataset3[[#This Row],[Customer_Tenure]],"mmm")</f>
        <v>Sep</v>
      </c>
      <c r="Q18" s="1" t="str">
        <f>IF(Sample_Telecom_Dataset3[[#This Row],[Data_Usage_MB]]&gt;1000,"High","Low")</f>
        <v>Low</v>
      </c>
      <c r="R18" s="1">
        <f>ROUND(Sample_Telecom_Dataset3[[#This Row],[Call_Cost]],0)</f>
        <v>10</v>
      </c>
      <c r="S18" s="1" t="str">
        <f t="shared" si="0"/>
        <v>Duplicate</v>
      </c>
      <c r="T18" s="1" t="str">
        <f>MID(Sample_Telecom_Dataset3[[#This Row],[String Concatenation]],2,4)</f>
        <v>2123</v>
      </c>
      <c r="U18" s="1">
        <f t="shared" si="1"/>
        <v>7</v>
      </c>
    </row>
    <row r="19" spans="1:21" x14ac:dyDescent="0.3">
      <c r="A19" s="1">
        <v>1871</v>
      </c>
      <c r="B19" s="10">
        <v>45330</v>
      </c>
      <c r="C19" s="1">
        <v>20</v>
      </c>
      <c r="D19" s="1" t="s">
        <v>12</v>
      </c>
      <c r="E19" s="1">
        <v>2</v>
      </c>
      <c r="F19" s="1" t="s">
        <v>20</v>
      </c>
      <c r="G19" s="1" t="s">
        <v>14</v>
      </c>
      <c r="H19" s="1">
        <v>1274</v>
      </c>
      <c r="I19" s="10">
        <v>44593</v>
      </c>
      <c r="J19" s="1" t="str">
        <f>_xlfn.CONCAT("C",Sample_Telecom_Dataset3[[#This Row],[Customer_ID]])</f>
        <v>C1871</v>
      </c>
      <c r="K19" s="1"/>
      <c r="L19" s="1" t="str">
        <f>_xlfn.CONCAT(UPPER(Sample_Telecom_Dataset3[[#This Row],[Location]])," + ",LOWER(Sample_Telecom_Dataset3[[#This Row],[Plan_Type]]))</f>
        <v>BERLIN + prepaid</v>
      </c>
      <c r="M19" s="1" t="str">
        <f>SUBSTITUTE(Sample_Telecom_Dataset3[[#This Row],[String Concatenation]],"C","CID")</f>
        <v>CID1871</v>
      </c>
      <c r="N19" s="1" t="str">
        <f>_xlfn.CONCAT(YEAR(Sample_Telecom_Dataset3[[#This Row],[Customer_Tenure]])," - ",MONTH(Sample_Telecom_Dataset3[[#This Row],[Customer_Tenure]])," - ",DAY((Sample_Telecom_Dataset3[[#This Row],[Customer_Tenure]])))</f>
        <v>2022 - 2 - 1</v>
      </c>
      <c r="O19" s="1" t="str">
        <f>IF(ISBLANK(Sample_Telecom_Dataset3[[#This Row],[Location]]),"Missing","Present")</f>
        <v>Present</v>
      </c>
      <c r="P19" s="1" t="str">
        <f>TEXT(Sample_Telecom_Dataset3[[#This Row],[Customer_Tenure]],"mmm")</f>
        <v>Feb</v>
      </c>
      <c r="Q19" s="1" t="str">
        <f>IF(Sample_Telecom_Dataset3[[#This Row],[Data_Usage_MB]]&gt;1000,"High","Low")</f>
        <v>High</v>
      </c>
      <c r="R19" s="1">
        <f>ROUND(Sample_Telecom_Dataset3[[#This Row],[Call_Cost]],0)</f>
        <v>2</v>
      </c>
      <c r="S19" s="1" t="str">
        <f t="shared" si="0"/>
        <v>Duplicate</v>
      </c>
      <c r="T19" s="1" t="str">
        <f>MID(Sample_Telecom_Dataset3[[#This Row],[String Concatenation]],2,4)</f>
        <v>1871</v>
      </c>
      <c r="U19" s="1">
        <f t="shared" si="1"/>
        <v>8</v>
      </c>
    </row>
    <row r="20" spans="1:21" x14ac:dyDescent="0.3">
      <c r="A20" s="1">
        <v>2687</v>
      </c>
      <c r="B20" s="10">
        <v>45818</v>
      </c>
      <c r="C20" s="1">
        <v>53</v>
      </c>
      <c r="D20" s="1" t="s">
        <v>12</v>
      </c>
      <c r="E20" s="1">
        <v>5.3</v>
      </c>
      <c r="F20" s="1" t="s">
        <v>20</v>
      </c>
      <c r="G20" s="1" t="s">
        <v>14</v>
      </c>
      <c r="H20" s="1">
        <v>22</v>
      </c>
      <c r="I20" s="10">
        <v>44616</v>
      </c>
      <c r="J20" s="1" t="str">
        <f>_xlfn.CONCAT("C",Sample_Telecom_Dataset3[[#This Row],[Customer_ID]])</f>
        <v>C2687</v>
      </c>
      <c r="K20" s="1"/>
      <c r="L20" s="1" t="str">
        <f>_xlfn.CONCAT(UPPER(Sample_Telecom_Dataset3[[#This Row],[Location]])," + ",LOWER(Sample_Telecom_Dataset3[[#This Row],[Plan_Type]]))</f>
        <v>BERLIN + prepaid</v>
      </c>
      <c r="M20" s="1" t="str">
        <f>SUBSTITUTE(Sample_Telecom_Dataset3[[#This Row],[String Concatenation]],"C","CID")</f>
        <v>CID2687</v>
      </c>
      <c r="N20" s="1" t="str">
        <f>_xlfn.CONCAT(YEAR(Sample_Telecom_Dataset3[[#This Row],[Customer_Tenure]])," - ",MONTH(Sample_Telecom_Dataset3[[#This Row],[Customer_Tenure]])," - ",DAY((Sample_Telecom_Dataset3[[#This Row],[Customer_Tenure]])))</f>
        <v>2022 - 2 - 24</v>
      </c>
      <c r="O20" s="1" t="str">
        <f>IF(ISBLANK(Sample_Telecom_Dataset3[[#This Row],[Location]]),"Missing","Present")</f>
        <v>Present</v>
      </c>
      <c r="P20" s="1" t="str">
        <f>TEXT(Sample_Telecom_Dataset3[[#This Row],[Customer_Tenure]],"mmm")</f>
        <v>Feb</v>
      </c>
      <c r="Q20" s="1" t="str">
        <f>IF(Sample_Telecom_Dataset3[[#This Row],[Data_Usage_MB]]&gt;1000,"High","Low")</f>
        <v>Low</v>
      </c>
      <c r="R20" s="1">
        <f>ROUND(Sample_Telecom_Dataset3[[#This Row],[Call_Cost]],0)</f>
        <v>5</v>
      </c>
      <c r="S20" s="1" t="str">
        <f t="shared" si="0"/>
        <v>Duplicate</v>
      </c>
      <c r="T20" s="1" t="str">
        <f>MID(Sample_Telecom_Dataset3[[#This Row],[String Concatenation]],2,4)</f>
        <v>2687</v>
      </c>
      <c r="U20" s="1">
        <f t="shared" si="1"/>
        <v>8</v>
      </c>
    </row>
    <row r="21" spans="1:21" x14ac:dyDescent="0.3">
      <c r="A21" s="1">
        <v>1130</v>
      </c>
      <c r="B21" s="10">
        <v>45788</v>
      </c>
      <c r="C21" s="1">
        <v>30</v>
      </c>
      <c r="D21" s="1" t="s">
        <v>12</v>
      </c>
      <c r="E21" s="1">
        <v>3</v>
      </c>
      <c r="F21" s="1" t="s">
        <v>15</v>
      </c>
      <c r="G21" s="1" t="s">
        <v>11</v>
      </c>
      <c r="H21" s="1">
        <v>1180</v>
      </c>
      <c r="I21" s="10">
        <v>43851</v>
      </c>
      <c r="J21" s="1" t="str">
        <f>_xlfn.CONCAT("C",Sample_Telecom_Dataset3[[#This Row],[Customer_ID]])</f>
        <v>C1130</v>
      </c>
      <c r="K21" s="1"/>
      <c r="L21" s="1" t="str">
        <f>_xlfn.CONCAT(UPPER(Sample_Telecom_Dataset3[[#This Row],[Location]])," + ",LOWER(Sample_Telecom_Dataset3[[#This Row],[Plan_Type]]))</f>
        <v>LONDON + postpaid</v>
      </c>
      <c r="M21" s="1" t="str">
        <f>SUBSTITUTE(Sample_Telecom_Dataset3[[#This Row],[String Concatenation]],"C","CID")</f>
        <v>CID1130</v>
      </c>
      <c r="N21" s="1" t="str">
        <f>_xlfn.CONCAT(YEAR(Sample_Telecom_Dataset3[[#This Row],[Customer_Tenure]])," - ",MONTH(Sample_Telecom_Dataset3[[#This Row],[Customer_Tenure]])," - ",DAY((Sample_Telecom_Dataset3[[#This Row],[Customer_Tenure]])))</f>
        <v>2020 - 1 - 21</v>
      </c>
      <c r="O21" s="1" t="str">
        <f>IF(ISBLANK(Sample_Telecom_Dataset3[[#This Row],[Location]]),"Missing","Present")</f>
        <v>Present</v>
      </c>
      <c r="P21" s="1" t="str">
        <f>TEXT(Sample_Telecom_Dataset3[[#This Row],[Customer_Tenure]],"mmm")</f>
        <v>Jan</v>
      </c>
      <c r="Q21" s="1" t="str">
        <f>IF(Sample_Telecom_Dataset3[[#This Row],[Data_Usage_MB]]&gt;1000,"High","Low")</f>
        <v>High</v>
      </c>
      <c r="R21" s="1">
        <f>ROUND(Sample_Telecom_Dataset3[[#This Row],[Call_Cost]],0)</f>
        <v>3</v>
      </c>
      <c r="S21" s="1" t="str">
        <f t="shared" si="0"/>
        <v>Duplicate</v>
      </c>
      <c r="T21" s="1" t="str">
        <f>MID(Sample_Telecom_Dataset3[[#This Row],[String Concatenation]],2,4)</f>
        <v>1130</v>
      </c>
      <c r="U21" s="1">
        <f t="shared" si="1"/>
        <v>8</v>
      </c>
    </row>
    <row r="22" spans="1:21" x14ac:dyDescent="0.3">
      <c r="A22" s="1">
        <v>2685</v>
      </c>
      <c r="B22" s="10">
        <v>45807</v>
      </c>
      <c r="C22" s="1">
        <v>35</v>
      </c>
      <c r="D22" s="1" t="s">
        <v>12</v>
      </c>
      <c r="E22" s="1">
        <v>3.5</v>
      </c>
      <c r="F22" s="1" t="s">
        <v>17</v>
      </c>
      <c r="G22" s="1" t="s">
        <v>11</v>
      </c>
      <c r="H22" s="1">
        <v>1973</v>
      </c>
      <c r="I22" s="10">
        <v>41788</v>
      </c>
      <c r="J22" s="1" t="str">
        <f>_xlfn.CONCAT("C",Sample_Telecom_Dataset3[[#This Row],[Customer_ID]])</f>
        <v>C2685</v>
      </c>
      <c r="K22" s="1"/>
      <c r="L22" s="1" t="str">
        <f>_xlfn.CONCAT(UPPER(Sample_Telecom_Dataset3[[#This Row],[Location]])," + ",LOWER(Sample_Telecom_Dataset3[[#This Row],[Plan_Type]]))</f>
        <v>MANCHESTER + postpaid</v>
      </c>
      <c r="M22" s="1" t="str">
        <f>SUBSTITUTE(Sample_Telecom_Dataset3[[#This Row],[String Concatenation]],"C","CID")</f>
        <v>CID2685</v>
      </c>
      <c r="N22" s="1" t="str">
        <f>_xlfn.CONCAT(YEAR(Sample_Telecom_Dataset3[[#This Row],[Customer_Tenure]])," - ",MONTH(Sample_Telecom_Dataset3[[#This Row],[Customer_Tenure]])," - ",DAY((Sample_Telecom_Dataset3[[#This Row],[Customer_Tenure]])))</f>
        <v>2014 - 5 - 29</v>
      </c>
      <c r="O22" s="1" t="str">
        <f>IF(ISBLANK(Sample_Telecom_Dataset3[[#This Row],[Location]]),"Missing","Present")</f>
        <v>Present</v>
      </c>
      <c r="P22" s="1" t="str">
        <f>TEXT(Sample_Telecom_Dataset3[[#This Row],[Customer_Tenure]],"mmm")</f>
        <v>May</v>
      </c>
      <c r="Q22" s="1" t="str">
        <f>IF(Sample_Telecom_Dataset3[[#This Row],[Data_Usage_MB]]&gt;1000,"High","Low")</f>
        <v>High</v>
      </c>
      <c r="R22" s="1">
        <f>ROUND(Sample_Telecom_Dataset3[[#This Row],[Call_Cost]],0)</f>
        <v>4</v>
      </c>
      <c r="S22" s="1" t="str">
        <f t="shared" si="0"/>
        <v>Duplicate</v>
      </c>
      <c r="T22" s="1" t="str">
        <f>MID(Sample_Telecom_Dataset3[[#This Row],[String Concatenation]],2,4)</f>
        <v>2685</v>
      </c>
      <c r="U22" s="1">
        <f t="shared" si="1"/>
        <v>12</v>
      </c>
    </row>
    <row r="23" spans="1:21" x14ac:dyDescent="0.3">
      <c r="A23" s="1">
        <v>2332</v>
      </c>
      <c r="B23" s="10">
        <v>45640</v>
      </c>
      <c r="C23" s="1">
        <v>35</v>
      </c>
      <c r="D23" s="1" t="s">
        <v>12</v>
      </c>
      <c r="E23" s="1">
        <v>3.5</v>
      </c>
      <c r="F23" s="1" t="s">
        <v>17</v>
      </c>
      <c r="G23" s="1" t="s">
        <v>11</v>
      </c>
      <c r="H23" s="1">
        <v>1785</v>
      </c>
      <c r="I23" s="10">
        <v>42186</v>
      </c>
      <c r="J23" s="1" t="str">
        <f>_xlfn.CONCAT("C",Sample_Telecom_Dataset3[[#This Row],[Customer_ID]])</f>
        <v>C2332</v>
      </c>
      <c r="K23" s="1"/>
      <c r="L23" s="1" t="str">
        <f>_xlfn.CONCAT(UPPER(Sample_Telecom_Dataset3[[#This Row],[Location]])," + ",LOWER(Sample_Telecom_Dataset3[[#This Row],[Plan_Type]]))</f>
        <v>MANCHESTER + postpaid</v>
      </c>
      <c r="M23" s="1" t="str">
        <f>SUBSTITUTE(Sample_Telecom_Dataset3[[#This Row],[String Concatenation]],"C","CID")</f>
        <v>CID2332</v>
      </c>
      <c r="N23" s="1" t="str">
        <f>_xlfn.CONCAT(YEAR(Sample_Telecom_Dataset3[[#This Row],[Customer_Tenure]])," - ",MONTH(Sample_Telecom_Dataset3[[#This Row],[Customer_Tenure]])," - ",DAY((Sample_Telecom_Dataset3[[#This Row],[Customer_Tenure]])))</f>
        <v>2015 - 7 - 1</v>
      </c>
      <c r="O23" s="1" t="str">
        <f>IF(ISBLANK(Sample_Telecom_Dataset3[[#This Row],[Location]]),"Missing","Present")</f>
        <v>Present</v>
      </c>
      <c r="P23" s="1" t="str">
        <f>TEXT(Sample_Telecom_Dataset3[[#This Row],[Customer_Tenure]],"mmm")</f>
        <v>Jul</v>
      </c>
      <c r="Q23" s="1" t="str">
        <f>IF(Sample_Telecom_Dataset3[[#This Row],[Data_Usage_MB]]&gt;1000,"High","Low")</f>
        <v>High</v>
      </c>
      <c r="R23" s="1">
        <f>ROUND(Sample_Telecom_Dataset3[[#This Row],[Call_Cost]],0)</f>
        <v>4</v>
      </c>
      <c r="S23" s="1" t="str">
        <f t="shared" si="0"/>
        <v>Duplicate</v>
      </c>
      <c r="T23" s="1" t="str">
        <f>MID(Sample_Telecom_Dataset3[[#This Row],[String Concatenation]],2,4)</f>
        <v>2332</v>
      </c>
      <c r="U23" s="1">
        <f t="shared" si="1"/>
        <v>12</v>
      </c>
    </row>
    <row r="24" spans="1:21" x14ac:dyDescent="0.3">
      <c r="A24" s="1">
        <v>1769</v>
      </c>
      <c r="B24" s="10">
        <v>45688</v>
      </c>
      <c r="C24" s="1">
        <v>49</v>
      </c>
      <c r="D24" s="1" t="s">
        <v>12</v>
      </c>
      <c r="E24" s="1">
        <v>4.9000000000000004</v>
      </c>
      <c r="F24" s="1" t="s">
        <v>13</v>
      </c>
      <c r="G24" s="1" t="s">
        <v>14</v>
      </c>
      <c r="H24" s="1">
        <v>610</v>
      </c>
      <c r="I24" s="10">
        <v>44894</v>
      </c>
      <c r="J24" s="1" t="str">
        <f>_xlfn.CONCAT("C",Sample_Telecom_Dataset3[[#This Row],[Customer_ID]])</f>
        <v>C1769</v>
      </c>
      <c r="K24" s="1"/>
      <c r="L24" s="1" t="str">
        <f>_xlfn.CONCAT(UPPER(Sample_Telecom_Dataset3[[#This Row],[Location]])," + ",LOWER(Sample_Telecom_Dataset3[[#This Row],[Plan_Type]]))</f>
        <v>BIRMINGHAM + prepaid</v>
      </c>
      <c r="M24" s="1" t="str">
        <f>SUBSTITUTE(Sample_Telecom_Dataset3[[#This Row],[String Concatenation]],"C","CID")</f>
        <v>CID1769</v>
      </c>
      <c r="N24" s="1" t="str">
        <f>_xlfn.CONCAT(YEAR(Sample_Telecom_Dataset3[[#This Row],[Customer_Tenure]])," - ",MONTH(Sample_Telecom_Dataset3[[#This Row],[Customer_Tenure]])," - ",DAY((Sample_Telecom_Dataset3[[#This Row],[Customer_Tenure]])))</f>
        <v>2022 - 11 - 29</v>
      </c>
      <c r="O24" s="1" t="str">
        <f>IF(ISBLANK(Sample_Telecom_Dataset3[[#This Row],[Location]]),"Missing","Present")</f>
        <v>Present</v>
      </c>
      <c r="P24" s="1" t="str">
        <f>TEXT(Sample_Telecom_Dataset3[[#This Row],[Customer_Tenure]],"mmm")</f>
        <v>Nov</v>
      </c>
      <c r="Q24" s="1" t="str">
        <f>IF(Sample_Telecom_Dataset3[[#This Row],[Data_Usage_MB]]&gt;1000,"High","Low")</f>
        <v>Low</v>
      </c>
      <c r="R24" s="1">
        <f>ROUND(Sample_Telecom_Dataset3[[#This Row],[Call_Cost]],0)</f>
        <v>5</v>
      </c>
      <c r="S24" s="1" t="str">
        <f t="shared" si="0"/>
        <v>Duplicate</v>
      </c>
      <c r="T24" s="1" t="str">
        <f>MID(Sample_Telecom_Dataset3[[#This Row],[String Concatenation]],2,4)</f>
        <v>1769</v>
      </c>
      <c r="U24" s="1">
        <f t="shared" si="1"/>
        <v>12</v>
      </c>
    </row>
    <row r="25" spans="1:21" x14ac:dyDescent="0.3">
      <c r="A25" s="1">
        <v>1343</v>
      </c>
      <c r="B25" s="10">
        <v>45452</v>
      </c>
      <c r="C25" s="1">
        <v>39</v>
      </c>
      <c r="D25" s="1" t="s">
        <v>9</v>
      </c>
      <c r="E25" s="1">
        <v>11.7</v>
      </c>
      <c r="F25" s="1" t="s">
        <v>19</v>
      </c>
      <c r="G25" s="1" t="s">
        <v>14</v>
      </c>
      <c r="H25" s="1">
        <v>104</v>
      </c>
      <c r="I25" s="10">
        <v>43086</v>
      </c>
      <c r="J25" s="1" t="str">
        <f>_xlfn.CONCAT("C",Sample_Telecom_Dataset3[[#This Row],[Customer_ID]])</f>
        <v>C1343</v>
      </c>
      <c r="K25" s="1"/>
      <c r="L25" s="1" t="str">
        <f>_xlfn.CONCAT(UPPER(Sample_Telecom_Dataset3[[#This Row],[Location]])," + ",LOWER(Sample_Telecom_Dataset3[[#This Row],[Plan_Type]]))</f>
        <v>PARIS + prepaid</v>
      </c>
      <c r="M25" s="1" t="str">
        <f>SUBSTITUTE(Sample_Telecom_Dataset3[[#This Row],[String Concatenation]],"C","CID")</f>
        <v>CID1343</v>
      </c>
      <c r="N25" s="1" t="str">
        <f>_xlfn.CONCAT(YEAR(Sample_Telecom_Dataset3[[#This Row],[Customer_Tenure]])," - ",MONTH(Sample_Telecom_Dataset3[[#This Row],[Customer_Tenure]])," - ",DAY((Sample_Telecom_Dataset3[[#This Row],[Customer_Tenure]])))</f>
        <v>2017 - 12 - 17</v>
      </c>
      <c r="O25" s="1" t="str">
        <f>IF(ISBLANK(Sample_Telecom_Dataset3[[#This Row],[Location]]),"Missing","Present")</f>
        <v>Present</v>
      </c>
      <c r="P25" s="1" t="str">
        <f>TEXT(Sample_Telecom_Dataset3[[#This Row],[Customer_Tenure]],"mmm")</f>
        <v>Dec</v>
      </c>
      <c r="Q25" s="1" t="str">
        <f>IF(Sample_Telecom_Dataset3[[#This Row],[Data_Usage_MB]]&gt;1000,"High","Low")</f>
        <v>Low</v>
      </c>
      <c r="R25" s="1">
        <f>ROUND(Sample_Telecom_Dataset3[[#This Row],[Call_Cost]],0)</f>
        <v>12</v>
      </c>
      <c r="S25" s="1" t="str">
        <f t="shared" si="0"/>
        <v>Duplicate</v>
      </c>
      <c r="T25" s="1" t="str">
        <f>MID(Sample_Telecom_Dataset3[[#This Row],[String Concatenation]],2,4)</f>
        <v>1343</v>
      </c>
      <c r="U25" s="1">
        <f t="shared" si="1"/>
        <v>7</v>
      </c>
    </row>
    <row r="26" spans="1:21" x14ac:dyDescent="0.3">
      <c r="A26" s="1">
        <v>2515</v>
      </c>
      <c r="B26" s="10">
        <v>45307</v>
      </c>
      <c r="C26" s="1">
        <v>27</v>
      </c>
      <c r="D26" s="1" t="s">
        <v>12</v>
      </c>
      <c r="E26" s="1">
        <v>2.7</v>
      </c>
      <c r="F26" s="1" t="s">
        <v>15</v>
      </c>
      <c r="G26" s="1" t="s">
        <v>14</v>
      </c>
      <c r="H26" s="1">
        <v>1860</v>
      </c>
      <c r="I26" s="10">
        <v>44542</v>
      </c>
      <c r="J26" s="1" t="str">
        <f>_xlfn.CONCAT("C",Sample_Telecom_Dataset3[[#This Row],[Customer_ID]])</f>
        <v>C2515</v>
      </c>
      <c r="K26" s="1"/>
      <c r="L26" s="1" t="str">
        <f>_xlfn.CONCAT(UPPER(Sample_Telecom_Dataset3[[#This Row],[Location]])," + ",LOWER(Sample_Telecom_Dataset3[[#This Row],[Plan_Type]]))</f>
        <v>LONDON + prepaid</v>
      </c>
      <c r="M26" s="1" t="str">
        <f>SUBSTITUTE(Sample_Telecom_Dataset3[[#This Row],[String Concatenation]],"C","CID")</f>
        <v>CID2515</v>
      </c>
      <c r="N26" s="1" t="str">
        <f>_xlfn.CONCAT(YEAR(Sample_Telecom_Dataset3[[#This Row],[Customer_Tenure]])," - ",MONTH(Sample_Telecom_Dataset3[[#This Row],[Customer_Tenure]])," - ",DAY((Sample_Telecom_Dataset3[[#This Row],[Customer_Tenure]])))</f>
        <v>2021 - 12 - 12</v>
      </c>
      <c r="O26" s="1" t="str">
        <f>IF(ISBLANK(Sample_Telecom_Dataset3[[#This Row],[Location]]),"Missing","Present")</f>
        <v>Present</v>
      </c>
      <c r="P26" s="1" t="str">
        <f>TEXT(Sample_Telecom_Dataset3[[#This Row],[Customer_Tenure]],"mmm")</f>
        <v>Dec</v>
      </c>
      <c r="Q26" s="1" t="str">
        <f>IF(Sample_Telecom_Dataset3[[#This Row],[Data_Usage_MB]]&gt;1000,"High","Low")</f>
        <v>High</v>
      </c>
      <c r="R26" s="1">
        <f>ROUND(Sample_Telecom_Dataset3[[#This Row],[Call_Cost]],0)</f>
        <v>3</v>
      </c>
      <c r="S26" s="1" t="str">
        <f t="shared" si="0"/>
        <v>Duplicate</v>
      </c>
      <c r="T26" s="1" t="str">
        <f>MID(Sample_Telecom_Dataset3[[#This Row],[String Concatenation]],2,4)</f>
        <v>2515</v>
      </c>
      <c r="U26" s="1">
        <f t="shared" si="1"/>
        <v>8</v>
      </c>
    </row>
    <row r="27" spans="1:21" x14ac:dyDescent="0.3">
      <c r="A27" s="1">
        <v>2437</v>
      </c>
      <c r="B27" s="10">
        <v>45784</v>
      </c>
      <c r="C27" s="1">
        <v>26</v>
      </c>
      <c r="D27" s="1" t="s">
        <v>12</v>
      </c>
      <c r="E27" s="1">
        <v>2.6</v>
      </c>
      <c r="F27" s="1" t="s">
        <v>10</v>
      </c>
      <c r="G27" s="1" t="s">
        <v>14</v>
      </c>
      <c r="H27" s="1">
        <v>302</v>
      </c>
      <c r="I27" s="10">
        <v>44679</v>
      </c>
      <c r="J27" s="1" t="str">
        <f>_xlfn.CONCAT("C",Sample_Telecom_Dataset3[[#This Row],[Customer_ID]])</f>
        <v>C2437</v>
      </c>
      <c r="K27" s="1"/>
      <c r="L27" s="1" t="str">
        <f>_xlfn.CONCAT(UPPER(Sample_Telecom_Dataset3[[#This Row],[Location]])," + ",LOWER(Sample_Telecom_Dataset3[[#This Row],[Plan_Type]]))</f>
        <v>GLASGOW + prepaid</v>
      </c>
      <c r="M27" s="1" t="str">
        <f>SUBSTITUTE(Sample_Telecom_Dataset3[[#This Row],[String Concatenation]],"C","CID")</f>
        <v>CID2437</v>
      </c>
      <c r="N27" s="1" t="str">
        <f>_xlfn.CONCAT(YEAR(Sample_Telecom_Dataset3[[#This Row],[Customer_Tenure]])," - ",MONTH(Sample_Telecom_Dataset3[[#This Row],[Customer_Tenure]])," - ",DAY((Sample_Telecom_Dataset3[[#This Row],[Customer_Tenure]])))</f>
        <v>2022 - 4 - 28</v>
      </c>
      <c r="O27" s="1" t="str">
        <f>IF(ISBLANK(Sample_Telecom_Dataset3[[#This Row],[Location]]),"Missing","Present")</f>
        <v>Present</v>
      </c>
      <c r="P27" s="1" t="str">
        <f>TEXT(Sample_Telecom_Dataset3[[#This Row],[Customer_Tenure]],"mmm")</f>
        <v>Apr</v>
      </c>
      <c r="Q27" s="1" t="str">
        <f>IF(Sample_Telecom_Dataset3[[#This Row],[Data_Usage_MB]]&gt;1000,"High","Low")</f>
        <v>Low</v>
      </c>
      <c r="R27" s="1">
        <f>ROUND(Sample_Telecom_Dataset3[[#This Row],[Call_Cost]],0)</f>
        <v>3</v>
      </c>
      <c r="S27" s="1" t="str">
        <f t="shared" si="0"/>
        <v>Duplicate</v>
      </c>
      <c r="T27" s="1" t="str">
        <f>MID(Sample_Telecom_Dataset3[[#This Row],[String Concatenation]],2,4)</f>
        <v>2437</v>
      </c>
      <c r="U27" s="1">
        <f t="shared" si="1"/>
        <v>9</v>
      </c>
    </row>
    <row r="28" spans="1:21" x14ac:dyDescent="0.3">
      <c r="A28" s="1">
        <v>1805</v>
      </c>
      <c r="B28" s="10">
        <v>45717</v>
      </c>
      <c r="C28" s="1">
        <v>14</v>
      </c>
      <c r="D28" s="1" t="s">
        <v>21</v>
      </c>
      <c r="E28" s="1">
        <v>7</v>
      </c>
      <c r="F28" s="1" t="s">
        <v>10</v>
      </c>
      <c r="G28" s="1" t="s">
        <v>14</v>
      </c>
      <c r="H28" s="1">
        <v>34</v>
      </c>
      <c r="I28" s="10">
        <v>43793</v>
      </c>
      <c r="J28" s="1" t="str">
        <f>_xlfn.CONCAT("C",Sample_Telecom_Dataset3[[#This Row],[Customer_ID]])</f>
        <v>C1805</v>
      </c>
      <c r="K28" s="1"/>
      <c r="L28" s="1" t="str">
        <f>_xlfn.CONCAT(UPPER(Sample_Telecom_Dataset3[[#This Row],[Location]])," + ",LOWER(Sample_Telecom_Dataset3[[#This Row],[Plan_Type]]))</f>
        <v>GLASGOW + prepaid</v>
      </c>
      <c r="M28" s="1" t="str">
        <f>SUBSTITUTE(Sample_Telecom_Dataset3[[#This Row],[String Concatenation]],"C","CID")</f>
        <v>CID1805</v>
      </c>
      <c r="N28" s="1" t="str">
        <f>_xlfn.CONCAT(YEAR(Sample_Telecom_Dataset3[[#This Row],[Customer_Tenure]])," - ",MONTH(Sample_Telecom_Dataset3[[#This Row],[Customer_Tenure]])," - ",DAY((Sample_Telecom_Dataset3[[#This Row],[Customer_Tenure]])))</f>
        <v>2019 - 11 - 24</v>
      </c>
      <c r="O28" s="1" t="str">
        <f>IF(ISBLANK(Sample_Telecom_Dataset3[[#This Row],[Location]]),"Missing","Present")</f>
        <v>Present</v>
      </c>
      <c r="P28" s="1" t="str">
        <f>TEXT(Sample_Telecom_Dataset3[[#This Row],[Customer_Tenure]],"mmm")</f>
        <v>Nov</v>
      </c>
      <c r="Q28" s="1" t="str">
        <f>IF(Sample_Telecom_Dataset3[[#This Row],[Data_Usage_MB]]&gt;1000,"High","Low")</f>
        <v>Low</v>
      </c>
      <c r="R28" s="1">
        <f>ROUND(Sample_Telecom_Dataset3[[#This Row],[Call_Cost]],0)</f>
        <v>7</v>
      </c>
      <c r="S28" s="1" t="str">
        <f t="shared" si="0"/>
        <v>Duplicate</v>
      </c>
      <c r="T28" s="1" t="str">
        <f>MID(Sample_Telecom_Dataset3[[#This Row],[String Concatenation]],2,4)</f>
        <v>1805</v>
      </c>
      <c r="U28" s="1">
        <f t="shared" si="1"/>
        <v>9</v>
      </c>
    </row>
    <row r="29" spans="1:21" x14ac:dyDescent="0.3">
      <c r="A29" s="1">
        <v>1385</v>
      </c>
      <c r="B29" s="10">
        <v>45399</v>
      </c>
      <c r="C29" s="1">
        <v>17</v>
      </c>
      <c r="D29" s="1" t="s">
        <v>9</v>
      </c>
      <c r="E29" s="1">
        <v>5.0999999999999996</v>
      </c>
      <c r="F29" s="1" t="s">
        <v>16</v>
      </c>
      <c r="G29" s="1" t="s">
        <v>14</v>
      </c>
      <c r="H29" s="1">
        <v>1305</v>
      </c>
      <c r="I29" s="10">
        <v>41762</v>
      </c>
      <c r="J29" s="1" t="str">
        <f>_xlfn.CONCAT("C",Sample_Telecom_Dataset3[[#This Row],[Customer_ID]])</f>
        <v>C1385</v>
      </c>
      <c r="K29" s="1"/>
      <c r="L29" s="1" t="str">
        <f>_xlfn.CONCAT(UPPER(Sample_Telecom_Dataset3[[#This Row],[Location]])," + ",LOWER(Sample_Telecom_Dataset3[[#This Row],[Plan_Type]]))</f>
        <v>LEEDS + prepaid</v>
      </c>
      <c r="M29" s="1" t="str">
        <f>SUBSTITUTE(Sample_Telecom_Dataset3[[#This Row],[String Concatenation]],"C","CID")</f>
        <v>CID1385</v>
      </c>
      <c r="N29" s="1" t="str">
        <f>_xlfn.CONCAT(YEAR(Sample_Telecom_Dataset3[[#This Row],[Customer_Tenure]])," - ",MONTH(Sample_Telecom_Dataset3[[#This Row],[Customer_Tenure]])," - ",DAY((Sample_Telecom_Dataset3[[#This Row],[Customer_Tenure]])))</f>
        <v>2014 - 5 - 3</v>
      </c>
      <c r="O29" s="1" t="str">
        <f>IF(ISBLANK(Sample_Telecom_Dataset3[[#This Row],[Location]]),"Missing","Present")</f>
        <v>Present</v>
      </c>
      <c r="P29" s="1" t="str">
        <f>TEXT(Sample_Telecom_Dataset3[[#This Row],[Customer_Tenure]],"mmm")</f>
        <v>May</v>
      </c>
      <c r="Q29" s="1" t="str">
        <f>IF(Sample_Telecom_Dataset3[[#This Row],[Data_Usage_MB]]&gt;1000,"High","Low")</f>
        <v>High</v>
      </c>
      <c r="R29" s="1">
        <f>ROUND(Sample_Telecom_Dataset3[[#This Row],[Call_Cost]],0)</f>
        <v>5</v>
      </c>
      <c r="S29" s="1" t="str">
        <f t="shared" si="0"/>
        <v>Duplicate</v>
      </c>
      <c r="T29" s="1" t="str">
        <f>MID(Sample_Telecom_Dataset3[[#This Row],[String Concatenation]],2,4)</f>
        <v>1385</v>
      </c>
      <c r="U29" s="1">
        <f t="shared" si="1"/>
        <v>7</v>
      </c>
    </row>
    <row r="30" spans="1:21" x14ac:dyDescent="0.3">
      <c r="A30" s="1">
        <v>2215</v>
      </c>
      <c r="B30" s="10">
        <v>45741</v>
      </c>
      <c r="C30" s="1">
        <v>18</v>
      </c>
      <c r="D30" s="1" t="s">
        <v>12</v>
      </c>
      <c r="E30" s="1">
        <v>1.8</v>
      </c>
      <c r="F30" s="1" t="s">
        <v>17</v>
      </c>
      <c r="G30" s="1" t="s">
        <v>14</v>
      </c>
      <c r="H30" s="1">
        <v>1538</v>
      </c>
      <c r="I30" s="10">
        <v>43494</v>
      </c>
      <c r="J30" s="1" t="str">
        <f>_xlfn.CONCAT("C",Sample_Telecom_Dataset3[[#This Row],[Customer_ID]])</f>
        <v>C2215</v>
      </c>
      <c r="K30" s="1"/>
      <c r="L30" s="1" t="str">
        <f>_xlfn.CONCAT(UPPER(Sample_Telecom_Dataset3[[#This Row],[Location]])," + ",LOWER(Sample_Telecom_Dataset3[[#This Row],[Plan_Type]]))</f>
        <v>MANCHESTER + prepaid</v>
      </c>
      <c r="M30" s="1" t="str">
        <f>SUBSTITUTE(Sample_Telecom_Dataset3[[#This Row],[String Concatenation]],"C","CID")</f>
        <v>CID2215</v>
      </c>
      <c r="N30" s="1" t="str">
        <f>_xlfn.CONCAT(YEAR(Sample_Telecom_Dataset3[[#This Row],[Customer_Tenure]])," - ",MONTH(Sample_Telecom_Dataset3[[#This Row],[Customer_Tenure]])," - ",DAY((Sample_Telecom_Dataset3[[#This Row],[Customer_Tenure]])))</f>
        <v>2019 - 1 - 29</v>
      </c>
      <c r="O30" s="1" t="str">
        <f>IF(ISBLANK(Sample_Telecom_Dataset3[[#This Row],[Location]]),"Missing","Present")</f>
        <v>Present</v>
      </c>
      <c r="P30" s="1" t="str">
        <f>TEXT(Sample_Telecom_Dataset3[[#This Row],[Customer_Tenure]],"mmm")</f>
        <v>Jan</v>
      </c>
      <c r="Q30" s="1" t="str">
        <f>IF(Sample_Telecom_Dataset3[[#This Row],[Data_Usage_MB]]&gt;1000,"High","Low")</f>
        <v>High</v>
      </c>
      <c r="R30" s="1">
        <f>ROUND(Sample_Telecom_Dataset3[[#This Row],[Call_Cost]],0)</f>
        <v>2</v>
      </c>
      <c r="S30" s="1" t="str">
        <f t="shared" si="0"/>
        <v>Duplicate</v>
      </c>
      <c r="T30" s="1" t="str">
        <f>MID(Sample_Telecom_Dataset3[[#This Row],[String Concatenation]],2,4)</f>
        <v>2215</v>
      </c>
      <c r="U30" s="1">
        <f t="shared" si="1"/>
        <v>12</v>
      </c>
    </row>
    <row r="31" spans="1:21" x14ac:dyDescent="0.3">
      <c r="A31" s="1">
        <v>1955</v>
      </c>
      <c r="B31" s="10">
        <v>45602</v>
      </c>
      <c r="C31" s="1">
        <v>45</v>
      </c>
      <c r="D31" s="1" t="s">
        <v>12</v>
      </c>
      <c r="E31" s="1">
        <v>4.5</v>
      </c>
      <c r="F31" s="1" t="s">
        <v>17</v>
      </c>
      <c r="G31" s="1" t="s">
        <v>11</v>
      </c>
      <c r="H31" s="1">
        <v>1199</v>
      </c>
      <c r="I31" s="10">
        <v>43725</v>
      </c>
      <c r="J31" s="1" t="str">
        <f>_xlfn.CONCAT("C",Sample_Telecom_Dataset3[[#This Row],[Customer_ID]])</f>
        <v>C1955</v>
      </c>
      <c r="K31" s="1"/>
      <c r="L31" s="1" t="str">
        <f>_xlfn.CONCAT(UPPER(Sample_Telecom_Dataset3[[#This Row],[Location]])," + ",LOWER(Sample_Telecom_Dataset3[[#This Row],[Plan_Type]]))</f>
        <v>MANCHESTER + postpaid</v>
      </c>
      <c r="M31" s="1" t="str">
        <f>SUBSTITUTE(Sample_Telecom_Dataset3[[#This Row],[String Concatenation]],"C","CID")</f>
        <v>CID1955</v>
      </c>
      <c r="N31" s="1" t="str">
        <f>_xlfn.CONCAT(YEAR(Sample_Telecom_Dataset3[[#This Row],[Customer_Tenure]])," - ",MONTH(Sample_Telecom_Dataset3[[#This Row],[Customer_Tenure]])," - ",DAY((Sample_Telecom_Dataset3[[#This Row],[Customer_Tenure]])))</f>
        <v>2019 - 9 - 17</v>
      </c>
      <c r="O31" s="1" t="str">
        <f>IF(ISBLANK(Sample_Telecom_Dataset3[[#This Row],[Location]]),"Missing","Present")</f>
        <v>Present</v>
      </c>
      <c r="P31" s="1" t="str">
        <f>TEXT(Sample_Telecom_Dataset3[[#This Row],[Customer_Tenure]],"mmm")</f>
        <v>Sep</v>
      </c>
      <c r="Q31" s="1" t="str">
        <f>IF(Sample_Telecom_Dataset3[[#This Row],[Data_Usage_MB]]&gt;1000,"High","Low")</f>
        <v>High</v>
      </c>
      <c r="R31" s="1">
        <f>ROUND(Sample_Telecom_Dataset3[[#This Row],[Call_Cost]],0)</f>
        <v>5</v>
      </c>
      <c r="S31" s="1" t="str">
        <f t="shared" si="0"/>
        <v>Duplicate</v>
      </c>
      <c r="T31" s="1" t="str">
        <f>MID(Sample_Telecom_Dataset3[[#This Row],[String Concatenation]],2,4)</f>
        <v>1955</v>
      </c>
      <c r="U31" s="1">
        <f t="shared" si="1"/>
        <v>12</v>
      </c>
    </row>
    <row r="32" spans="1:21" x14ac:dyDescent="0.3">
      <c r="A32" s="1">
        <v>1276</v>
      </c>
      <c r="B32" s="10">
        <v>45461</v>
      </c>
      <c r="C32" s="1">
        <v>52</v>
      </c>
      <c r="D32" s="1" t="s">
        <v>12</v>
      </c>
      <c r="E32" s="1">
        <v>5.2</v>
      </c>
      <c r="F32" s="1" t="s">
        <v>15</v>
      </c>
      <c r="G32" s="1" t="s">
        <v>14</v>
      </c>
      <c r="H32" s="1">
        <v>948</v>
      </c>
      <c r="I32" s="10">
        <v>41809</v>
      </c>
      <c r="J32" s="1" t="str">
        <f>_xlfn.CONCAT("C",Sample_Telecom_Dataset3[[#This Row],[Customer_ID]])</f>
        <v>C1276</v>
      </c>
      <c r="K32" s="1"/>
      <c r="L32" s="1" t="str">
        <f>_xlfn.CONCAT(UPPER(Sample_Telecom_Dataset3[[#This Row],[Location]])," + ",LOWER(Sample_Telecom_Dataset3[[#This Row],[Plan_Type]]))</f>
        <v>LONDON + prepaid</v>
      </c>
      <c r="M32" s="1" t="str">
        <f>SUBSTITUTE(Sample_Telecom_Dataset3[[#This Row],[String Concatenation]],"C","CID")</f>
        <v>CID1276</v>
      </c>
      <c r="N32" s="1" t="str">
        <f>_xlfn.CONCAT(YEAR(Sample_Telecom_Dataset3[[#This Row],[Customer_Tenure]])," - ",MONTH(Sample_Telecom_Dataset3[[#This Row],[Customer_Tenure]])," - ",DAY((Sample_Telecom_Dataset3[[#This Row],[Customer_Tenure]])))</f>
        <v>2014 - 6 - 19</v>
      </c>
      <c r="O32" s="1" t="str">
        <f>IF(ISBLANK(Sample_Telecom_Dataset3[[#This Row],[Location]]),"Missing","Present")</f>
        <v>Present</v>
      </c>
      <c r="P32" s="1" t="str">
        <f>TEXT(Sample_Telecom_Dataset3[[#This Row],[Customer_Tenure]],"mmm")</f>
        <v>Jun</v>
      </c>
      <c r="Q32" s="1" t="str">
        <f>IF(Sample_Telecom_Dataset3[[#This Row],[Data_Usage_MB]]&gt;1000,"High","Low")</f>
        <v>Low</v>
      </c>
      <c r="R32" s="1">
        <f>ROUND(Sample_Telecom_Dataset3[[#This Row],[Call_Cost]],0)</f>
        <v>5</v>
      </c>
      <c r="S32" s="1" t="str">
        <f t="shared" si="0"/>
        <v>Duplicate</v>
      </c>
      <c r="T32" s="1" t="str">
        <f>MID(Sample_Telecom_Dataset3[[#This Row],[String Concatenation]],2,4)</f>
        <v>1276</v>
      </c>
      <c r="U32" s="1">
        <f t="shared" si="1"/>
        <v>8</v>
      </c>
    </row>
    <row r="33" spans="1:21" x14ac:dyDescent="0.3">
      <c r="A33" s="1">
        <v>2184</v>
      </c>
      <c r="B33" s="10">
        <v>45837</v>
      </c>
      <c r="C33" s="1">
        <v>29</v>
      </c>
      <c r="D33" s="1" t="s">
        <v>9</v>
      </c>
      <c r="E33" s="1">
        <v>8.6999999999999993</v>
      </c>
      <c r="F33" s="1" t="s">
        <v>18</v>
      </c>
      <c r="G33" s="1" t="s">
        <v>14</v>
      </c>
      <c r="H33" s="1">
        <v>771</v>
      </c>
      <c r="I33" s="10">
        <v>44134</v>
      </c>
      <c r="J33" s="1" t="str">
        <f>_xlfn.CONCAT("C",Sample_Telecom_Dataset3[[#This Row],[Customer_ID]])</f>
        <v>C2184</v>
      </c>
      <c r="K33" s="1"/>
      <c r="L33" s="1" t="str">
        <f>_xlfn.CONCAT(UPPER(Sample_Telecom_Dataset3[[#This Row],[Location]])," + ",LOWER(Sample_Telecom_Dataset3[[#This Row],[Plan_Type]]))</f>
        <v>EDINBURGH + prepaid</v>
      </c>
      <c r="M33" s="1" t="str">
        <f>SUBSTITUTE(Sample_Telecom_Dataset3[[#This Row],[String Concatenation]],"C","CID")</f>
        <v>CID2184</v>
      </c>
      <c r="N33" s="1" t="str">
        <f>_xlfn.CONCAT(YEAR(Sample_Telecom_Dataset3[[#This Row],[Customer_Tenure]])," - ",MONTH(Sample_Telecom_Dataset3[[#This Row],[Customer_Tenure]])," - ",DAY((Sample_Telecom_Dataset3[[#This Row],[Customer_Tenure]])))</f>
        <v>2020 - 10 - 30</v>
      </c>
      <c r="O33" s="1" t="str">
        <f>IF(ISBLANK(Sample_Telecom_Dataset3[[#This Row],[Location]]),"Missing","Present")</f>
        <v>Present</v>
      </c>
      <c r="P33" s="1" t="str">
        <f>TEXT(Sample_Telecom_Dataset3[[#This Row],[Customer_Tenure]],"mmm")</f>
        <v>Oct</v>
      </c>
      <c r="Q33" s="1" t="str">
        <f>IF(Sample_Telecom_Dataset3[[#This Row],[Data_Usage_MB]]&gt;1000,"High","Low")</f>
        <v>Low</v>
      </c>
      <c r="R33" s="1">
        <f>ROUND(Sample_Telecom_Dataset3[[#This Row],[Call_Cost]],0)</f>
        <v>9</v>
      </c>
      <c r="S33" s="1" t="str">
        <f t="shared" si="0"/>
        <v>Duplicate</v>
      </c>
      <c r="T33" s="1" t="str">
        <f>MID(Sample_Telecom_Dataset3[[#This Row],[String Concatenation]],2,4)</f>
        <v>2184</v>
      </c>
      <c r="U33" s="1">
        <f t="shared" si="1"/>
        <v>11</v>
      </c>
    </row>
    <row r="34" spans="1:21" x14ac:dyDescent="0.3">
      <c r="A34" s="1">
        <v>1459</v>
      </c>
      <c r="B34" s="10">
        <v>45705</v>
      </c>
      <c r="C34" s="1">
        <v>20</v>
      </c>
      <c r="D34" s="1" t="s">
        <v>9</v>
      </c>
      <c r="E34" s="1">
        <v>6</v>
      </c>
      <c r="F34" s="1" t="s">
        <v>10</v>
      </c>
      <c r="G34" s="1" t="s">
        <v>14</v>
      </c>
      <c r="H34" s="1">
        <v>1120</v>
      </c>
      <c r="I34" s="10">
        <v>44076</v>
      </c>
      <c r="J34" s="1" t="str">
        <f>_xlfn.CONCAT("C",Sample_Telecom_Dataset3[[#This Row],[Customer_ID]])</f>
        <v>C1459</v>
      </c>
      <c r="K34" s="1"/>
      <c r="L34" s="1" t="str">
        <f>_xlfn.CONCAT(UPPER(Sample_Telecom_Dataset3[[#This Row],[Location]])," + ",LOWER(Sample_Telecom_Dataset3[[#This Row],[Plan_Type]]))</f>
        <v>GLASGOW + prepaid</v>
      </c>
      <c r="M34" s="1" t="str">
        <f>SUBSTITUTE(Sample_Telecom_Dataset3[[#This Row],[String Concatenation]],"C","CID")</f>
        <v>CID1459</v>
      </c>
      <c r="N34" s="1" t="str">
        <f>_xlfn.CONCAT(YEAR(Sample_Telecom_Dataset3[[#This Row],[Customer_Tenure]])," - ",MONTH(Sample_Telecom_Dataset3[[#This Row],[Customer_Tenure]])," - ",DAY((Sample_Telecom_Dataset3[[#This Row],[Customer_Tenure]])))</f>
        <v>2020 - 9 - 2</v>
      </c>
      <c r="O34" s="1" t="str">
        <f>IF(ISBLANK(Sample_Telecom_Dataset3[[#This Row],[Location]]),"Missing","Present")</f>
        <v>Present</v>
      </c>
      <c r="P34" s="1" t="str">
        <f>TEXT(Sample_Telecom_Dataset3[[#This Row],[Customer_Tenure]],"mmm")</f>
        <v>Sep</v>
      </c>
      <c r="Q34" s="1" t="str">
        <f>IF(Sample_Telecom_Dataset3[[#This Row],[Data_Usage_MB]]&gt;1000,"High","Low")</f>
        <v>High</v>
      </c>
      <c r="R34" s="1">
        <f>ROUND(Sample_Telecom_Dataset3[[#This Row],[Call_Cost]],0)</f>
        <v>6</v>
      </c>
      <c r="S34" s="1" t="str">
        <f t="shared" si="0"/>
        <v>Duplicate</v>
      </c>
      <c r="T34" s="1" t="str">
        <f>MID(Sample_Telecom_Dataset3[[#This Row],[String Concatenation]],2,4)</f>
        <v>1459</v>
      </c>
      <c r="U34" s="1">
        <f t="shared" si="1"/>
        <v>9</v>
      </c>
    </row>
    <row r="35" spans="1:21" x14ac:dyDescent="0.3">
      <c r="A35" s="1">
        <v>2337</v>
      </c>
      <c r="B35" s="10">
        <v>45542</v>
      </c>
      <c r="C35" s="1">
        <v>53</v>
      </c>
      <c r="D35" s="1" t="s">
        <v>12</v>
      </c>
      <c r="E35" s="1">
        <v>5.3</v>
      </c>
      <c r="F35" s="1" t="s">
        <v>16</v>
      </c>
      <c r="G35" s="1" t="s">
        <v>14</v>
      </c>
      <c r="H35" s="1">
        <v>663</v>
      </c>
      <c r="I35" s="10">
        <v>42006</v>
      </c>
      <c r="J35" s="1" t="str">
        <f>_xlfn.CONCAT("C",Sample_Telecom_Dataset3[[#This Row],[Customer_ID]])</f>
        <v>C2337</v>
      </c>
      <c r="K35" s="1"/>
      <c r="L35" s="1" t="str">
        <f>_xlfn.CONCAT(UPPER(Sample_Telecom_Dataset3[[#This Row],[Location]])," + ",LOWER(Sample_Telecom_Dataset3[[#This Row],[Plan_Type]]))</f>
        <v>LEEDS + prepaid</v>
      </c>
      <c r="M35" s="1" t="str">
        <f>SUBSTITUTE(Sample_Telecom_Dataset3[[#This Row],[String Concatenation]],"C","CID")</f>
        <v>CID2337</v>
      </c>
      <c r="N35" s="1" t="str">
        <f>_xlfn.CONCAT(YEAR(Sample_Telecom_Dataset3[[#This Row],[Customer_Tenure]])," - ",MONTH(Sample_Telecom_Dataset3[[#This Row],[Customer_Tenure]])," - ",DAY((Sample_Telecom_Dataset3[[#This Row],[Customer_Tenure]])))</f>
        <v>2015 - 1 - 2</v>
      </c>
      <c r="O35" s="1" t="str">
        <f>IF(ISBLANK(Sample_Telecom_Dataset3[[#This Row],[Location]]),"Missing","Present")</f>
        <v>Present</v>
      </c>
      <c r="P35" s="1" t="str">
        <f>TEXT(Sample_Telecom_Dataset3[[#This Row],[Customer_Tenure]],"mmm")</f>
        <v>Jan</v>
      </c>
      <c r="Q35" s="1" t="str">
        <f>IF(Sample_Telecom_Dataset3[[#This Row],[Data_Usage_MB]]&gt;1000,"High","Low")</f>
        <v>Low</v>
      </c>
      <c r="R35" s="1">
        <f>ROUND(Sample_Telecom_Dataset3[[#This Row],[Call_Cost]],0)</f>
        <v>5</v>
      </c>
      <c r="S35" s="1" t="str">
        <f t="shared" si="0"/>
        <v>Duplicate</v>
      </c>
      <c r="T35" s="1" t="str">
        <f>MID(Sample_Telecom_Dataset3[[#This Row],[String Concatenation]],2,4)</f>
        <v>2337</v>
      </c>
      <c r="U35" s="1">
        <f t="shared" si="1"/>
        <v>7</v>
      </c>
    </row>
    <row r="36" spans="1:21" x14ac:dyDescent="0.3">
      <c r="A36" s="1">
        <v>1021</v>
      </c>
      <c r="B36" s="10">
        <v>45432</v>
      </c>
      <c r="C36" s="1">
        <v>27</v>
      </c>
      <c r="D36" s="1" t="s">
        <v>12</v>
      </c>
      <c r="E36" s="1">
        <v>2.7</v>
      </c>
      <c r="F36" s="1" t="s">
        <v>15</v>
      </c>
      <c r="G36" s="1" t="s">
        <v>14</v>
      </c>
      <c r="H36" s="1">
        <v>1679</v>
      </c>
      <c r="I36" s="10">
        <v>44552</v>
      </c>
      <c r="J36" s="1" t="str">
        <f>_xlfn.CONCAT("C",Sample_Telecom_Dataset3[[#This Row],[Customer_ID]])</f>
        <v>C1021</v>
      </c>
      <c r="K36" s="1"/>
      <c r="L36" s="1" t="str">
        <f>_xlfn.CONCAT(UPPER(Sample_Telecom_Dataset3[[#This Row],[Location]])," + ",LOWER(Sample_Telecom_Dataset3[[#This Row],[Plan_Type]]))</f>
        <v>LONDON + prepaid</v>
      </c>
      <c r="M36" s="1" t="str">
        <f>SUBSTITUTE(Sample_Telecom_Dataset3[[#This Row],[String Concatenation]],"C","CID")</f>
        <v>CID1021</v>
      </c>
      <c r="N36" s="1" t="str">
        <f>_xlfn.CONCAT(YEAR(Sample_Telecom_Dataset3[[#This Row],[Customer_Tenure]])," - ",MONTH(Sample_Telecom_Dataset3[[#This Row],[Customer_Tenure]])," - ",DAY((Sample_Telecom_Dataset3[[#This Row],[Customer_Tenure]])))</f>
        <v>2021 - 12 - 22</v>
      </c>
      <c r="O36" s="1" t="str">
        <f>IF(ISBLANK(Sample_Telecom_Dataset3[[#This Row],[Location]]),"Missing","Present")</f>
        <v>Present</v>
      </c>
      <c r="P36" s="1" t="str">
        <f>TEXT(Sample_Telecom_Dataset3[[#This Row],[Customer_Tenure]],"mmm")</f>
        <v>Dec</v>
      </c>
      <c r="Q36" s="1" t="str">
        <f>IF(Sample_Telecom_Dataset3[[#This Row],[Data_Usage_MB]]&gt;1000,"High","Low")</f>
        <v>High</v>
      </c>
      <c r="R36" s="1">
        <f>ROUND(Sample_Telecom_Dataset3[[#This Row],[Call_Cost]],0)</f>
        <v>3</v>
      </c>
      <c r="S36" s="1" t="str">
        <f t="shared" si="0"/>
        <v>Duplicate</v>
      </c>
      <c r="T36" s="1" t="str">
        <f>MID(Sample_Telecom_Dataset3[[#This Row],[String Concatenation]],2,4)</f>
        <v>1021</v>
      </c>
      <c r="U36" s="1">
        <f t="shared" si="1"/>
        <v>8</v>
      </c>
    </row>
    <row r="37" spans="1:21" x14ac:dyDescent="0.3">
      <c r="A37" s="1">
        <v>1252</v>
      </c>
      <c r="B37" s="10">
        <v>45565</v>
      </c>
      <c r="C37" s="1">
        <v>18</v>
      </c>
      <c r="D37" s="1" t="s">
        <v>9</v>
      </c>
      <c r="E37" s="1">
        <v>5.4</v>
      </c>
      <c r="F37" s="1" t="s">
        <v>17</v>
      </c>
      <c r="G37" s="1" t="s">
        <v>14</v>
      </c>
      <c r="H37" s="1">
        <v>994</v>
      </c>
      <c r="I37" s="10">
        <v>44204</v>
      </c>
      <c r="J37" s="1" t="str">
        <f>_xlfn.CONCAT("C",Sample_Telecom_Dataset3[[#This Row],[Customer_ID]])</f>
        <v>C1252</v>
      </c>
      <c r="K37" s="1"/>
      <c r="L37" s="1" t="str">
        <f>_xlfn.CONCAT(UPPER(Sample_Telecom_Dataset3[[#This Row],[Location]])," + ",LOWER(Sample_Telecom_Dataset3[[#This Row],[Plan_Type]]))</f>
        <v>MANCHESTER + prepaid</v>
      </c>
      <c r="M37" s="1" t="str">
        <f>SUBSTITUTE(Sample_Telecom_Dataset3[[#This Row],[String Concatenation]],"C","CID")</f>
        <v>CID1252</v>
      </c>
      <c r="N37" s="1" t="str">
        <f>_xlfn.CONCAT(YEAR(Sample_Telecom_Dataset3[[#This Row],[Customer_Tenure]])," - ",MONTH(Sample_Telecom_Dataset3[[#This Row],[Customer_Tenure]])," - ",DAY((Sample_Telecom_Dataset3[[#This Row],[Customer_Tenure]])))</f>
        <v>2021 - 1 - 8</v>
      </c>
      <c r="O37" s="1" t="str">
        <f>IF(ISBLANK(Sample_Telecom_Dataset3[[#This Row],[Location]]),"Missing","Present")</f>
        <v>Present</v>
      </c>
      <c r="P37" s="1" t="str">
        <f>TEXT(Sample_Telecom_Dataset3[[#This Row],[Customer_Tenure]],"mmm")</f>
        <v>Jan</v>
      </c>
      <c r="Q37" s="1" t="str">
        <f>IF(Sample_Telecom_Dataset3[[#This Row],[Data_Usage_MB]]&gt;1000,"High","Low")</f>
        <v>Low</v>
      </c>
      <c r="R37" s="1">
        <f>ROUND(Sample_Telecom_Dataset3[[#This Row],[Call_Cost]],0)</f>
        <v>5</v>
      </c>
      <c r="S37" s="1" t="str">
        <f t="shared" si="0"/>
        <v>Duplicate</v>
      </c>
      <c r="T37" s="1" t="str">
        <f>MID(Sample_Telecom_Dataset3[[#This Row],[String Concatenation]],2,4)</f>
        <v>1252</v>
      </c>
      <c r="U37" s="1">
        <f t="shared" si="1"/>
        <v>12</v>
      </c>
    </row>
    <row r="38" spans="1:21" x14ac:dyDescent="0.3">
      <c r="A38" s="1">
        <v>1747</v>
      </c>
      <c r="B38" s="10">
        <v>45707</v>
      </c>
      <c r="C38" s="1">
        <v>4</v>
      </c>
      <c r="D38" s="1" t="s">
        <v>12</v>
      </c>
      <c r="E38" s="1">
        <v>0.4</v>
      </c>
      <c r="F38" s="1" t="s">
        <v>10</v>
      </c>
      <c r="G38" s="1" t="s">
        <v>11</v>
      </c>
      <c r="H38" s="1">
        <v>1824</v>
      </c>
      <c r="I38" s="10">
        <v>43317</v>
      </c>
      <c r="J38" s="1" t="str">
        <f>_xlfn.CONCAT("C",Sample_Telecom_Dataset3[[#This Row],[Customer_ID]])</f>
        <v>C1747</v>
      </c>
      <c r="K38" s="1"/>
      <c r="L38" s="1" t="str">
        <f>_xlfn.CONCAT(UPPER(Sample_Telecom_Dataset3[[#This Row],[Location]])," + ",LOWER(Sample_Telecom_Dataset3[[#This Row],[Plan_Type]]))</f>
        <v>GLASGOW + postpaid</v>
      </c>
      <c r="M38" s="1" t="str">
        <f>SUBSTITUTE(Sample_Telecom_Dataset3[[#This Row],[String Concatenation]],"C","CID")</f>
        <v>CID1747</v>
      </c>
      <c r="N38" s="1" t="str">
        <f>_xlfn.CONCAT(YEAR(Sample_Telecom_Dataset3[[#This Row],[Customer_Tenure]])," - ",MONTH(Sample_Telecom_Dataset3[[#This Row],[Customer_Tenure]])," - ",DAY((Sample_Telecom_Dataset3[[#This Row],[Customer_Tenure]])))</f>
        <v>2018 - 8 - 5</v>
      </c>
      <c r="O38" s="1" t="str">
        <f>IF(ISBLANK(Sample_Telecom_Dataset3[[#This Row],[Location]]),"Missing","Present")</f>
        <v>Present</v>
      </c>
      <c r="P38" s="1" t="str">
        <f>TEXT(Sample_Telecom_Dataset3[[#This Row],[Customer_Tenure]],"mmm")</f>
        <v>Aug</v>
      </c>
      <c r="Q38" s="1" t="str">
        <f>IF(Sample_Telecom_Dataset3[[#This Row],[Data_Usage_MB]]&gt;1000,"High","Low")</f>
        <v>High</v>
      </c>
      <c r="R38" s="1">
        <f>ROUND(Sample_Telecom_Dataset3[[#This Row],[Call_Cost]],0)</f>
        <v>0</v>
      </c>
      <c r="S38" s="1" t="str">
        <f t="shared" si="0"/>
        <v>Duplicate</v>
      </c>
      <c r="T38" s="1" t="str">
        <f>MID(Sample_Telecom_Dataset3[[#This Row],[String Concatenation]],2,4)</f>
        <v>1747</v>
      </c>
      <c r="U38" s="1">
        <f t="shared" si="1"/>
        <v>9</v>
      </c>
    </row>
    <row r="39" spans="1:21" x14ac:dyDescent="0.3">
      <c r="A39" s="1">
        <v>1856</v>
      </c>
      <c r="B39" s="10">
        <v>45330</v>
      </c>
      <c r="C39" s="1">
        <v>1</v>
      </c>
      <c r="D39" s="1" t="s">
        <v>12</v>
      </c>
      <c r="E39" s="1">
        <v>0.1</v>
      </c>
      <c r="F39" s="1" t="s">
        <v>19</v>
      </c>
      <c r="G39" s="1" t="s">
        <v>14</v>
      </c>
      <c r="H39" s="1">
        <v>647</v>
      </c>
      <c r="I39" s="10">
        <v>43014</v>
      </c>
      <c r="J39" s="1" t="str">
        <f>_xlfn.CONCAT("C",Sample_Telecom_Dataset3[[#This Row],[Customer_ID]])</f>
        <v>C1856</v>
      </c>
      <c r="K39" s="1"/>
      <c r="L39" s="1" t="str">
        <f>_xlfn.CONCAT(UPPER(Sample_Telecom_Dataset3[[#This Row],[Location]])," + ",LOWER(Sample_Telecom_Dataset3[[#This Row],[Plan_Type]]))</f>
        <v>PARIS + prepaid</v>
      </c>
      <c r="M39" s="1" t="str">
        <f>SUBSTITUTE(Sample_Telecom_Dataset3[[#This Row],[String Concatenation]],"C","CID")</f>
        <v>CID1856</v>
      </c>
      <c r="N39" s="1" t="str">
        <f>_xlfn.CONCAT(YEAR(Sample_Telecom_Dataset3[[#This Row],[Customer_Tenure]])," - ",MONTH(Sample_Telecom_Dataset3[[#This Row],[Customer_Tenure]])," - ",DAY((Sample_Telecom_Dataset3[[#This Row],[Customer_Tenure]])))</f>
        <v>2017 - 10 - 6</v>
      </c>
      <c r="O39" s="1" t="str">
        <f>IF(ISBLANK(Sample_Telecom_Dataset3[[#This Row],[Location]]),"Missing","Present")</f>
        <v>Present</v>
      </c>
      <c r="P39" s="1" t="str">
        <f>TEXT(Sample_Telecom_Dataset3[[#This Row],[Customer_Tenure]],"mmm")</f>
        <v>Oct</v>
      </c>
      <c r="Q39" s="1" t="str">
        <f>IF(Sample_Telecom_Dataset3[[#This Row],[Data_Usage_MB]]&gt;1000,"High","Low")</f>
        <v>Low</v>
      </c>
      <c r="R39" s="1">
        <f>ROUND(Sample_Telecom_Dataset3[[#This Row],[Call_Cost]],0)</f>
        <v>0</v>
      </c>
      <c r="S39" s="1" t="str">
        <f t="shared" si="0"/>
        <v>Duplicate</v>
      </c>
      <c r="T39" s="1" t="str">
        <f>MID(Sample_Telecom_Dataset3[[#This Row],[String Concatenation]],2,4)</f>
        <v>1856</v>
      </c>
      <c r="U39" s="1">
        <f t="shared" si="1"/>
        <v>7</v>
      </c>
    </row>
    <row r="40" spans="1:21" x14ac:dyDescent="0.3">
      <c r="A40" s="1">
        <v>2584</v>
      </c>
      <c r="B40" s="10">
        <v>45320</v>
      </c>
      <c r="C40" s="1">
        <v>50</v>
      </c>
      <c r="D40" s="1" t="s">
        <v>12</v>
      </c>
      <c r="E40" s="1">
        <v>5</v>
      </c>
      <c r="F40" s="1" t="s">
        <v>16</v>
      </c>
      <c r="G40" s="1" t="s">
        <v>11</v>
      </c>
      <c r="H40" s="1">
        <v>1861</v>
      </c>
      <c r="I40" s="10">
        <v>44726</v>
      </c>
      <c r="J40" s="1" t="str">
        <f>_xlfn.CONCAT("C",Sample_Telecom_Dataset3[[#This Row],[Customer_ID]])</f>
        <v>C2584</v>
      </c>
      <c r="K40" s="1"/>
      <c r="L40" s="1" t="str">
        <f>_xlfn.CONCAT(UPPER(Sample_Telecom_Dataset3[[#This Row],[Location]])," + ",LOWER(Sample_Telecom_Dataset3[[#This Row],[Plan_Type]]))</f>
        <v>LEEDS + postpaid</v>
      </c>
      <c r="M40" s="1" t="str">
        <f>SUBSTITUTE(Sample_Telecom_Dataset3[[#This Row],[String Concatenation]],"C","CID")</f>
        <v>CID2584</v>
      </c>
      <c r="N40" s="1" t="str">
        <f>_xlfn.CONCAT(YEAR(Sample_Telecom_Dataset3[[#This Row],[Customer_Tenure]])," - ",MONTH(Sample_Telecom_Dataset3[[#This Row],[Customer_Tenure]])," - ",DAY((Sample_Telecom_Dataset3[[#This Row],[Customer_Tenure]])))</f>
        <v>2022 - 6 - 14</v>
      </c>
      <c r="O40" s="1" t="str">
        <f>IF(ISBLANK(Sample_Telecom_Dataset3[[#This Row],[Location]]),"Missing","Present")</f>
        <v>Present</v>
      </c>
      <c r="P40" s="1" t="str">
        <f>TEXT(Sample_Telecom_Dataset3[[#This Row],[Customer_Tenure]],"mmm")</f>
        <v>Jun</v>
      </c>
      <c r="Q40" s="1" t="str">
        <f>IF(Sample_Telecom_Dataset3[[#This Row],[Data_Usage_MB]]&gt;1000,"High","Low")</f>
        <v>High</v>
      </c>
      <c r="R40" s="1">
        <f>ROUND(Sample_Telecom_Dataset3[[#This Row],[Call_Cost]],0)</f>
        <v>5</v>
      </c>
      <c r="S40" s="1" t="str">
        <f t="shared" si="0"/>
        <v>Duplicate</v>
      </c>
      <c r="T40" s="1" t="str">
        <f>MID(Sample_Telecom_Dataset3[[#This Row],[String Concatenation]],2,4)</f>
        <v>2584</v>
      </c>
      <c r="U40" s="1">
        <f t="shared" si="1"/>
        <v>7</v>
      </c>
    </row>
    <row r="41" spans="1:21" x14ac:dyDescent="0.3">
      <c r="A41" s="1">
        <v>1474</v>
      </c>
      <c r="B41" s="10">
        <v>45768</v>
      </c>
      <c r="C41" s="1">
        <v>1</v>
      </c>
      <c r="D41" s="1" t="s">
        <v>12</v>
      </c>
      <c r="E41" s="1">
        <v>0.1</v>
      </c>
      <c r="F41" s="1" t="s">
        <v>13</v>
      </c>
      <c r="G41" s="1" t="s">
        <v>11</v>
      </c>
      <c r="H41" s="1">
        <v>500</v>
      </c>
      <c r="I41" s="10">
        <v>42435</v>
      </c>
      <c r="J41" s="1" t="str">
        <f>_xlfn.CONCAT("C",Sample_Telecom_Dataset3[[#This Row],[Customer_ID]])</f>
        <v>C1474</v>
      </c>
      <c r="K41" s="1"/>
      <c r="L41" s="1" t="str">
        <f>_xlfn.CONCAT(UPPER(Sample_Telecom_Dataset3[[#This Row],[Location]])," + ",LOWER(Sample_Telecom_Dataset3[[#This Row],[Plan_Type]]))</f>
        <v>BIRMINGHAM + postpaid</v>
      </c>
      <c r="M41" s="1" t="str">
        <f>SUBSTITUTE(Sample_Telecom_Dataset3[[#This Row],[String Concatenation]],"C","CID")</f>
        <v>CID1474</v>
      </c>
      <c r="N41" s="1" t="str">
        <f>_xlfn.CONCAT(YEAR(Sample_Telecom_Dataset3[[#This Row],[Customer_Tenure]])," - ",MONTH(Sample_Telecom_Dataset3[[#This Row],[Customer_Tenure]])," - ",DAY((Sample_Telecom_Dataset3[[#This Row],[Customer_Tenure]])))</f>
        <v>2016 - 3 - 6</v>
      </c>
      <c r="O41" s="1" t="str">
        <f>IF(ISBLANK(Sample_Telecom_Dataset3[[#This Row],[Location]]),"Missing","Present")</f>
        <v>Present</v>
      </c>
      <c r="P41" s="1" t="str">
        <f>TEXT(Sample_Telecom_Dataset3[[#This Row],[Customer_Tenure]],"mmm")</f>
        <v>Mar</v>
      </c>
      <c r="Q41" s="1" t="str">
        <f>IF(Sample_Telecom_Dataset3[[#This Row],[Data_Usage_MB]]&gt;1000,"High","Low")</f>
        <v>Low</v>
      </c>
      <c r="R41" s="1">
        <f>ROUND(Sample_Telecom_Dataset3[[#This Row],[Call_Cost]],0)</f>
        <v>0</v>
      </c>
      <c r="S41" s="1" t="str">
        <f t="shared" si="0"/>
        <v>Duplicate</v>
      </c>
      <c r="T41" s="1" t="str">
        <f>MID(Sample_Telecom_Dataset3[[#This Row],[String Concatenation]],2,4)</f>
        <v>1474</v>
      </c>
      <c r="U41" s="1">
        <f t="shared" si="1"/>
        <v>12</v>
      </c>
    </row>
    <row r="42" spans="1:21" x14ac:dyDescent="0.3">
      <c r="A42" s="1">
        <v>2082</v>
      </c>
      <c r="B42" s="10">
        <v>45609</v>
      </c>
      <c r="C42" s="1">
        <v>58</v>
      </c>
      <c r="D42" s="1" t="s">
        <v>12</v>
      </c>
      <c r="E42" s="1">
        <v>5.8</v>
      </c>
      <c r="F42" s="1" t="s">
        <v>10</v>
      </c>
      <c r="G42" s="1" t="s">
        <v>11</v>
      </c>
      <c r="H42" s="1">
        <v>1941</v>
      </c>
      <c r="I42" s="10">
        <v>42985</v>
      </c>
      <c r="J42" s="1" t="str">
        <f>_xlfn.CONCAT("C",Sample_Telecom_Dataset3[[#This Row],[Customer_ID]])</f>
        <v>C2082</v>
      </c>
      <c r="K42" s="1"/>
      <c r="L42" s="1" t="str">
        <f>_xlfn.CONCAT(UPPER(Sample_Telecom_Dataset3[[#This Row],[Location]])," + ",LOWER(Sample_Telecom_Dataset3[[#This Row],[Plan_Type]]))</f>
        <v>GLASGOW + postpaid</v>
      </c>
      <c r="M42" s="1" t="str">
        <f>SUBSTITUTE(Sample_Telecom_Dataset3[[#This Row],[String Concatenation]],"C","CID")</f>
        <v>CID2082</v>
      </c>
      <c r="N42" s="1" t="str">
        <f>_xlfn.CONCAT(YEAR(Sample_Telecom_Dataset3[[#This Row],[Customer_Tenure]])," - ",MONTH(Sample_Telecom_Dataset3[[#This Row],[Customer_Tenure]])," - ",DAY((Sample_Telecom_Dataset3[[#This Row],[Customer_Tenure]])))</f>
        <v>2017 - 9 - 7</v>
      </c>
      <c r="O42" s="1" t="str">
        <f>IF(ISBLANK(Sample_Telecom_Dataset3[[#This Row],[Location]]),"Missing","Present")</f>
        <v>Present</v>
      </c>
      <c r="P42" s="1" t="str">
        <f>TEXT(Sample_Telecom_Dataset3[[#This Row],[Customer_Tenure]],"mmm")</f>
        <v>Sep</v>
      </c>
      <c r="Q42" s="1" t="str">
        <f>IF(Sample_Telecom_Dataset3[[#This Row],[Data_Usage_MB]]&gt;1000,"High","Low")</f>
        <v>High</v>
      </c>
      <c r="R42" s="1">
        <f>ROUND(Sample_Telecom_Dataset3[[#This Row],[Call_Cost]],0)</f>
        <v>6</v>
      </c>
      <c r="S42" s="1" t="str">
        <f t="shared" si="0"/>
        <v>Unique</v>
      </c>
      <c r="T42" s="1" t="str">
        <f>MID(Sample_Telecom_Dataset3[[#This Row],[String Concatenation]],2,4)</f>
        <v>2082</v>
      </c>
      <c r="U42" s="1">
        <f t="shared" si="1"/>
        <v>9</v>
      </c>
    </row>
    <row r="43" spans="1:21" x14ac:dyDescent="0.3">
      <c r="A43" s="1">
        <v>1510</v>
      </c>
      <c r="B43" s="10">
        <v>45536</v>
      </c>
      <c r="C43" s="1">
        <v>26</v>
      </c>
      <c r="D43" s="1" t="s">
        <v>9</v>
      </c>
      <c r="E43" s="1">
        <v>7.8</v>
      </c>
      <c r="F43" s="1" t="s">
        <v>16</v>
      </c>
      <c r="G43" s="1" t="s">
        <v>14</v>
      </c>
      <c r="H43" s="1">
        <v>1174</v>
      </c>
      <c r="I43" s="10">
        <v>42583</v>
      </c>
      <c r="J43" s="1" t="str">
        <f>_xlfn.CONCAT("C",Sample_Telecom_Dataset3[[#This Row],[Customer_ID]])</f>
        <v>C1510</v>
      </c>
      <c r="K43" s="1"/>
      <c r="L43" s="1" t="str">
        <f>_xlfn.CONCAT(UPPER(Sample_Telecom_Dataset3[[#This Row],[Location]])," + ",LOWER(Sample_Telecom_Dataset3[[#This Row],[Plan_Type]]))</f>
        <v>LEEDS + prepaid</v>
      </c>
      <c r="M43" s="1" t="str">
        <f>SUBSTITUTE(Sample_Telecom_Dataset3[[#This Row],[String Concatenation]],"C","CID")</f>
        <v>CID1510</v>
      </c>
      <c r="N43" s="1" t="str">
        <f>_xlfn.CONCAT(YEAR(Sample_Telecom_Dataset3[[#This Row],[Customer_Tenure]])," - ",MONTH(Sample_Telecom_Dataset3[[#This Row],[Customer_Tenure]])," - ",DAY((Sample_Telecom_Dataset3[[#This Row],[Customer_Tenure]])))</f>
        <v>2016 - 8 - 1</v>
      </c>
      <c r="O43" s="1" t="str">
        <f>IF(ISBLANK(Sample_Telecom_Dataset3[[#This Row],[Location]]),"Missing","Present")</f>
        <v>Present</v>
      </c>
      <c r="P43" s="1" t="str">
        <f>TEXT(Sample_Telecom_Dataset3[[#This Row],[Customer_Tenure]],"mmm")</f>
        <v>Aug</v>
      </c>
      <c r="Q43" s="1" t="str">
        <f>IF(Sample_Telecom_Dataset3[[#This Row],[Data_Usage_MB]]&gt;1000,"High","Low")</f>
        <v>High</v>
      </c>
      <c r="R43" s="1">
        <f>ROUND(Sample_Telecom_Dataset3[[#This Row],[Call_Cost]],0)</f>
        <v>8</v>
      </c>
      <c r="S43" s="1" t="str">
        <f t="shared" si="0"/>
        <v>Duplicate</v>
      </c>
      <c r="T43" s="1" t="str">
        <f>MID(Sample_Telecom_Dataset3[[#This Row],[String Concatenation]],2,4)</f>
        <v>1510</v>
      </c>
      <c r="U43" s="1">
        <f t="shared" si="1"/>
        <v>7</v>
      </c>
    </row>
    <row r="44" spans="1:21" x14ac:dyDescent="0.3">
      <c r="A44" s="1">
        <v>2705</v>
      </c>
      <c r="B44" s="10">
        <v>45563</v>
      </c>
      <c r="C44" s="1">
        <v>45</v>
      </c>
      <c r="D44" s="1" t="s">
        <v>21</v>
      </c>
      <c r="E44" s="1">
        <v>22.5</v>
      </c>
      <c r="F44" s="1" t="s">
        <v>15</v>
      </c>
      <c r="G44" s="1" t="s">
        <v>11</v>
      </c>
      <c r="H44" s="1">
        <v>1901</v>
      </c>
      <c r="I44" s="10">
        <v>43596</v>
      </c>
      <c r="J44" s="1" t="str">
        <f>_xlfn.CONCAT("C",Sample_Telecom_Dataset3[[#This Row],[Customer_ID]])</f>
        <v>C2705</v>
      </c>
      <c r="K44" s="1"/>
      <c r="L44" s="1" t="str">
        <f>_xlfn.CONCAT(UPPER(Sample_Telecom_Dataset3[[#This Row],[Location]])," + ",LOWER(Sample_Telecom_Dataset3[[#This Row],[Plan_Type]]))</f>
        <v>LONDON + postpaid</v>
      </c>
      <c r="M44" s="1" t="str">
        <f>SUBSTITUTE(Sample_Telecom_Dataset3[[#This Row],[String Concatenation]],"C","CID")</f>
        <v>CID2705</v>
      </c>
      <c r="N44" s="1" t="str">
        <f>_xlfn.CONCAT(YEAR(Sample_Telecom_Dataset3[[#This Row],[Customer_Tenure]])," - ",MONTH(Sample_Telecom_Dataset3[[#This Row],[Customer_Tenure]])," - ",DAY((Sample_Telecom_Dataset3[[#This Row],[Customer_Tenure]])))</f>
        <v>2019 - 5 - 11</v>
      </c>
      <c r="O44" s="1" t="str">
        <f>IF(ISBLANK(Sample_Telecom_Dataset3[[#This Row],[Location]]),"Missing","Present")</f>
        <v>Present</v>
      </c>
      <c r="P44" s="1" t="str">
        <f>TEXT(Sample_Telecom_Dataset3[[#This Row],[Customer_Tenure]],"mmm")</f>
        <v>May</v>
      </c>
      <c r="Q44" s="1" t="str">
        <f>IF(Sample_Telecom_Dataset3[[#This Row],[Data_Usage_MB]]&gt;1000,"High","Low")</f>
        <v>High</v>
      </c>
      <c r="R44" s="1">
        <f>ROUND(Sample_Telecom_Dataset3[[#This Row],[Call_Cost]],0)</f>
        <v>23</v>
      </c>
      <c r="S44" s="1" t="str">
        <f t="shared" si="0"/>
        <v>Duplicate</v>
      </c>
      <c r="T44" s="1" t="str">
        <f>MID(Sample_Telecom_Dataset3[[#This Row],[String Concatenation]],2,4)</f>
        <v>2705</v>
      </c>
      <c r="U44" s="1">
        <f t="shared" si="1"/>
        <v>8</v>
      </c>
    </row>
    <row r="45" spans="1:21" x14ac:dyDescent="0.3">
      <c r="A45" s="1">
        <v>2499</v>
      </c>
      <c r="B45" s="10">
        <v>45731</v>
      </c>
      <c r="C45" s="1">
        <v>20</v>
      </c>
      <c r="D45" s="1" t="s">
        <v>12</v>
      </c>
      <c r="E45" s="1">
        <v>2</v>
      </c>
      <c r="F45" s="1" t="s">
        <v>13</v>
      </c>
      <c r="G45" s="1" t="s">
        <v>14</v>
      </c>
      <c r="H45" s="1">
        <v>1136</v>
      </c>
      <c r="I45" s="10">
        <v>44435</v>
      </c>
      <c r="J45" s="1" t="str">
        <f>_xlfn.CONCAT("C",Sample_Telecom_Dataset3[[#This Row],[Customer_ID]])</f>
        <v>C2499</v>
      </c>
      <c r="K45" s="1"/>
      <c r="L45" s="1" t="str">
        <f>_xlfn.CONCAT(UPPER(Sample_Telecom_Dataset3[[#This Row],[Location]])," + ",LOWER(Sample_Telecom_Dataset3[[#This Row],[Plan_Type]]))</f>
        <v>BIRMINGHAM + prepaid</v>
      </c>
      <c r="M45" s="1" t="str">
        <f>SUBSTITUTE(Sample_Telecom_Dataset3[[#This Row],[String Concatenation]],"C","CID")</f>
        <v>CID2499</v>
      </c>
      <c r="N45" s="1" t="str">
        <f>_xlfn.CONCAT(YEAR(Sample_Telecom_Dataset3[[#This Row],[Customer_Tenure]])," - ",MONTH(Sample_Telecom_Dataset3[[#This Row],[Customer_Tenure]])," - ",DAY((Sample_Telecom_Dataset3[[#This Row],[Customer_Tenure]])))</f>
        <v>2021 - 8 - 27</v>
      </c>
      <c r="O45" s="1" t="str">
        <f>IF(ISBLANK(Sample_Telecom_Dataset3[[#This Row],[Location]]),"Missing","Present")</f>
        <v>Present</v>
      </c>
      <c r="P45" s="1" t="str">
        <f>TEXT(Sample_Telecom_Dataset3[[#This Row],[Customer_Tenure]],"mmm")</f>
        <v>Aug</v>
      </c>
      <c r="Q45" s="1" t="str">
        <f>IF(Sample_Telecom_Dataset3[[#This Row],[Data_Usage_MB]]&gt;1000,"High","Low")</f>
        <v>High</v>
      </c>
      <c r="R45" s="1">
        <f>ROUND(Sample_Telecom_Dataset3[[#This Row],[Call_Cost]],0)</f>
        <v>2</v>
      </c>
      <c r="S45" s="1" t="str">
        <f t="shared" si="0"/>
        <v>Duplicate</v>
      </c>
      <c r="T45" s="1" t="str">
        <f>MID(Sample_Telecom_Dataset3[[#This Row],[String Concatenation]],2,4)</f>
        <v>2499</v>
      </c>
      <c r="U45" s="1">
        <f t="shared" si="1"/>
        <v>12</v>
      </c>
    </row>
    <row r="46" spans="1:21" x14ac:dyDescent="0.3">
      <c r="A46" s="1">
        <v>1699</v>
      </c>
      <c r="B46" s="10">
        <v>45530</v>
      </c>
      <c r="C46" s="1">
        <v>52</v>
      </c>
      <c r="D46" s="1" t="s">
        <v>12</v>
      </c>
      <c r="E46" s="1">
        <v>5.2</v>
      </c>
      <c r="F46" s="1" t="s">
        <v>16</v>
      </c>
      <c r="G46" s="1" t="s">
        <v>14</v>
      </c>
      <c r="H46" s="1">
        <v>1259</v>
      </c>
      <c r="I46" s="10">
        <v>44590</v>
      </c>
      <c r="J46" s="1" t="str">
        <f>_xlfn.CONCAT("C",Sample_Telecom_Dataset3[[#This Row],[Customer_ID]])</f>
        <v>C1699</v>
      </c>
      <c r="K46" s="1"/>
      <c r="L46" s="1" t="str">
        <f>_xlfn.CONCAT(UPPER(Sample_Telecom_Dataset3[[#This Row],[Location]])," + ",LOWER(Sample_Telecom_Dataset3[[#This Row],[Plan_Type]]))</f>
        <v>LEEDS + prepaid</v>
      </c>
      <c r="M46" s="1" t="str">
        <f>SUBSTITUTE(Sample_Telecom_Dataset3[[#This Row],[String Concatenation]],"C","CID")</f>
        <v>CID1699</v>
      </c>
      <c r="N46" s="1" t="str">
        <f>_xlfn.CONCAT(YEAR(Sample_Telecom_Dataset3[[#This Row],[Customer_Tenure]])," - ",MONTH(Sample_Telecom_Dataset3[[#This Row],[Customer_Tenure]])," - ",DAY((Sample_Telecom_Dataset3[[#This Row],[Customer_Tenure]])))</f>
        <v>2022 - 1 - 29</v>
      </c>
      <c r="O46" s="1" t="str">
        <f>IF(ISBLANK(Sample_Telecom_Dataset3[[#This Row],[Location]]),"Missing","Present")</f>
        <v>Present</v>
      </c>
      <c r="P46" s="1" t="str">
        <f>TEXT(Sample_Telecom_Dataset3[[#This Row],[Customer_Tenure]],"mmm")</f>
        <v>Jan</v>
      </c>
      <c r="Q46" s="1" t="str">
        <f>IF(Sample_Telecom_Dataset3[[#This Row],[Data_Usage_MB]]&gt;1000,"High","Low")</f>
        <v>High</v>
      </c>
      <c r="R46" s="1">
        <f>ROUND(Sample_Telecom_Dataset3[[#This Row],[Call_Cost]],0)</f>
        <v>5</v>
      </c>
      <c r="S46" s="1" t="str">
        <f t="shared" si="0"/>
        <v>Duplicate</v>
      </c>
      <c r="T46" s="1" t="str">
        <f>MID(Sample_Telecom_Dataset3[[#This Row],[String Concatenation]],2,4)</f>
        <v>1699</v>
      </c>
      <c r="U46" s="1">
        <f t="shared" si="1"/>
        <v>7</v>
      </c>
    </row>
    <row r="47" spans="1:21" x14ac:dyDescent="0.3">
      <c r="A47" s="1">
        <v>1975</v>
      </c>
      <c r="B47" s="10">
        <v>45668</v>
      </c>
      <c r="C47" s="1">
        <v>23</v>
      </c>
      <c r="D47" s="1" t="s">
        <v>12</v>
      </c>
      <c r="E47" s="1">
        <v>2.2999999999999998</v>
      </c>
      <c r="F47" s="1" t="s">
        <v>16</v>
      </c>
      <c r="G47" s="1" t="s">
        <v>11</v>
      </c>
      <c r="H47" s="1">
        <v>1935</v>
      </c>
      <c r="I47" s="10">
        <v>42959</v>
      </c>
      <c r="J47" s="1" t="str">
        <f>_xlfn.CONCAT("C",Sample_Telecom_Dataset3[[#This Row],[Customer_ID]])</f>
        <v>C1975</v>
      </c>
      <c r="K47" s="1"/>
      <c r="L47" s="1" t="str">
        <f>_xlfn.CONCAT(UPPER(Sample_Telecom_Dataset3[[#This Row],[Location]])," + ",LOWER(Sample_Telecom_Dataset3[[#This Row],[Plan_Type]]))</f>
        <v>LEEDS + postpaid</v>
      </c>
      <c r="M47" s="1" t="str">
        <f>SUBSTITUTE(Sample_Telecom_Dataset3[[#This Row],[String Concatenation]],"C","CID")</f>
        <v>CID1975</v>
      </c>
      <c r="N47" s="1" t="str">
        <f>_xlfn.CONCAT(YEAR(Sample_Telecom_Dataset3[[#This Row],[Customer_Tenure]])," - ",MONTH(Sample_Telecom_Dataset3[[#This Row],[Customer_Tenure]])," - ",DAY((Sample_Telecom_Dataset3[[#This Row],[Customer_Tenure]])))</f>
        <v>2017 - 8 - 12</v>
      </c>
      <c r="O47" s="1" t="str">
        <f>IF(ISBLANK(Sample_Telecom_Dataset3[[#This Row],[Location]]),"Missing","Present")</f>
        <v>Present</v>
      </c>
      <c r="P47" s="1" t="str">
        <f>TEXT(Sample_Telecom_Dataset3[[#This Row],[Customer_Tenure]],"mmm")</f>
        <v>Aug</v>
      </c>
      <c r="Q47" s="1" t="str">
        <f>IF(Sample_Telecom_Dataset3[[#This Row],[Data_Usage_MB]]&gt;1000,"High","Low")</f>
        <v>High</v>
      </c>
      <c r="R47" s="1">
        <f>ROUND(Sample_Telecom_Dataset3[[#This Row],[Call_Cost]],0)</f>
        <v>2</v>
      </c>
      <c r="S47" s="1" t="str">
        <f t="shared" si="0"/>
        <v>Duplicate</v>
      </c>
      <c r="T47" s="1" t="str">
        <f>MID(Sample_Telecom_Dataset3[[#This Row],[String Concatenation]],2,4)</f>
        <v>1975</v>
      </c>
      <c r="U47" s="1">
        <f t="shared" si="1"/>
        <v>7</v>
      </c>
    </row>
    <row r="48" spans="1:21" x14ac:dyDescent="0.3">
      <c r="A48" s="1">
        <v>2806</v>
      </c>
      <c r="B48" s="10">
        <v>45557</v>
      </c>
      <c r="C48" s="1">
        <v>10</v>
      </c>
      <c r="D48" s="1" t="s">
        <v>12</v>
      </c>
      <c r="E48" s="1">
        <v>1</v>
      </c>
      <c r="F48" s="1" t="s">
        <v>20</v>
      </c>
      <c r="G48" s="1" t="s">
        <v>11</v>
      </c>
      <c r="H48" s="1">
        <v>584</v>
      </c>
      <c r="I48" s="10">
        <v>41957</v>
      </c>
      <c r="J48" s="1" t="str">
        <f>_xlfn.CONCAT("C",Sample_Telecom_Dataset3[[#This Row],[Customer_ID]])</f>
        <v>C2806</v>
      </c>
      <c r="K48" s="1"/>
      <c r="L48" s="1" t="str">
        <f>_xlfn.CONCAT(UPPER(Sample_Telecom_Dataset3[[#This Row],[Location]])," + ",LOWER(Sample_Telecom_Dataset3[[#This Row],[Plan_Type]]))</f>
        <v>BERLIN + postpaid</v>
      </c>
      <c r="M48" s="1" t="str">
        <f>SUBSTITUTE(Sample_Telecom_Dataset3[[#This Row],[String Concatenation]],"C","CID")</f>
        <v>CID2806</v>
      </c>
      <c r="N48" s="1" t="str">
        <f>_xlfn.CONCAT(YEAR(Sample_Telecom_Dataset3[[#This Row],[Customer_Tenure]])," - ",MONTH(Sample_Telecom_Dataset3[[#This Row],[Customer_Tenure]])," - ",DAY((Sample_Telecom_Dataset3[[#This Row],[Customer_Tenure]])))</f>
        <v>2014 - 11 - 14</v>
      </c>
      <c r="O48" s="1" t="str">
        <f>IF(ISBLANK(Sample_Telecom_Dataset3[[#This Row],[Location]]),"Missing","Present")</f>
        <v>Present</v>
      </c>
      <c r="P48" s="1" t="str">
        <f>TEXT(Sample_Telecom_Dataset3[[#This Row],[Customer_Tenure]],"mmm")</f>
        <v>Nov</v>
      </c>
      <c r="Q48" s="1" t="str">
        <f>IF(Sample_Telecom_Dataset3[[#This Row],[Data_Usage_MB]]&gt;1000,"High","Low")</f>
        <v>Low</v>
      </c>
      <c r="R48" s="1">
        <f>ROUND(Sample_Telecom_Dataset3[[#This Row],[Call_Cost]],0)</f>
        <v>1</v>
      </c>
      <c r="S48" s="1" t="str">
        <f t="shared" si="0"/>
        <v>Duplicate</v>
      </c>
      <c r="T48" s="1" t="str">
        <f>MID(Sample_Telecom_Dataset3[[#This Row],[String Concatenation]],2,4)</f>
        <v>2806</v>
      </c>
      <c r="U48" s="1">
        <f t="shared" si="1"/>
        <v>8</v>
      </c>
    </row>
    <row r="49" spans="1:21" x14ac:dyDescent="0.3">
      <c r="A49" s="1">
        <v>1189</v>
      </c>
      <c r="B49" s="10">
        <v>45650</v>
      </c>
      <c r="C49" s="1">
        <v>59</v>
      </c>
      <c r="D49" s="1" t="s">
        <v>12</v>
      </c>
      <c r="E49" s="1">
        <v>5.9</v>
      </c>
      <c r="F49" s="1" t="s">
        <v>20</v>
      </c>
      <c r="G49" s="1" t="s">
        <v>14</v>
      </c>
      <c r="H49" s="1">
        <v>303</v>
      </c>
      <c r="I49" s="10">
        <v>43062</v>
      </c>
      <c r="J49" s="1" t="str">
        <f>_xlfn.CONCAT("C",Sample_Telecom_Dataset3[[#This Row],[Customer_ID]])</f>
        <v>C1189</v>
      </c>
      <c r="K49" s="1"/>
      <c r="L49" s="1" t="str">
        <f>_xlfn.CONCAT(UPPER(Sample_Telecom_Dataset3[[#This Row],[Location]])," + ",LOWER(Sample_Telecom_Dataset3[[#This Row],[Plan_Type]]))</f>
        <v>BERLIN + prepaid</v>
      </c>
      <c r="M49" s="1" t="str">
        <f>SUBSTITUTE(Sample_Telecom_Dataset3[[#This Row],[String Concatenation]],"C","CID")</f>
        <v>CID1189</v>
      </c>
      <c r="N49" s="1" t="str">
        <f>_xlfn.CONCAT(YEAR(Sample_Telecom_Dataset3[[#This Row],[Customer_Tenure]])," - ",MONTH(Sample_Telecom_Dataset3[[#This Row],[Customer_Tenure]])," - ",DAY((Sample_Telecom_Dataset3[[#This Row],[Customer_Tenure]])))</f>
        <v>2017 - 11 - 23</v>
      </c>
      <c r="O49" s="1" t="str">
        <f>IF(ISBLANK(Sample_Telecom_Dataset3[[#This Row],[Location]]),"Missing","Present")</f>
        <v>Present</v>
      </c>
      <c r="P49" s="1" t="str">
        <f>TEXT(Sample_Telecom_Dataset3[[#This Row],[Customer_Tenure]],"mmm")</f>
        <v>Nov</v>
      </c>
      <c r="Q49" s="1" t="str">
        <f>IF(Sample_Telecom_Dataset3[[#This Row],[Data_Usage_MB]]&gt;1000,"High","Low")</f>
        <v>Low</v>
      </c>
      <c r="R49" s="1">
        <f>ROUND(Sample_Telecom_Dataset3[[#This Row],[Call_Cost]],0)</f>
        <v>6</v>
      </c>
      <c r="S49" s="1" t="str">
        <f t="shared" si="0"/>
        <v>Duplicate</v>
      </c>
      <c r="T49" s="1" t="str">
        <f>MID(Sample_Telecom_Dataset3[[#This Row],[String Concatenation]],2,4)</f>
        <v>1189</v>
      </c>
      <c r="U49" s="1">
        <f t="shared" si="1"/>
        <v>8</v>
      </c>
    </row>
    <row r="50" spans="1:21" x14ac:dyDescent="0.3">
      <c r="A50" s="1">
        <v>1957</v>
      </c>
      <c r="B50" s="10">
        <v>45631</v>
      </c>
      <c r="C50" s="1">
        <v>11</v>
      </c>
      <c r="D50" s="1" t="s">
        <v>21</v>
      </c>
      <c r="E50" s="1">
        <v>5.5</v>
      </c>
      <c r="F50" s="1" t="s">
        <v>20</v>
      </c>
      <c r="G50" s="1" t="s">
        <v>14</v>
      </c>
      <c r="H50" s="1">
        <v>905</v>
      </c>
      <c r="I50" s="10">
        <v>41790</v>
      </c>
      <c r="J50" s="1" t="str">
        <f>_xlfn.CONCAT("C",Sample_Telecom_Dataset3[[#This Row],[Customer_ID]])</f>
        <v>C1957</v>
      </c>
      <c r="K50" s="1"/>
      <c r="L50" s="1" t="str">
        <f>_xlfn.CONCAT(UPPER(Sample_Telecom_Dataset3[[#This Row],[Location]])," + ",LOWER(Sample_Telecom_Dataset3[[#This Row],[Plan_Type]]))</f>
        <v>BERLIN + prepaid</v>
      </c>
      <c r="M50" s="1" t="str">
        <f>SUBSTITUTE(Sample_Telecom_Dataset3[[#This Row],[String Concatenation]],"C","CID")</f>
        <v>CID1957</v>
      </c>
      <c r="N50" s="1" t="str">
        <f>_xlfn.CONCAT(YEAR(Sample_Telecom_Dataset3[[#This Row],[Customer_Tenure]])," - ",MONTH(Sample_Telecom_Dataset3[[#This Row],[Customer_Tenure]])," - ",DAY((Sample_Telecom_Dataset3[[#This Row],[Customer_Tenure]])))</f>
        <v>2014 - 5 - 31</v>
      </c>
      <c r="O50" s="1" t="str">
        <f>IF(ISBLANK(Sample_Telecom_Dataset3[[#This Row],[Location]]),"Missing","Present")</f>
        <v>Present</v>
      </c>
      <c r="P50" s="1" t="str">
        <f>TEXT(Sample_Telecom_Dataset3[[#This Row],[Customer_Tenure]],"mmm")</f>
        <v>May</v>
      </c>
      <c r="Q50" s="1" t="str">
        <f>IF(Sample_Telecom_Dataset3[[#This Row],[Data_Usage_MB]]&gt;1000,"High","Low")</f>
        <v>Low</v>
      </c>
      <c r="R50" s="1">
        <f>ROUND(Sample_Telecom_Dataset3[[#This Row],[Call_Cost]],0)</f>
        <v>6</v>
      </c>
      <c r="S50" s="1" t="str">
        <f t="shared" si="0"/>
        <v>Duplicate</v>
      </c>
      <c r="T50" s="1" t="str">
        <f>MID(Sample_Telecom_Dataset3[[#This Row],[String Concatenation]],2,4)</f>
        <v>1957</v>
      </c>
      <c r="U50" s="1">
        <f t="shared" si="1"/>
        <v>8</v>
      </c>
    </row>
    <row r="51" spans="1:21" x14ac:dyDescent="0.3">
      <c r="A51" s="1">
        <v>1686</v>
      </c>
      <c r="B51" s="10">
        <v>45680</v>
      </c>
      <c r="C51" s="1">
        <v>41</v>
      </c>
      <c r="D51" s="1" t="s">
        <v>12</v>
      </c>
      <c r="E51" s="1">
        <v>4.0999999999999996</v>
      </c>
      <c r="F51" s="1" t="s">
        <v>17</v>
      </c>
      <c r="G51" s="1" t="s">
        <v>14</v>
      </c>
      <c r="H51" s="1">
        <v>1339</v>
      </c>
      <c r="I51" s="10">
        <v>44136</v>
      </c>
      <c r="J51" s="1" t="str">
        <f>_xlfn.CONCAT("C",Sample_Telecom_Dataset3[[#This Row],[Customer_ID]])</f>
        <v>C1686</v>
      </c>
      <c r="K51" s="1"/>
      <c r="L51" s="1" t="str">
        <f>_xlfn.CONCAT(UPPER(Sample_Telecom_Dataset3[[#This Row],[Location]])," + ",LOWER(Sample_Telecom_Dataset3[[#This Row],[Plan_Type]]))</f>
        <v>MANCHESTER + prepaid</v>
      </c>
      <c r="M51" s="1" t="str">
        <f>SUBSTITUTE(Sample_Telecom_Dataset3[[#This Row],[String Concatenation]],"C","CID")</f>
        <v>CID1686</v>
      </c>
      <c r="N51" s="1" t="str">
        <f>_xlfn.CONCAT(YEAR(Sample_Telecom_Dataset3[[#This Row],[Customer_Tenure]])," - ",MONTH(Sample_Telecom_Dataset3[[#This Row],[Customer_Tenure]])," - ",DAY((Sample_Telecom_Dataset3[[#This Row],[Customer_Tenure]])))</f>
        <v>2020 - 11 - 1</v>
      </c>
      <c r="O51" s="1" t="str">
        <f>IF(ISBLANK(Sample_Telecom_Dataset3[[#This Row],[Location]]),"Missing","Present")</f>
        <v>Present</v>
      </c>
      <c r="P51" s="1" t="str">
        <f>TEXT(Sample_Telecom_Dataset3[[#This Row],[Customer_Tenure]],"mmm")</f>
        <v>Nov</v>
      </c>
      <c r="Q51" s="1" t="str">
        <f>IF(Sample_Telecom_Dataset3[[#This Row],[Data_Usage_MB]]&gt;1000,"High","Low")</f>
        <v>High</v>
      </c>
      <c r="R51" s="1">
        <f>ROUND(Sample_Telecom_Dataset3[[#This Row],[Call_Cost]],0)</f>
        <v>4</v>
      </c>
      <c r="S51" s="1" t="str">
        <f t="shared" si="0"/>
        <v>Duplicate</v>
      </c>
      <c r="T51" s="1" t="str">
        <f>MID(Sample_Telecom_Dataset3[[#This Row],[String Concatenation]],2,4)</f>
        <v>1686</v>
      </c>
      <c r="U51" s="1">
        <f t="shared" si="1"/>
        <v>12</v>
      </c>
    </row>
    <row r="52" spans="1:21" x14ac:dyDescent="0.3">
      <c r="A52" s="1">
        <v>1957</v>
      </c>
      <c r="B52" s="10">
        <v>45868</v>
      </c>
      <c r="C52" s="1">
        <v>41</v>
      </c>
      <c r="D52" s="1" t="s">
        <v>12</v>
      </c>
      <c r="E52" s="1">
        <v>4.0999999999999996</v>
      </c>
      <c r="F52" s="1" t="s">
        <v>18</v>
      </c>
      <c r="G52" s="1" t="s">
        <v>14</v>
      </c>
      <c r="H52" s="1">
        <v>1287</v>
      </c>
      <c r="I52" s="10">
        <v>43411</v>
      </c>
      <c r="J52" s="1" t="str">
        <f>_xlfn.CONCAT("C",Sample_Telecom_Dataset3[[#This Row],[Customer_ID]])</f>
        <v>C1957</v>
      </c>
      <c r="K52" s="1"/>
      <c r="L52" s="1" t="str">
        <f>_xlfn.CONCAT(UPPER(Sample_Telecom_Dataset3[[#This Row],[Location]])," + ",LOWER(Sample_Telecom_Dataset3[[#This Row],[Plan_Type]]))</f>
        <v>EDINBURGH + prepaid</v>
      </c>
      <c r="M52" s="1" t="str">
        <f>SUBSTITUTE(Sample_Telecom_Dataset3[[#This Row],[String Concatenation]],"C","CID")</f>
        <v>CID1957</v>
      </c>
      <c r="N52" s="1" t="str">
        <f>_xlfn.CONCAT(YEAR(Sample_Telecom_Dataset3[[#This Row],[Customer_Tenure]])," - ",MONTH(Sample_Telecom_Dataset3[[#This Row],[Customer_Tenure]])," - ",DAY((Sample_Telecom_Dataset3[[#This Row],[Customer_Tenure]])))</f>
        <v>2018 - 11 - 7</v>
      </c>
      <c r="O52" s="1" t="str">
        <f>IF(ISBLANK(Sample_Telecom_Dataset3[[#This Row],[Location]]),"Missing","Present")</f>
        <v>Present</v>
      </c>
      <c r="P52" s="1" t="str">
        <f>TEXT(Sample_Telecom_Dataset3[[#This Row],[Customer_Tenure]],"mmm")</f>
        <v>Nov</v>
      </c>
      <c r="Q52" s="1" t="str">
        <f>IF(Sample_Telecom_Dataset3[[#This Row],[Data_Usage_MB]]&gt;1000,"High","Low")</f>
        <v>High</v>
      </c>
      <c r="R52" s="1">
        <f>ROUND(Sample_Telecom_Dataset3[[#This Row],[Call_Cost]],0)</f>
        <v>4</v>
      </c>
      <c r="S52" s="1" t="str">
        <f t="shared" si="0"/>
        <v>Duplicate</v>
      </c>
      <c r="T52" s="1" t="str">
        <f>MID(Sample_Telecom_Dataset3[[#This Row],[String Concatenation]],2,4)</f>
        <v>1957</v>
      </c>
      <c r="U52" s="1">
        <f t="shared" si="1"/>
        <v>11</v>
      </c>
    </row>
    <row r="53" spans="1:21" x14ac:dyDescent="0.3">
      <c r="A53" s="1">
        <v>1562</v>
      </c>
      <c r="B53" s="10">
        <v>45294</v>
      </c>
      <c r="C53" s="1">
        <v>5</v>
      </c>
      <c r="D53" s="1" t="s">
        <v>12</v>
      </c>
      <c r="E53" s="1">
        <v>0.5</v>
      </c>
      <c r="F53" s="1" t="s">
        <v>10</v>
      </c>
      <c r="G53" s="1" t="s">
        <v>14</v>
      </c>
      <c r="H53" s="1">
        <v>1213</v>
      </c>
      <c r="I53" s="10">
        <v>42905</v>
      </c>
      <c r="J53" s="1" t="str">
        <f>_xlfn.CONCAT("C",Sample_Telecom_Dataset3[[#This Row],[Customer_ID]])</f>
        <v>C1562</v>
      </c>
      <c r="K53" s="1"/>
      <c r="L53" s="1" t="str">
        <f>_xlfn.CONCAT(UPPER(Sample_Telecom_Dataset3[[#This Row],[Location]])," + ",LOWER(Sample_Telecom_Dataset3[[#This Row],[Plan_Type]]))</f>
        <v>GLASGOW + prepaid</v>
      </c>
      <c r="M53" s="1" t="str">
        <f>SUBSTITUTE(Sample_Telecom_Dataset3[[#This Row],[String Concatenation]],"C","CID")</f>
        <v>CID1562</v>
      </c>
      <c r="N53" s="1" t="str">
        <f>_xlfn.CONCAT(YEAR(Sample_Telecom_Dataset3[[#This Row],[Customer_Tenure]])," - ",MONTH(Sample_Telecom_Dataset3[[#This Row],[Customer_Tenure]])," - ",DAY((Sample_Telecom_Dataset3[[#This Row],[Customer_Tenure]])))</f>
        <v>2017 - 6 - 19</v>
      </c>
      <c r="O53" s="1" t="str">
        <f>IF(ISBLANK(Sample_Telecom_Dataset3[[#This Row],[Location]]),"Missing","Present")</f>
        <v>Present</v>
      </c>
      <c r="P53" s="1" t="str">
        <f>TEXT(Sample_Telecom_Dataset3[[#This Row],[Customer_Tenure]],"mmm")</f>
        <v>Jun</v>
      </c>
      <c r="Q53" s="1" t="str">
        <f>IF(Sample_Telecom_Dataset3[[#This Row],[Data_Usage_MB]]&gt;1000,"High","Low")</f>
        <v>High</v>
      </c>
      <c r="R53" s="1">
        <f>ROUND(Sample_Telecom_Dataset3[[#This Row],[Call_Cost]],0)</f>
        <v>1</v>
      </c>
      <c r="S53" s="1" t="str">
        <f t="shared" si="0"/>
        <v>Duplicate</v>
      </c>
      <c r="T53" s="1" t="str">
        <f>MID(Sample_Telecom_Dataset3[[#This Row],[String Concatenation]],2,4)</f>
        <v>1562</v>
      </c>
      <c r="U53" s="1">
        <f t="shared" si="1"/>
        <v>9</v>
      </c>
    </row>
    <row r="54" spans="1:21" x14ac:dyDescent="0.3">
      <c r="A54" s="1">
        <v>2899</v>
      </c>
      <c r="B54" s="10">
        <v>45720</v>
      </c>
      <c r="C54" s="1">
        <v>58</v>
      </c>
      <c r="D54" s="1" t="s">
        <v>9</v>
      </c>
      <c r="E54" s="1">
        <v>17.399999999999999</v>
      </c>
      <c r="F54" s="1" t="s">
        <v>17</v>
      </c>
      <c r="G54" s="1" t="s">
        <v>11</v>
      </c>
      <c r="H54" s="1">
        <v>49</v>
      </c>
      <c r="I54" s="10">
        <v>41918</v>
      </c>
      <c r="J54" s="1" t="str">
        <f>_xlfn.CONCAT("C",Sample_Telecom_Dataset3[[#This Row],[Customer_ID]])</f>
        <v>C2899</v>
      </c>
      <c r="K54" s="1"/>
      <c r="L54" s="1" t="str">
        <f>_xlfn.CONCAT(UPPER(Sample_Telecom_Dataset3[[#This Row],[Location]])," + ",LOWER(Sample_Telecom_Dataset3[[#This Row],[Plan_Type]]))</f>
        <v>MANCHESTER + postpaid</v>
      </c>
      <c r="M54" s="1" t="str">
        <f>SUBSTITUTE(Sample_Telecom_Dataset3[[#This Row],[String Concatenation]],"C","CID")</f>
        <v>CID2899</v>
      </c>
      <c r="N54" s="1" t="str">
        <f>_xlfn.CONCAT(YEAR(Sample_Telecom_Dataset3[[#This Row],[Customer_Tenure]])," - ",MONTH(Sample_Telecom_Dataset3[[#This Row],[Customer_Tenure]])," - ",DAY((Sample_Telecom_Dataset3[[#This Row],[Customer_Tenure]])))</f>
        <v>2014 - 10 - 6</v>
      </c>
      <c r="O54" s="1" t="str">
        <f>IF(ISBLANK(Sample_Telecom_Dataset3[[#This Row],[Location]]),"Missing","Present")</f>
        <v>Present</v>
      </c>
      <c r="P54" s="1" t="str">
        <f>TEXT(Sample_Telecom_Dataset3[[#This Row],[Customer_Tenure]],"mmm")</f>
        <v>Oct</v>
      </c>
      <c r="Q54" s="1" t="str">
        <f>IF(Sample_Telecom_Dataset3[[#This Row],[Data_Usage_MB]]&gt;1000,"High","Low")</f>
        <v>Low</v>
      </c>
      <c r="R54" s="1">
        <f>ROUND(Sample_Telecom_Dataset3[[#This Row],[Call_Cost]],0)</f>
        <v>17</v>
      </c>
      <c r="S54" s="1" t="str">
        <f t="shared" si="0"/>
        <v>Duplicate</v>
      </c>
      <c r="T54" s="1" t="str">
        <f>MID(Sample_Telecom_Dataset3[[#This Row],[String Concatenation]],2,4)</f>
        <v>2899</v>
      </c>
      <c r="U54" s="1">
        <f t="shared" si="1"/>
        <v>12</v>
      </c>
    </row>
    <row r="55" spans="1:21" x14ac:dyDescent="0.3">
      <c r="A55" s="1">
        <v>2590</v>
      </c>
      <c r="B55" s="10">
        <v>45433</v>
      </c>
      <c r="C55" s="1">
        <v>1</v>
      </c>
      <c r="D55" s="1" t="s">
        <v>9</v>
      </c>
      <c r="E55" s="1">
        <v>0.3</v>
      </c>
      <c r="F55" s="1" t="s">
        <v>19</v>
      </c>
      <c r="G55" s="1" t="s">
        <v>11</v>
      </c>
      <c r="H55" s="1">
        <v>785</v>
      </c>
      <c r="I55" s="10">
        <v>42563</v>
      </c>
      <c r="J55" s="1" t="str">
        <f>_xlfn.CONCAT("C",Sample_Telecom_Dataset3[[#This Row],[Customer_ID]])</f>
        <v>C2590</v>
      </c>
      <c r="K55" s="1"/>
      <c r="L55" s="1" t="str">
        <f>_xlfn.CONCAT(UPPER(Sample_Telecom_Dataset3[[#This Row],[Location]])," + ",LOWER(Sample_Telecom_Dataset3[[#This Row],[Plan_Type]]))</f>
        <v>PARIS + postpaid</v>
      </c>
      <c r="M55" s="1" t="str">
        <f>SUBSTITUTE(Sample_Telecom_Dataset3[[#This Row],[String Concatenation]],"C","CID")</f>
        <v>CID2590</v>
      </c>
      <c r="N55" s="1" t="str">
        <f>_xlfn.CONCAT(YEAR(Sample_Telecom_Dataset3[[#This Row],[Customer_Tenure]])," - ",MONTH(Sample_Telecom_Dataset3[[#This Row],[Customer_Tenure]])," - ",DAY((Sample_Telecom_Dataset3[[#This Row],[Customer_Tenure]])))</f>
        <v>2016 - 7 - 12</v>
      </c>
      <c r="O55" s="1" t="str">
        <f>IF(ISBLANK(Sample_Telecom_Dataset3[[#This Row],[Location]]),"Missing","Present")</f>
        <v>Present</v>
      </c>
      <c r="P55" s="1" t="str">
        <f>TEXT(Sample_Telecom_Dataset3[[#This Row],[Customer_Tenure]],"mmm")</f>
        <v>Jul</v>
      </c>
      <c r="Q55" s="1" t="str">
        <f>IF(Sample_Telecom_Dataset3[[#This Row],[Data_Usage_MB]]&gt;1000,"High","Low")</f>
        <v>Low</v>
      </c>
      <c r="R55" s="1">
        <f>ROUND(Sample_Telecom_Dataset3[[#This Row],[Call_Cost]],0)</f>
        <v>0</v>
      </c>
      <c r="S55" s="1" t="str">
        <f t="shared" si="0"/>
        <v>Duplicate</v>
      </c>
      <c r="T55" s="1" t="str">
        <f>MID(Sample_Telecom_Dataset3[[#This Row],[String Concatenation]],2,4)</f>
        <v>2590</v>
      </c>
      <c r="U55" s="1">
        <f t="shared" si="1"/>
        <v>7</v>
      </c>
    </row>
    <row r="56" spans="1:21" x14ac:dyDescent="0.3">
      <c r="A56" s="1">
        <v>2267</v>
      </c>
      <c r="B56" s="10">
        <v>45667</v>
      </c>
      <c r="C56" s="1">
        <v>17</v>
      </c>
      <c r="D56" s="1" t="s">
        <v>21</v>
      </c>
      <c r="E56" s="1">
        <v>8.5</v>
      </c>
      <c r="F56" s="1" t="s">
        <v>13</v>
      </c>
      <c r="G56" s="1" t="s">
        <v>11</v>
      </c>
      <c r="H56" s="1">
        <v>1734</v>
      </c>
      <c r="I56" s="10">
        <v>43986</v>
      </c>
      <c r="J56" s="1" t="str">
        <f>_xlfn.CONCAT("C",Sample_Telecom_Dataset3[[#This Row],[Customer_ID]])</f>
        <v>C2267</v>
      </c>
      <c r="K56" s="1"/>
      <c r="L56" s="1" t="str">
        <f>_xlfn.CONCAT(UPPER(Sample_Telecom_Dataset3[[#This Row],[Location]])," + ",LOWER(Sample_Telecom_Dataset3[[#This Row],[Plan_Type]]))</f>
        <v>BIRMINGHAM + postpaid</v>
      </c>
      <c r="M56" s="1" t="str">
        <f>SUBSTITUTE(Sample_Telecom_Dataset3[[#This Row],[String Concatenation]],"C","CID")</f>
        <v>CID2267</v>
      </c>
      <c r="N56" s="1" t="str">
        <f>_xlfn.CONCAT(YEAR(Sample_Telecom_Dataset3[[#This Row],[Customer_Tenure]])," - ",MONTH(Sample_Telecom_Dataset3[[#This Row],[Customer_Tenure]])," - ",DAY((Sample_Telecom_Dataset3[[#This Row],[Customer_Tenure]])))</f>
        <v>2020 - 6 - 4</v>
      </c>
      <c r="O56" s="1" t="str">
        <f>IF(ISBLANK(Sample_Telecom_Dataset3[[#This Row],[Location]]),"Missing","Present")</f>
        <v>Present</v>
      </c>
      <c r="P56" s="1" t="str">
        <f>TEXT(Sample_Telecom_Dataset3[[#This Row],[Customer_Tenure]],"mmm")</f>
        <v>Jun</v>
      </c>
      <c r="Q56" s="1" t="str">
        <f>IF(Sample_Telecom_Dataset3[[#This Row],[Data_Usage_MB]]&gt;1000,"High","Low")</f>
        <v>High</v>
      </c>
      <c r="R56" s="1">
        <f>ROUND(Sample_Telecom_Dataset3[[#This Row],[Call_Cost]],0)</f>
        <v>9</v>
      </c>
      <c r="S56" s="1" t="str">
        <f t="shared" si="0"/>
        <v>Duplicate</v>
      </c>
      <c r="T56" s="1" t="str">
        <f>MID(Sample_Telecom_Dataset3[[#This Row],[String Concatenation]],2,4)</f>
        <v>2267</v>
      </c>
      <c r="U56" s="1">
        <f t="shared" si="1"/>
        <v>12</v>
      </c>
    </row>
    <row r="57" spans="1:21" x14ac:dyDescent="0.3">
      <c r="A57" s="1">
        <v>1831</v>
      </c>
      <c r="B57" s="10">
        <v>45615</v>
      </c>
      <c r="C57" s="1">
        <v>22</v>
      </c>
      <c r="D57" s="1" t="s">
        <v>9</v>
      </c>
      <c r="E57" s="1">
        <v>6.6</v>
      </c>
      <c r="F57" s="1" t="s">
        <v>18</v>
      </c>
      <c r="G57" s="1" t="s">
        <v>14</v>
      </c>
      <c r="H57" s="1">
        <v>529</v>
      </c>
      <c r="I57" s="10">
        <v>42254</v>
      </c>
      <c r="J57" s="1" t="str">
        <f>_xlfn.CONCAT("C",Sample_Telecom_Dataset3[[#This Row],[Customer_ID]])</f>
        <v>C1831</v>
      </c>
      <c r="K57" s="1"/>
      <c r="L57" s="1" t="str">
        <f>_xlfn.CONCAT(UPPER(Sample_Telecom_Dataset3[[#This Row],[Location]])," + ",LOWER(Sample_Telecom_Dataset3[[#This Row],[Plan_Type]]))</f>
        <v>EDINBURGH + prepaid</v>
      </c>
      <c r="M57" s="1" t="str">
        <f>SUBSTITUTE(Sample_Telecom_Dataset3[[#This Row],[String Concatenation]],"C","CID")</f>
        <v>CID1831</v>
      </c>
      <c r="N57" s="1" t="str">
        <f>_xlfn.CONCAT(YEAR(Sample_Telecom_Dataset3[[#This Row],[Customer_Tenure]])," - ",MONTH(Sample_Telecom_Dataset3[[#This Row],[Customer_Tenure]])," - ",DAY((Sample_Telecom_Dataset3[[#This Row],[Customer_Tenure]])))</f>
        <v>2015 - 9 - 7</v>
      </c>
      <c r="O57" s="1" t="str">
        <f>IF(ISBLANK(Sample_Telecom_Dataset3[[#This Row],[Location]]),"Missing","Present")</f>
        <v>Present</v>
      </c>
      <c r="P57" s="1" t="str">
        <f>TEXT(Sample_Telecom_Dataset3[[#This Row],[Customer_Tenure]],"mmm")</f>
        <v>Sep</v>
      </c>
      <c r="Q57" s="1" t="str">
        <f>IF(Sample_Telecom_Dataset3[[#This Row],[Data_Usage_MB]]&gt;1000,"High","Low")</f>
        <v>Low</v>
      </c>
      <c r="R57" s="1">
        <f>ROUND(Sample_Telecom_Dataset3[[#This Row],[Call_Cost]],0)</f>
        <v>7</v>
      </c>
      <c r="S57" s="1" t="str">
        <f t="shared" si="0"/>
        <v>Duplicate</v>
      </c>
      <c r="T57" s="1" t="str">
        <f>MID(Sample_Telecom_Dataset3[[#This Row],[String Concatenation]],2,4)</f>
        <v>1831</v>
      </c>
      <c r="U57" s="1">
        <f t="shared" si="1"/>
        <v>11</v>
      </c>
    </row>
    <row r="58" spans="1:21" x14ac:dyDescent="0.3">
      <c r="A58" s="1">
        <v>2528</v>
      </c>
      <c r="B58" s="10">
        <v>45437</v>
      </c>
      <c r="C58" s="1">
        <v>34</v>
      </c>
      <c r="D58" s="1" t="s">
        <v>12</v>
      </c>
      <c r="E58" s="1">
        <v>3.4</v>
      </c>
      <c r="F58" s="1" t="s">
        <v>16</v>
      </c>
      <c r="G58" s="1" t="s">
        <v>11</v>
      </c>
      <c r="H58" s="1">
        <v>1649</v>
      </c>
      <c r="I58" s="10">
        <v>42805</v>
      </c>
      <c r="J58" s="1" t="str">
        <f>_xlfn.CONCAT("C",Sample_Telecom_Dataset3[[#This Row],[Customer_ID]])</f>
        <v>C2528</v>
      </c>
      <c r="K58" s="1"/>
      <c r="L58" s="1" t="str">
        <f>_xlfn.CONCAT(UPPER(Sample_Telecom_Dataset3[[#This Row],[Location]])," + ",LOWER(Sample_Telecom_Dataset3[[#This Row],[Plan_Type]]))</f>
        <v>LEEDS + postpaid</v>
      </c>
      <c r="M58" s="1" t="str">
        <f>SUBSTITUTE(Sample_Telecom_Dataset3[[#This Row],[String Concatenation]],"C","CID")</f>
        <v>CID2528</v>
      </c>
      <c r="N58" s="1" t="str">
        <f>_xlfn.CONCAT(YEAR(Sample_Telecom_Dataset3[[#This Row],[Customer_Tenure]])," - ",MONTH(Sample_Telecom_Dataset3[[#This Row],[Customer_Tenure]])," - ",DAY((Sample_Telecom_Dataset3[[#This Row],[Customer_Tenure]])))</f>
        <v>2017 - 3 - 11</v>
      </c>
      <c r="O58" s="1" t="str">
        <f>IF(ISBLANK(Sample_Telecom_Dataset3[[#This Row],[Location]]),"Missing","Present")</f>
        <v>Present</v>
      </c>
      <c r="P58" s="1" t="str">
        <f>TEXT(Sample_Telecom_Dataset3[[#This Row],[Customer_Tenure]],"mmm")</f>
        <v>Mar</v>
      </c>
      <c r="Q58" s="1" t="str">
        <f>IF(Sample_Telecom_Dataset3[[#This Row],[Data_Usage_MB]]&gt;1000,"High","Low")</f>
        <v>High</v>
      </c>
      <c r="R58" s="1">
        <f>ROUND(Sample_Telecom_Dataset3[[#This Row],[Call_Cost]],0)</f>
        <v>3</v>
      </c>
      <c r="S58" s="1" t="str">
        <f t="shared" si="0"/>
        <v>Unique</v>
      </c>
      <c r="T58" s="1" t="str">
        <f>MID(Sample_Telecom_Dataset3[[#This Row],[String Concatenation]],2,4)</f>
        <v>2528</v>
      </c>
      <c r="U58" s="1">
        <f t="shared" si="1"/>
        <v>7</v>
      </c>
    </row>
    <row r="59" spans="1:21" x14ac:dyDescent="0.3">
      <c r="A59" s="1">
        <v>2154</v>
      </c>
      <c r="B59" s="10">
        <v>45584</v>
      </c>
      <c r="C59" s="1">
        <v>56</v>
      </c>
      <c r="D59" s="1" t="s">
        <v>12</v>
      </c>
      <c r="E59" s="1">
        <v>5.6</v>
      </c>
      <c r="F59" s="1" t="s">
        <v>17</v>
      </c>
      <c r="G59" s="1" t="s">
        <v>11</v>
      </c>
      <c r="H59" s="1">
        <v>1770</v>
      </c>
      <c r="I59" s="10">
        <v>41941</v>
      </c>
      <c r="J59" s="1" t="str">
        <f>_xlfn.CONCAT("C",Sample_Telecom_Dataset3[[#This Row],[Customer_ID]])</f>
        <v>C2154</v>
      </c>
      <c r="K59" s="1"/>
      <c r="L59" s="1" t="str">
        <f>_xlfn.CONCAT(UPPER(Sample_Telecom_Dataset3[[#This Row],[Location]])," + ",LOWER(Sample_Telecom_Dataset3[[#This Row],[Plan_Type]]))</f>
        <v>MANCHESTER + postpaid</v>
      </c>
      <c r="M59" s="1" t="str">
        <f>SUBSTITUTE(Sample_Telecom_Dataset3[[#This Row],[String Concatenation]],"C","CID")</f>
        <v>CID2154</v>
      </c>
      <c r="N59" s="1" t="str">
        <f>_xlfn.CONCAT(YEAR(Sample_Telecom_Dataset3[[#This Row],[Customer_Tenure]])," - ",MONTH(Sample_Telecom_Dataset3[[#This Row],[Customer_Tenure]])," - ",DAY((Sample_Telecom_Dataset3[[#This Row],[Customer_Tenure]])))</f>
        <v>2014 - 10 - 29</v>
      </c>
      <c r="O59" s="1" t="str">
        <f>IF(ISBLANK(Sample_Telecom_Dataset3[[#This Row],[Location]]),"Missing","Present")</f>
        <v>Present</v>
      </c>
      <c r="P59" s="1" t="str">
        <f>TEXT(Sample_Telecom_Dataset3[[#This Row],[Customer_Tenure]],"mmm")</f>
        <v>Oct</v>
      </c>
      <c r="Q59" s="1" t="str">
        <f>IF(Sample_Telecom_Dataset3[[#This Row],[Data_Usage_MB]]&gt;1000,"High","Low")</f>
        <v>High</v>
      </c>
      <c r="R59" s="1">
        <f>ROUND(Sample_Telecom_Dataset3[[#This Row],[Call_Cost]],0)</f>
        <v>6</v>
      </c>
      <c r="S59" s="1" t="str">
        <f t="shared" si="0"/>
        <v>Duplicate</v>
      </c>
      <c r="T59" s="1" t="str">
        <f>MID(Sample_Telecom_Dataset3[[#This Row],[String Concatenation]],2,4)</f>
        <v>2154</v>
      </c>
      <c r="U59" s="1">
        <f t="shared" si="1"/>
        <v>12</v>
      </c>
    </row>
    <row r="60" spans="1:21" x14ac:dyDescent="0.3">
      <c r="A60" s="1">
        <v>2508</v>
      </c>
      <c r="B60" s="10">
        <v>45723</v>
      </c>
      <c r="C60" s="1">
        <v>45</v>
      </c>
      <c r="D60" s="1" t="s">
        <v>12</v>
      </c>
      <c r="E60" s="1">
        <v>4.5</v>
      </c>
      <c r="F60" s="1" t="s">
        <v>20</v>
      </c>
      <c r="G60" s="1" t="s">
        <v>11</v>
      </c>
      <c r="H60" s="1">
        <v>555</v>
      </c>
      <c r="I60" s="10">
        <v>44869</v>
      </c>
      <c r="J60" s="1" t="str">
        <f>_xlfn.CONCAT("C",Sample_Telecom_Dataset3[[#This Row],[Customer_ID]])</f>
        <v>C2508</v>
      </c>
      <c r="K60" s="1"/>
      <c r="L60" s="1" t="str">
        <f>_xlfn.CONCAT(UPPER(Sample_Telecom_Dataset3[[#This Row],[Location]])," + ",LOWER(Sample_Telecom_Dataset3[[#This Row],[Plan_Type]]))</f>
        <v>BERLIN + postpaid</v>
      </c>
      <c r="M60" s="1" t="str">
        <f>SUBSTITUTE(Sample_Telecom_Dataset3[[#This Row],[String Concatenation]],"C","CID")</f>
        <v>CID2508</v>
      </c>
      <c r="N60" s="1" t="str">
        <f>_xlfn.CONCAT(YEAR(Sample_Telecom_Dataset3[[#This Row],[Customer_Tenure]])," - ",MONTH(Sample_Telecom_Dataset3[[#This Row],[Customer_Tenure]])," - ",DAY((Sample_Telecom_Dataset3[[#This Row],[Customer_Tenure]])))</f>
        <v>2022 - 11 - 4</v>
      </c>
      <c r="O60" s="1" t="str">
        <f>IF(ISBLANK(Sample_Telecom_Dataset3[[#This Row],[Location]]),"Missing","Present")</f>
        <v>Present</v>
      </c>
      <c r="P60" s="1" t="str">
        <f>TEXT(Sample_Telecom_Dataset3[[#This Row],[Customer_Tenure]],"mmm")</f>
        <v>Nov</v>
      </c>
      <c r="Q60" s="1" t="str">
        <f>IF(Sample_Telecom_Dataset3[[#This Row],[Data_Usage_MB]]&gt;1000,"High","Low")</f>
        <v>Low</v>
      </c>
      <c r="R60" s="1">
        <f>ROUND(Sample_Telecom_Dataset3[[#This Row],[Call_Cost]],0)</f>
        <v>5</v>
      </c>
      <c r="S60" s="1" t="str">
        <f t="shared" si="0"/>
        <v>Duplicate</v>
      </c>
      <c r="T60" s="1" t="str">
        <f>MID(Sample_Telecom_Dataset3[[#This Row],[String Concatenation]],2,4)</f>
        <v>2508</v>
      </c>
      <c r="U60" s="1">
        <f t="shared" si="1"/>
        <v>8</v>
      </c>
    </row>
    <row r="61" spans="1:21" x14ac:dyDescent="0.3">
      <c r="A61" s="1">
        <v>2842</v>
      </c>
      <c r="B61" s="10">
        <v>45690</v>
      </c>
      <c r="C61" s="1">
        <v>41</v>
      </c>
      <c r="D61" s="1" t="s">
        <v>12</v>
      </c>
      <c r="E61" s="1">
        <v>4.0999999999999996</v>
      </c>
      <c r="F61" s="1" t="s">
        <v>18</v>
      </c>
      <c r="G61" s="1" t="s">
        <v>14</v>
      </c>
      <c r="H61" s="1">
        <v>245</v>
      </c>
      <c r="I61" s="10">
        <v>42494</v>
      </c>
      <c r="J61" s="1" t="str">
        <f>_xlfn.CONCAT("C",Sample_Telecom_Dataset3[[#This Row],[Customer_ID]])</f>
        <v>C2842</v>
      </c>
      <c r="K61" s="1"/>
      <c r="L61" s="1" t="str">
        <f>_xlfn.CONCAT(UPPER(Sample_Telecom_Dataset3[[#This Row],[Location]])," + ",LOWER(Sample_Telecom_Dataset3[[#This Row],[Plan_Type]]))</f>
        <v>EDINBURGH + prepaid</v>
      </c>
      <c r="M61" s="1" t="str">
        <f>SUBSTITUTE(Sample_Telecom_Dataset3[[#This Row],[String Concatenation]],"C","CID")</f>
        <v>CID2842</v>
      </c>
      <c r="N61" s="1" t="str">
        <f>_xlfn.CONCAT(YEAR(Sample_Telecom_Dataset3[[#This Row],[Customer_Tenure]])," - ",MONTH(Sample_Telecom_Dataset3[[#This Row],[Customer_Tenure]])," - ",DAY((Sample_Telecom_Dataset3[[#This Row],[Customer_Tenure]])))</f>
        <v>2016 - 5 - 4</v>
      </c>
      <c r="O61" s="1" t="str">
        <f>IF(ISBLANK(Sample_Telecom_Dataset3[[#This Row],[Location]]),"Missing","Present")</f>
        <v>Present</v>
      </c>
      <c r="P61" s="1" t="str">
        <f>TEXT(Sample_Telecom_Dataset3[[#This Row],[Customer_Tenure]],"mmm")</f>
        <v>May</v>
      </c>
      <c r="Q61" s="1" t="str">
        <f>IF(Sample_Telecom_Dataset3[[#This Row],[Data_Usage_MB]]&gt;1000,"High","Low")</f>
        <v>Low</v>
      </c>
      <c r="R61" s="1">
        <f>ROUND(Sample_Telecom_Dataset3[[#This Row],[Call_Cost]],0)</f>
        <v>4</v>
      </c>
      <c r="S61" s="1" t="str">
        <f t="shared" si="0"/>
        <v>Duplicate</v>
      </c>
      <c r="T61" s="1" t="str">
        <f>MID(Sample_Telecom_Dataset3[[#This Row],[String Concatenation]],2,4)</f>
        <v>2842</v>
      </c>
      <c r="U61" s="1">
        <f t="shared" si="1"/>
        <v>11</v>
      </c>
    </row>
    <row r="62" spans="1:21" x14ac:dyDescent="0.3">
      <c r="A62" s="1">
        <v>1646</v>
      </c>
      <c r="B62" s="10">
        <v>45635</v>
      </c>
      <c r="C62" s="1">
        <v>29</v>
      </c>
      <c r="D62" s="1" t="s">
        <v>12</v>
      </c>
      <c r="E62" s="1">
        <v>2.9</v>
      </c>
      <c r="F62" s="1" t="s">
        <v>19</v>
      </c>
      <c r="G62" s="1" t="s">
        <v>14</v>
      </c>
      <c r="H62" s="1">
        <v>472</v>
      </c>
      <c r="I62" s="10">
        <v>42865</v>
      </c>
      <c r="J62" s="1" t="str">
        <f>_xlfn.CONCAT("C",Sample_Telecom_Dataset3[[#This Row],[Customer_ID]])</f>
        <v>C1646</v>
      </c>
      <c r="K62" s="1"/>
      <c r="L62" s="1" t="str">
        <f>_xlfn.CONCAT(UPPER(Sample_Telecom_Dataset3[[#This Row],[Location]])," + ",LOWER(Sample_Telecom_Dataset3[[#This Row],[Plan_Type]]))</f>
        <v>PARIS + prepaid</v>
      </c>
      <c r="M62" s="1" t="str">
        <f>SUBSTITUTE(Sample_Telecom_Dataset3[[#This Row],[String Concatenation]],"C","CID")</f>
        <v>CID1646</v>
      </c>
      <c r="N62" s="1" t="str">
        <f>_xlfn.CONCAT(YEAR(Sample_Telecom_Dataset3[[#This Row],[Customer_Tenure]])," - ",MONTH(Sample_Telecom_Dataset3[[#This Row],[Customer_Tenure]])," - ",DAY((Sample_Telecom_Dataset3[[#This Row],[Customer_Tenure]])))</f>
        <v>2017 - 5 - 10</v>
      </c>
      <c r="O62" s="1" t="str">
        <f>IF(ISBLANK(Sample_Telecom_Dataset3[[#This Row],[Location]]),"Missing","Present")</f>
        <v>Present</v>
      </c>
      <c r="P62" s="1" t="str">
        <f>TEXT(Sample_Telecom_Dataset3[[#This Row],[Customer_Tenure]],"mmm")</f>
        <v>May</v>
      </c>
      <c r="Q62" s="1" t="str">
        <f>IF(Sample_Telecom_Dataset3[[#This Row],[Data_Usage_MB]]&gt;1000,"High","Low")</f>
        <v>Low</v>
      </c>
      <c r="R62" s="1">
        <f>ROUND(Sample_Telecom_Dataset3[[#This Row],[Call_Cost]],0)</f>
        <v>3</v>
      </c>
      <c r="S62" s="1" t="str">
        <f t="shared" si="0"/>
        <v>Duplicate</v>
      </c>
      <c r="T62" s="1" t="str">
        <f>MID(Sample_Telecom_Dataset3[[#This Row],[String Concatenation]],2,4)</f>
        <v>1646</v>
      </c>
      <c r="U62" s="1">
        <f t="shared" si="1"/>
        <v>7</v>
      </c>
    </row>
    <row r="63" spans="1:21" x14ac:dyDescent="0.3">
      <c r="A63" s="1">
        <v>1020</v>
      </c>
      <c r="B63" s="10">
        <v>45431</v>
      </c>
      <c r="C63" s="1">
        <v>4</v>
      </c>
      <c r="D63" s="1" t="s">
        <v>12</v>
      </c>
      <c r="E63" s="1">
        <v>0.4</v>
      </c>
      <c r="F63" s="1" t="s">
        <v>10</v>
      </c>
      <c r="G63" s="1" t="s">
        <v>14</v>
      </c>
      <c r="H63" s="1">
        <v>1261</v>
      </c>
      <c r="I63" s="10">
        <v>43673</v>
      </c>
      <c r="J63" s="1" t="str">
        <f>_xlfn.CONCAT("C",Sample_Telecom_Dataset3[[#This Row],[Customer_ID]])</f>
        <v>C1020</v>
      </c>
      <c r="K63" s="1"/>
      <c r="L63" s="1" t="str">
        <f>_xlfn.CONCAT(UPPER(Sample_Telecom_Dataset3[[#This Row],[Location]])," + ",LOWER(Sample_Telecom_Dataset3[[#This Row],[Plan_Type]]))</f>
        <v>GLASGOW + prepaid</v>
      </c>
      <c r="M63" s="1" t="str">
        <f>SUBSTITUTE(Sample_Telecom_Dataset3[[#This Row],[String Concatenation]],"C","CID")</f>
        <v>CID1020</v>
      </c>
      <c r="N63" s="1" t="str">
        <f>_xlfn.CONCAT(YEAR(Sample_Telecom_Dataset3[[#This Row],[Customer_Tenure]])," - ",MONTH(Sample_Telecom_Dataset3[[#This Row],[Customer_Tenure]])," - ",DAY((Sample_Telecom_Dataset3[[#This Row],[Customer_Tenure]])))</f>
        <v>2019 - 7 - 27</v>
      </c>
      <c r="O63" s="1" t="str">
        <f>IF(ISBLANK(Sample_Telecom_Dataset3[[#This Row],[Location]]),"Missing","Present")</f>
        <v>Present</v>
      </c>
      <c r="P63" s="1" t="str">
        <f>TEXT(Sample_Telecom_Dataset3[[#This Row],[Customer_Tenure]],"mmm")</f>
        <v>Jul</v>
      </c>
      <c r="Q63" s="1" t="str">
        <f>IF(Sample_Telecom_Dataset3[[#This Row],[Data_Usage_MB]]&gt;1000,"High","Low")</f>
        <v>High</v>
      </c>
      <c r="R63" s="1">
        <f>ROUND(Sample_Telecom_Dataset3[[#This Row],[Call_Cost]],0)</f>
        <v>0</v>
      </c>
      <c r="S63" s="1" t="str">
        <f t="shared" si="0"/>
        <v>Unique</v>
      </c>
      <c r="T63" s="1" t="str">
        <f>MID(Sample_Telecom_Dataset3[[#This Row],[String Concatenation]],2,4)</f>
        <v>1020</v>
      </c>
      <c r="U63" s="1">
        <f t="shared" si="1"/>
        <v>9</v>
      </c>
    </row>
    <row r="64" spans="1:21" x14ac:dyDescent="0.3">
      <c r="A64" s="1">
        <v>1840</v>
      </c>
      <c r="B64" s="10">
        <v>45478</v>
      </c>
      <c r="C64" s="1">
        <v>5</v>
      </c>
      <c r="D64" s="1" t="s">
        <v>12</v>
      </c>
      <c r="E64" s="1">
        <v>0.5</v>
      </c>
      <c r="F64" s="1" t="s">
        <v>19</v>
      </c>
      <c r="G64" s="1" t="s">
        <v>14</v>
      </c>
      <c r="H64" s="1">
        <v>1733</v>
      </c>
      <c r="I64" s="10">
        <v>42681</v>
      </c>
      <c r="J64" s="1" t="str">
        <f>_xlfn.CONCAT("C",Sample_Telecom_Dataset3[[#This Row],[Customer_ID]])</f>
        <v>C1840</v>
      </c>
      <c r="K64" s="1"/>
      <c r="L64" s="1" t="str">
        <f>_xlfn.CONCAT(UPPER(Sample_Telecom_Dataset3[[#This Row],[Location]])," + ",LOWER(Sample_Telecom_Dataset3[[#This Row],[Plan_Type]]))</f>
        <v>PARIS + prepaid</v>
      </c>
      <c r="M64" s="1" t="str">
        <f>SUBSTITUTE(Sample_Telecom_Dataset3[[#This Row],[String Concatenation]],"C","CID")</f>
        <v>CID1840</v>
      </c>
      <c r="N64" s="1" t="str">
        <f>_xlfn.CONCAT(YEAR(Sample_Telecom_Dataset3[[#This Row],[Customer_Tenure]])," - ",MONTH(Sample_Telecom_Dataset3[[#This Row],[Customer_Tenure]])," - ",DAY((Sample_Telecom_Dataset3[[#This Row],[Customer_Tenure]])))</f>
        <v>2016 - 11 - 7</v>
      </c>
      <c r="O64" s="1" t="str">
        <f>IF(ISBLANK(Sample_Telecom_Dataset3[[#This Row],[Location]]),"Missing","Present")</f>
        <v>Present</v>
      </c>
      <c r="P64" s="1" t="str">
        <f>TEXT(Sample_Telecom_Dataset3[[#This Row],[Customer_Tenure]],"mmm")</f>
        <v>Nov</v>
      </c>
      <c r="Q64" s="1" t="str">
        <f>IF(Sample_Telecom_Dataset3[[#This Row],[Data_Usage_MB]]&gt;1000,"High","Low")</f>
        <v>High</v>
      </c>
      <c r="R64" s="1">
        <f>ROUND(Sample_Telecom_Dataset3[[#This Row],[Call_Cost]],0)</f>
        <v>1</v>
      </c>
      <c r="S64" s="1" t="str">
        <f t="shared" si="0"/>
        <v>Duplicate</v>
      </c>
      <c r="T64" s="1" t="str">
        <f>MID(Sample_Telecom_Dataset3[[#This Row],[String Concatenation]],2,4)</f>
        <v>1840</v>
      </c>
      <c r="U64" s="1">
        <f t="shared" si="1"/>
        <v>7</v>
      </c>
    </row>
    <row r="65" spans="1:21" x14ac:dyDescent="0.3">
      <c r="A65" s="1">
        <v>1166</v>
      </c>
      <c r="B65" s="10">
        <v>45352</v>
      </c>
      <c r="C65" s="1">
        <v>11</v>
      </c>
      <c r="D65" s="1" t="s">
        <v>12</v>
      </c>
      <c r="E65" s="1">
        <v>1.1000000000000001</v>
      </c>
      <c r="F65" s="1" t="s">
        <v>13</v>
      </c>
      <c r="G65" s="1" t="s">
        <v>11</v>
      </c>
      <c r="H65" s="1">
        <v>1858</v>
      </c>
      <c r="I65" s="10">
        <v>43550</v>
      </c>
      <c r="J65" s="1" t="str">
        <f>_xlfn.CONCAT("C",Sample_Telecom_Dataset3[[#This Row],[Customer_ID]])</f>
        <v>C1166</v>
      </c>
      <c r="K65" s="1"/>
      <c r="L65" s="1" t="str">
        <f>_xlfn.CONCAT(UPPER(Sample_Telecom_Dataset3[[#This Row],[Location]])," + ",LOWER(Sample_Telecom_Dataset3[[#This Row],[Plan_Type]]))</f>
        <v>BIRMINGHAM + postpaid</v>
      </c>
      <c r="M65" s="1" t="str">
        <f>SUBSTITUTE(Sample_Telecom_Dataset3[[#This Row],[String Concatenation]],"C","CID")</f>
        <v>CID1166</v>
      </c>
      <c r="N65" s="1" t="str">
        <f>_xlfn.CONCAT(YEAR(Sample_Telecom_Dataset3[[#This Row],[Customer_Tenure]])," - ",MONTH(Sample_Telecom_Dataset3[[#This Row],[Customer_Tenure]])," - ",DAY((Sample_Telecom_Dataset3[[#This Row],[Customer_Tenure]])))</f>
        <v>2019 - 3 - 26</v>
      </c>
      <c r="O65" s="1" t="str">
        <f>IF(ISBLANK(Sample_Telecom_Dataset3[[#This Row],[Location]]),"Missing","Present")</f>
        <v>Present</v>
      </c>
      <c r="P65" s="1" t="str">
        <f>TEXT(Sample_Telecom_Dataset3[[#This Row],[Customer_Tenure]],"mmm")</f>
        <v>Mar</v>
      </c>
      <c r="Q65" s="1" t="str">
        <f>IF(Sample_Telecom_Dataset3[[#This Row],[Data_Usage_MB]]&gt;1000,"High","Low")</f>
        <v>High</v>
      </c>
      <c r="R65" s="1">
        <f>ROUND(Sample_Telecom_Dataset3[[#This Row],[Call_Cost]],0)</f>
        <v>1</v>
      </c>
      <c r="S65" s="1" t="str">
        <f t="shared" si="0"/>
        <v>Duplicate</v>
      </c>
      <c r="T65" s="1" t="str">
        <f>MID(Sample_Telecom_Dataset3[[#This Row],[String Concatenation]],2,4)</f>
        <v>1166</v>
      </c>
      <c r="U65" s="1">
        <f t="shared" si="1"/>
        <v>12</v>
      </c>
    </row>
    <row r="66" spans="1:21" x14ac:dyDescent="0.3">
      <c r="A66" s="1">
        <v>2297</v>
      </c>
      <c r="B66" s="10">
        <v>45671</v>
      </c>
      <c r="C66" s="1">
        <v>56</v>
      </c>
      <c r="D66" s="1" t="s">
        <v>12</v>
      </c>
      <c r="E66" s="1">
        <v>5.6</v>
      </c>
      <c r="F66" s="1" t="s">
        <v>15</v>
      </c>
      <c r="G66" s="1" t="s">
        <v>11</v>
      </c>
      <c r="H66" s="1">
        <v>492</v>
      </c>
      <c r="I66" s="10">
        <v>44893</v>
      </c>
      <c r="J66" s="1" t="str">
        <f>_xlfn.CONCAT("C",Sample_Telecom_Dataset3[[#This Row],[Customer_ID]])</f>
        <v>C2297</v>
      </c>
      <c r="K66" s="1"/>
      <c r="L66" s="1" t="str">
        <f>_xlfn.CONCAT(UPPER(Sample_Telecom_Dataset3[[#This Row],[Location]])," + ",LOWER(Sample_Telecom_Dataset3[[#This Row],[Plan_Type]]))</f>
        <v>LONDON + postpaid</v>
      </c>
      <c r="M66" s="1" t="str">
        <f>SUBSTITUTE(Sample_Telecom_Dataset3[[#This Row],[String Concatenation]],"C","CID")</f>
        <v>CID2297</v>
      </c>
      <c r="N66" s="1" t="str">
        <f>_xlfn.CONCAT(YEAR(Sample_Telecom_Dataset3[[#This Row],[Customer_Tenure]])," - ",MONTH(Sample_Telecom_Dataset3[[#This Row],[Customer_Tenure]])," - ",DAY((Sample_Telecom_Dataset3[[#This Row],[Customer_Tenure]])))</f>
        <v>2022 - 11 - 28</v>
      </c>
      <c r="O66" s="1" t="str">
        <f>IF(ISBLANK(Sample_Telecom_Dataset3[[#This Row],[Location]]),"Missing","Present")</f>
        <v>Present</v>
      </c>
      <c r="P66" s="1" t="str">
        <f>TEXT(Sample_Telecom_Dataset3[[#This Row],[Customer_Tenure]],"mmm")</f>
        <v>Nov</v>
      </c>
      <c r="Q66" s="1" t="str">
        <f>IF(Sample_Telecom_Dataset3[[#This Row],[Data_Usage_MB]]&gt;1000,"High","Low")</f>
        <v>Low</v>
      </c>
      <c r="R66" s="1">
        <f>ROUND(Sample_Telecom_Dataset3[[#This Row],[Call_Cost]],0)</f>
        <v>6</v>
      </c>
      <c r="S66" s="1" t="str">
        <f t="shared" si="0"/>
        <v>Duplicate</v>
      </c>
      <c r="T66" s="1" t="str">
        <f>MID(Sample_Telecom_Dataset3[[#This Row],[String Concatenation]],2,4)</f>
        <v>2297</v>
      </c>
      <c r="U66" s="1">
        <f t="shared" si="1"/>
        <v>8</v>
      </c>
    </row>
    <row r="67" spans="1:21" x14ac:dyDescent="0.3">
      <c r="A67" s="1">
        <v>1387</v>
      </c>
      <c r="B67" s="10">
        <v>45731</v>
      </c>
      <c r="C67" s="1">
        <v>51</v>
      </c>
      <c r="D67" s="1" t="s">
        <v>9</v>
      </c>
      <c r="E67" s="1">
        <v>15.3</v>
      </c>
      <c r="F67" s="1" t="s">
        <v>17</v>
      </c>
      <c r="G67" s="1" t="s">
        <v>14</v>
      </c>
      <c r="H67" s="1">
        <v>439</v>
      </c>
      <c r="I67" s="10">
        <v>44766</v>
      </c>
      <c r="J67" s="1" t="str">
        <f>_xlfn.CONCAT("C",Sample_Telecom_Dataset3[[#This Row],[Customer_ID]])</f>
        <v>C1387</v>
      </c>
      <c r="K67" s="1"/>
      <c r="L67" s="1" t="str">
        <f>_xlfn.CONCAT(UPPER(Sample_Telecom_Dataset3[[#This Row],[Location]])," + ",LOWER(Sample_Telecom_Dataset3[[#This Row],[Plan_Type]]))</f>
        <v>MANCHESTER + prepaid</v>
      </c>
      <c r="M67" s="1" t="str">
        <f>SUBSTITUTE(Sample_Telecom_Dataset3[[#This Row],[String Concatenation]],"C","CID")</f>
        <v>CID1387</v>
      </c>
      <c r="N67" s="1" t="str">
        <f>_xlfn.CONCAT(YEAR(Sample_Telecom_Dataset3[[#This Row],[Customer_Tenure]])," - ",MONTH(Sample_Telecom_Dataset3[[#This Row],[Customer_Tenure]])," - ",DAY((Sample_Telecom_Dataset3[[#This Row],[Customer_Tenure]])))</f>
        <v>2022 - 7 - 24</v>
      </c>
      <c r="O67" s="1" t="str">
        <f>IF(ISBLANK(Sample_Telecom_Dataset3[[#This Row],[Location]]),"Missing","Present")</f>
        <v>Present</v>
      </c>
      <c r="P67" s="1" t="str">
        <f>TEXT(Sample_Telecom_Dataset3[[#This Row],[Customer_Tenure]],"mmm")</f>
        <v>Jul</v>
      </c>
      <c r="Q67" s="1" t="str">
        <f>IF(Sample_Telecom_Dataset3[[#This Row],[Data_Usage_MB]]&gt;1000,"High","Low")</f>
        <v>Low</v>
      </c>
      <c r="R67" s="1">
        <f>ROUND(Sample_Telecom_Dataset3[[#This Row],[Call_Cost]],0)</f>
        <v>15</v>
      </c>
      <c r="S67" s="1" t="str">
        <f t="shared" ref="S67:S99" si="2">IF(COUNTIF(L67:L164,L67)&gt;1,"Duplicate","Unique")</f>
        <v>Duplicate</v>
      </c>
      <c r="T67" s="1" t="str">
        <f>MID(Sample_Telecom_Dataset3[[#This Row],[String Concatenation]],2,4)</f>
        <v>1387</v>
      </c>
      <c r="U67" s="1">
        <f t="shared" ref="U67:U99" si="3">FIND("+",L67)</f>
        <v>12</v>
      </c>
    </row>
    <row r="68" spans="1:21" x14ac:dyDescent="0.3">
      <c r="A68" s="1">
        <v>1600</v>
      </c>
      <c r="B68" s="10">
        <v>45610</v>
      </c>
      <c r="C68" s="1">
        <v>21</v>
      </c>
      <c r="D68" s="1" t="s">
        <v>12</v>
      </c>
      <c r="E68" s="1">
        <v>2.1</v>
      </c>
      <c r="F68" s="1" t="s">
        <v>20</v>
      </c>
      <c r="G68" s="1" t="s">
        <v>14</v>
      </c>
      <c r="H68" s="1">
        <v>1055</v>
      </c>
      <c r="I68" s="10">
        <v>41898</v>
      </c>
      <c r="J68" s="1" t="str">
        <f>_xlfn.CONCAT("C",Sample_Telecom_Dataset3[[#This Row],[Customer_ID]])</f>
        <v>C1600</v>
      </c>
      <c r="K68" s="1"/>
      <c r="L68" s="1" t="str">
        <f>_xlfn.CONCAT(UPPER(Sample_Telecom_Dataset3[[#This Row],[Location]])," + ",LOWER(Sample_Telecom_Dataset3[[#This Row],[Plan_Type]]))</f>
        <v>BERLIN + prepaid</v>
      </c>
      <c r="M68" s="1" t="str">
        <f>SUBSTITUTE(Sample_Telecom_Dataset3[[#This Row],[String Concatenation]],"C","CID")</f>
        <v>CID1600</v>
      </c>
      <c r="N68" s="1" t="str">
        <f>_xlfn.CONCAT(YEAR(Sample_Telecom_Dataset3[[#This Row],[Customer_Tenure]])," - ",MONTH(Sample_Telecom_Dataset3[[#This Row],[Customer_Tenure]])," - ",DAY((Sample_Telecom_Dataset3[[#This Row],[Customer_Tenure]])))</f>
        <v>2014 - 9 - 16</v>
      </c>
      <c r="O68" s="1" t="str">
        <f>IF(ISBLANK(Sample_Telecom_Dataset3[[#This Row],[Location]]),"Missing","Present")</f>
        <v>Present</v>
      </c>
      <c r="P68" s="1" t="str">
        <f>TEXT(Sample_Telecom_Dataset3[[#This Row],[Customer_Tenure]],"mmm")</f>
        <v>Sep</v>
      </c>
      <c r="Q68" s="1" t="str">
        <f>IF(Sample_Telecom_Dataset3[[#This Row],[Data_Usage_MB]]&gt;1000,"High","Low")</f>
        <v>High</v>
      </c>
      <c r="R68" s="1">
        <f>ROUND(Sample_Telecom_Dataset3[[#This Row],[Call_Cost]],0)</f>
        <v>2</v>
      </c>
      <c r="S68" s="1" t="str">
        <f t="shared" si="2"/>
        <v>Duplicate</v>
      </c>
      <c r="T68" s="1" t="str">
        <f>MID(Sample_Telecom_Dataset3[[#This Row],[String Concatenation]],2,4)</f>
        <v>1600</v>
      </c>
      <c r="U68" s="1">
        <f t="shared" si="3"/>
        <v>8</v>
      </c>
    </row>
    <row r="69" spans="1:21" x14ac:dyDescent="0.3">
      <c r="A69" s="1">
        <v>1315</v>
      </c>
      <c r="B69" s="10">
        <v>45593</v>
      </c>
      <c r="C69" s="1">
        <v>35</v>
      </c>
      <c r="D69" s="1" t="s">
        <v>12</v>
      </c>
      <c r="E69" s="1">
        <v>3.5</v>
      </c>
      <c r="F69" s="1" t="s">
        <v>13</v>
      </c>
      <c r="G69" s="1" t="s">
        <v>14</v>
      </c>
      <c r="H69" s="1">
        <v>352</v>
      </c>
      <c r="I69" s="10">
        <v>42081</v>
      </c>
      <c r="J69" s="1" t="str">
        <f>_xlfn.CONCAT("C",Sample_Telecom_Dataset3[[#This Row],[Customer_ID]])</f>
        <v>C1315</v>
      </c>
      <c r="K69" s="1"/>
      <c r="L69" s="1" t="str">
        <f>_xlfn.CONCAT(UPPER(Sample_Telecom_Dataset3[[#This Row],[Location]])," + ",LOWER(Sample_Telecom_Dataset3[[#This Row],[Plan_Type]]))</f>
        <v>BIRMINGHAM + prepaid</v>
      </c>
      <c r="M69" s="1" t="str">
        <f>SUBSTITUTE(Sample_Telecom_Dataset3[[#This Row],[String Concatenation]],"C","CID")</f>
        <v>CID1315</v>
      </c>
      <c r="N69" s="1" t="str">
        <f>_xlfn.CONCAT(YEAR(Sample_Telecom_Dataset3[[#This Row],[Customer_Tenure]])," - ",MONTH(Sample_Telecom_Dataset3[[#This Row],[Customer_Tenure]])," - ",DAY((Sample_Telecom_Dataset3[[#This Row],[Customer_Tenure]])))</f>
        <v>2015 - 3 - 18</v>
      </c>
      <c r="O69" s="1" t="str">
        <f>IF(ISBLANK(Sample_Telecom_Dataset3[[#This Row],[Location]]),"Missing","Present")</f>
        <v>Present</v>
      </c>
      <c r="P69" s="1" t="str">
        <f>TEXT(Sample_Telecom_Dataset3[[#This Row],[Customer_Tenure]],"mmm")</f>
        <v>Mar</v>
      </c>
      <c r="Q69" s="1" t="str">
        <f>IF(Sample_Telecom_Dataset3[[#This Row],[Data_Usage_MB]]&gt;1000,"High","Low")</f>
        <v>Low</v>
      </c>
      <c r="R69" s="1">
        <f>ROUND(Sample_Telecom_Dataset3[[#This Row],[Call_Cost]],0)</f>
        <v>4</v>
      </c>
      <c r="S69" s="1" t="str">
        <f t="shared" si="2"/>
        <v>Duplicate</v>
      </c>
      <c r="T69" s="1" t="str">
        <f>MID(Sample_Telecom_Dataset3[[#This Row],[String Concatenation]],2,4)</f>
        <v>1315</v>
      </c>
      <c r="U69" s="1">
        <f t="shared" si="3"/>
        <v>12</v>
      </c>
    </row>
    <row r="70" spans="1:21" x14ac:dyDescent="0.3">
      <c r="A70" s="1">
        <v>1013</v>
      </c>
      <c r="B70" s="10">
        <v>45635</v>
      </c>
      <c r="C70" s="1">
        <v>12</v>
      </c>
      <c r="D70" s="1" t="s">
        <v>12</v>
      </c>
      <c r="E70" s="1">
        <v>1.2</v>
      </c>
      <c r="F70" s="1" t="s">
        <v>15</v>
      </c>
      <c r="G70" s="1" t="s">
        <v>14</v>
      </c>
      <c r="H70" s="1">
        <v>1073</v>
      </c>
      <c r="I70" s="10">
        <v>44033</v>
      </c>
      <c r="J70" s="1" t="str">
        <f>_xlfn.CONCAT("C",Sample_Telecom_Dataset3[[#This Row],[Customer_ID]])</f>
        <v>C1013</v>
      </c>
      <c r="K70" s="1"/>
      <c r="L70" s="1" t="str">
        <f>_xlfn.CONCAT(UPPER(Sample_Telecom_Dataset3[[#This Row],[Location]])," + ",LOWER(Sample_Telecom_Dataset3[[#This Row],[Plan_Type]]))</f>
        <v>LONDON + prepaid</v>
      </c>
      <c r="M70" s="1" t="str">
        <f>SUBSTITUTE(Sample_Telecom_Dataset3[[#This Row],[String Concatenation]],"C","CID")</f>
        <v>CID1013</v>
      </c>
      <c r="N70" s="1" t="str">
        <f>_xlfn.CONCAT(YEAR(Sample_Telecom_Dataset3[[#This Row],[Customer_Tenure]])," - ",MONTH(Sample_Telecom_Dataset3[[#This Row],[Customer_Tenure]])," - ",DAY((Sample_Telecom_Dataset3[[#This Row],[Customer_Tenure]])))</f>
        <v>2020 - 7 - 21</v>
      </c>
      <c r="O70" s="1" t="str">
        <f>IF(ISBLANK(Sample_Telecom_Dataset3[[#This Row],[Location]]),"Missing","Present")</f>
        <v>Present</v>
      </c>
      <c r="P70" s="1" t="str">
        <f>TEXT(Sample_Telecom_Dataset3[[#This Row],[Customer_Tenure]],"mmm")</f>
        <v>Jul</v>
      </c>
      <c r="Q70" s="1" t="str">
        <f>IF(Sample_Telecom_Dataset3[[#This Row],[Data_Usage_MB]]&gt;1000,"High","Low")</f>
        <v>High</v>
      </c>
      <c r="R70" s="1">
        <f>ROUND(Sample_Telecom_Dataset3[[#This Row],[Call_Cost]],0)</f>
        <v>1</v>
      </c>
      <c r="S70" s="1" t="str">
        <f t="shared" si="2"/>
        <v>Duplicate</v>
      </c>
      <c r="T70" s="1" t="str">
        <f>MID(Sample_Telecom_Dataset3[[#This Row],[String Concatenation]],2,4)</f>
        <v>1013</v>
      </c>
      <c r="U70" s="1">
        <f t="shared" si="3"/>
        <v>8</v>
      </c>
    </row>
    <row r="71" spans="1:21" x14ac:dyDescent="0.3">
      <c r="A71" s="1">
        <v>1241</v>
      </c>
      <c r="B71" s="10">
        <v>45302</v>
      </c>
      <c r="C71" s="1">
        <v>26</v>
      </c>
      <c r="D71" s="1" t="s">
        <v>12</v>
      </c>
      <c r="E71" s="1">
        <v>2.6</v>
      </c>
      <c r="F71" s="1" t="s">
        <v>20</v>
      </c>
      <c r="G71" s="1" t="s">
        <v>14</v>
      </c>
      <c r="H71" s="1">
        <v>1206</v>
      </c>
      <c r="I71" s="10">
        <v>44457</v>
      </c>
      <c r="J71" s="1" t="str">
        <f>_xlfn.CONCAT("C",Sample_Telecom_Dataset3[[#This Row],[Customer_ID]])</f>
        <v>C1241</v>
      </c>
      <c r="K71" s="1"/>
      <c r="L71" s="1" t="str">
        <f>_xlfn.CONCAT(UPPER(Sample_Telecom_Dataset3[[#This Row],[Location]])," + ",LOWER(Sample_Telecom_Dataset3[[#This Row],[Plan_Type]]))</f>
        <v>BERLIN + prepaid</v>
      </c>
      <c r="M71" s="1" t="str">
        <f>SUBSTITUTE(Sample_Telecom_Dataset3[[#This Row],[String Concatenation]],"C","CID")</f>
        <v>CID1241</v>
      </c>
      <c r="N71" s="1" t="str">
        <f>_xlfn.CONCAT(YEAR(Sample_Telecom_Dataset3[[#This Row],[Customer_Tenure]])," - ",MONTH(Sample_Telecom_Dataset3[[#This Row],[Customer_Tenure]])," - ",DAY((Sample_Telecom_Dataset3[[#This Row],[Customer_Tenure]])))</f>
        <v>2021 - 9 - 18</v>
      </c>
      <c r="O71" s="1" t="str">
        <f>IF(ISBLANK(Sample_Telecom_Dataset3[[#This Row],[Location]]),"Missing","Present")</f>
        <v>Present</v>
      </c>
      <c r="P71" s="1" t="str">
        <f>TEXT(Sample_Telecom_Dataset3[[#This Row],[Customer_Tenure]],"mmm")</f>
        <v>Sep</v>
      </c>
      <c r="Q71" s="1" t="str">
        <f>IF(Sample_Telecom_Dataset3[[#This Row],[Data_Usage_MB]]&gt;1000,"High","Low")</f>
        <v>High</v>
      </c>
      <c r="R71" s="1">
        <f>ROUND(Sample_Telecom_Dataset3[[#This Row],[Call_Cost]],0)</f>
        <v>3</v>
      </c>
      <c r="S71" s="1" t="str">
        <f t="shared" si="2"/>
        <v>Duplicate</v>
      </c>
      <c r="T71" s="1" t="str">
        <f>MID(Sample_Telecom_Dataset3[[#This Row],[String Concatenation]],2,4)</f>
        <v>1241</v>
      </c>
      <c r="U71" s="1">
        <f t="shared" si="3"/>
        <v>8</v>
      </c>
    </row>
    <row r="72" spans="1:21" x14ac:dyDescent="0.3">
      <c r="A72" s="1">
        <v>1776</v>
      </c>
      <c r="B72" s="10">
        <v>45353</v>
      </c>
      <c r="C72" s="1">
        <v>51</v>
      </c>
      <c r="D72" s="1" t="s">
        <v>12</v>
      </c>
      <c r="E72" s="1">
        <v>5.0999999999999996</v>
      </c>
      <c r="F72" s="1" t="s">
        <v>20</v>
      </c>
      <c r="G72" s="1" t="s">
        <v>11</v>
      </c>
      <c r="H72" s="1">
        <v>1472</v>
      </c>
      <c r="I72" s="10">
        <v>42349</v>
      </c>
      <c r="J72" s="1" t="str">
        <f>_xlfn.CONCAT("C",Sample_Telecom_Dataset3[[#This Row],[Customer_ID]])</f>
        <v>C1776</v>
      </c>
      <c r="K72" s="1"/>
      <c r="L72" s="1" t="str">
        <f>_xlfn.CONCAT(UPPER(Sample_Telecom_Dataset3[[#This Row],[Location]])," + ",LOWER(Sample_Telecom_Dataset3[[#This Row],[Plan_Type]]))</f>
        <v>BERLIN + postpaid</v>
      </c>
      <c r="M72" s="1" t="str">
        <f>SUBSTITUTE(Sample_Telecom_Dataset3[[#This Row],[String Concatenation]],"C","CID")</f>
        <v>CID1776</v>
      </c>
      <c r="N72" s="1" t="str">
        <f>_xlfn.CONCAT(YEAR(Sample_Telecom_Dataset3[[#This Row],[Customer_Tenure]])," - ",MONTH(Sample_Telecom_Dataset3[[#This Row],[Customer_Tenure]])," - ",DAY((Sample_Telecom_Dataset3[[#This Row],[Customer_Tenure]])))</f>
        <v>2015 - 12 - 11</v>
      </c>
      <c r="O72" s="1" t="str">
        <f>IF(ISBLANK(Sample_Telecom_Dataset3[[#This Row],[Location]]),"Missing","Present")</f>
        <v>Present</v>
      </c>
      <c r="P72" s="1" t="str">
        <f>TEXT(Sample_Telecom_Dataset3[[#This Row],[Customer_Tenure]],"mmm")</f>
        <v>Dec</v>
      </c>
      <c r="Q72" s="1" t="str">
        <f>IF(Sample_Telecom_Dataset3[[#This Row],[Data_Usage_MB]]&gt;1000,"High","Low")</f>
        <v>High</v>
      </c>
      <c r="R72" s="1">
        <f>ROUND(Sample_Telecom_Dataset3[[#This Row],[Call_Cost]],0)</f>
        <v>5</v>
      </c>
      <c r="S72" s="1" t="str">
        <f t="shared" si="2"/>
        <v>Duplicate</v>
      </c>
      <c r="T72" s="1" t="str">
        <f>MID(Sample_Telecom_Dataset3[[#This Row],[String Concatenation]],2,4)</f>
        <v>1776</v>
      </c>
      <c r="U72" s="1">
        <f t="shared" si="3"/>
        <v>8</v>
      </c>
    </row>
    <row r="73" spans="1:21" x14ac:dyDescent="0.3">
      <c r="A73" s="1">
        <v>2369</v>
      </c>
      <c r="B73" s="10">
        <v>45517</v>
      </c>
      <c r="C73" s="1">
        <v>19</v>
      </c>
      <c r="D73" s="1" t="s">
        <v>12</v>
      </c>
      <c r="E73" s="1">
        <v>1.9</v>
      </c>
      <c r="F73" s="1" t="s">
        <v>20</v>
      </c>
      <c r="G73" s="1" t="s">
        <v>14</v>
      </c>
      <c r="H73" s="1">
        <v>1212</v>
      </c>
      <c r="I73" s="10">
        <v>42088</v>
      </c>
      <c r="J73" s="1" t="str">
        <f>_xlfn.CONCAT("C",Sample_Telecom_Dataset3[[#This Row],[Customer_ID]])</f>
        <v>C2369</v>
      </c>
      <c r="K73" s="1"/>
      <c r="L73" s="1" t="str">
        <f>_xlfn.CONCAT(UPPER(Sample_Telecom_Dataset3[[#This Row],[Location]])," + ",LOWER(Sample_Telecom_Dataset3[[#This Row],[Plan_Type]]))</f>
        <v>BERLIN + prepaid</v>
      </c>
      <c r="M73" s="1" t="str">
        <f>SUBSTITUTE(Sample_Telecom_Dataset3[[#This Row],[String Concatenation]],"C","CID")</f>
        <v>CID2369</v>
      </c>
      <c r="N73" s="1" t="str">
        <f>_xlfn.CONCAT(YEAR(Sample_Telecom_Dataset3[[#This Row],[Customer_Tenure]])," - ",MONTH(Sample_Telecom_Dataset3[[#This Row],[Customer_Tenure]])," - ",DAY((Sample_Telecom_Dataset3[[#This Row],[Customer_Tenure]])))</f>
        <v>2015 - 3 - 25</v>
      </c>
      <c r="O73" s="1" t="str">
        <f>IF(ISBLANK(Sample_Telecom_Dataset3[[#This Row],[Location]]),"Missing","Present")</f>
        <v>Present</v>
      </c>
      <c r="P73" s="1" t="str">
        <f>TEXT(Sample_Telecom_Dataset3[[#This Row],[Customer_Tenure]],"mmm")</f>
        <v>Mar</v>
      </c>
      <c r="Q73" s="1" t="str">
        <f>IF(Sample_Telecom_Dataset3[[#This Row],[Data_Usage_MB]]&gt;1000,"High","Low")</f>
        <v>High</v>
      </c>
      <c r="R73" s="1">
        <f>ROUND(Sample_Telecom_Dataset3[[#This Row],[Call_Cost]],0)</f>
        <v>2</v>
      </c>
      <c r="S73" s="1" t="str">
        <f t="shared" si="2"/>
        <v>Duplicate</v>
      </c>
      <c r="T73" s="1" t="str">
        <f>MID(Sample_Telecom_Dataset3[[#This Row],[String Concatenation]],2,4)</f>
        <v>2369</v>
      </c>
      <c r="U73" s="1">
        <f t="shared" si="3"/>
        <v>8</v>
      </c>
    </row>
    <row r="74" spans="1:21" x14ac:dyDescent="0.3">
      <c r="A74" s="1">
        <v>1564</v>
      </c>
      <c r="B74" s="10">
        <v>45444</v>
      </c>
      <c r="C74" s="1">
        <v>45</v>
      </c>
      <c r="D74" s="1" t="s">
        <v>12</v>
      </c>
      <c r="E74" s="1">
        <v>4.5</v>
      </c>
      <c r="F74" s="1" t="s">
        <v>17</v>
      </c>
      <c r="G74" s="1" t="s">
        <v>11</v>
      </c>
      <c r="H74" s="1">
        <v>1631</v>
      </c>
      <c r="I74" s="10">
        <v>42028</v>
      </c>
      <c r="J74" s="1" t="str">
        <f>_xlfn.CONCAT("C",Sample_Telecom_Dataset3[[#This Row],[Customer_ID]])</f>
        <v>C1564</v>
      </c>
      <c r="K74" s="1"/>
      <c r="L74" s="1" t="str">
        <f>_xlfn.CONCAT(UPPER(Sample_Telecom_Dataset3[[#This Row],[Location]])," + ",LOWER(Sample_Telecom_Dataset3[[#This Row],[Plan_Type]]))</f>
        <v>MANCHESTER + postpaid</v>
      </c>
      <c r="M74" s="1" t="str">
        <f>SUBSTITUTE(Sample_Telecom_Dataset3[[#This Row],[String Concatenation]],"C","CID")</f>
        <v>CID1564</v>
      </c>
      <c r="N74" s="1" t="str">
        <f>_xlfn.CONCAT(YEAR(Sample_Telecom_Dataset3[[#This Row],[Customer_Tenure]])," - ",MONTH(Sample_Telecom_Dataset3[[#This Row],[Customer_Tenure]])," - ",DAY((Sample_Telecom_Dataset3[[#This Row],[Customer_Tenure]])))</f>
        <v>2015 - 1 - 24</v>
      </c>
      <c r="O74" s="1" t="str">
        <f>IF(ISBLANK(Sample_Telecom_Dataset3[[#This Row],[Location]]),"Missing","Present")</f>
        <v>Present</v>
      </c>
      <c r="P74" s="1" t="str">
        <f>TEXT(Sample_Telecom_Dataset3[[#This Row],[Customer_Tenure]],"mmm")</f>
        <v>Jan</v>
      </c>
      <c r="Q74" s="1" t="str">
        <f>IF(Sample_Telecom_Dataset3[[#This Row],[Data_Usage_MB]]&gt;1000,"High","Low")</f>
        <v>High</v>
      </c>
      <c r="R74" s="1">
        <f>ROUND(Sample_Telecom_Dataset3[[#This Row],[Call_Cost]],0)</f>
        <v>5</v>
      </c>
      <c r="S74" s="1" t="str">
        <f t="shared" si="2"/>
        <v>Duplicate</v>
      </c>
      <c r="T74" s="1" t="str">
        <f>MID(Sample_Telecom_Dataset3[[#This Row],[String Concatenation]],2,4)</f>
        <v>1564</v>
      </c>
      <c r="U74" s="1">
        <f t="shared" si="3"/>
        <v>12</v>
      </c>
    </row>
    <row r="75" spans="1:21" x14ac:dyDescent="0.3">
      <c r="A75" s="1">
        <v>1897</v>
      </c>
      <c r="B75" s="10">
        <v>45855</v>
      </c>
      <c r="C75" s="1">
        <v>60</v>
      </c>
      <c r="D75" s="1" t="s">
        <v>12</v>
      </c>
      <c r="E75" s="1">
        <v>6</v>
      </c>
      <c r="F75" s="1" t="s">
        <v>13</v>
      </c>
      <c r="G75" s="1" t="s">
        <v>14</v>
      </c>
      <c r="H75" s="1">
        <v>142</v>
      </c>
      <c r="I75" s="10">
        <v>43481</v>
      </c>
      <c r="J75" s="1" t="str">
        <f>_xlfn.CONCAT("C",Sample_Telecom_Dataset3[[#This Row],[Customer_ID]])</f>
        <v>C1897</v>
      </c>
      <c r="K75" s="1"/>
      <c r="L75" s="1" t="str">
        <f>_xlfn.CONCAT(UPPER(Sample_Telecom_Dataset3[[#This Row],[Location]])," + ",LOWER(Sample_Telecom_Dataset3[[#This Row],[Plan_Type]]))</f>
        <v>BIRMINGHAM + prepaid</v>
      </c>
      <c r="M75" s="1" t="str">
        <f>SUBSTITUTE(Sample_Telecom_Dataset3[[#This Row],[String Concatenation]],"C","CID")</f>
        <v>CID1897</v>
      </c>
      <c r="N75" s="1" t="str">
        <f>_xlfn.CONCAT(YEAR(Sample_Telecom_Dataset3[[#This Row],[Customer_Tenure]])," - ",MONTH(Sample_Telecom_Dataset3[[#This Row],[Customer_Tenure]])," - ",DAY((Sample_Telecom_Dataset3[[#This Row],[Customer_Tenure]])))</f>
        <v>2019 - 1 - 16</v>
      </c>
      <c r="O75" s="1" t="str">
        <f>IF(ISBLANK(Sample_Telecom_Dataset3[[#This Row],[Location]]),"Missing","Present")</f>
        <v>Present</v>
      </c>
      <c r="P75" s="1" t="str">
        <f>TEXT(Sample_Telecom_Dataset3[[#This Row],[Customer_Tenure]],"mmm")</f>
        <v>Jan</v>
      </c>
      <c r="Q75" s="1" t="str">
        <f>IF(Sample_Telecom_Dataset3[[#This Row],[Data_Usage_MB]]&gt;1000,"High","Low")</f>
        <v>Low</v>
      </c>
      <c r="R75" s="1">
        <f>ROUND(Sample_Telecom_Dataset3[[#This Row],[Call_Cost]],0)</f>
        <v>6</v>
      </c>
      <c r="S75" s="1" t="str">
        <f t="shared" si="2"/>
        <v>Duplicate</v>
      </c>
      <c r="T75" s="1" t="str">
        <f>MID(Sample_Telecom_Dataset3[[#This Row],[String Concatenation]],2,4)</f>
        <v>1897</v>
      </c>
      <c r="U75" s="1">
        <f t="shared" si="3"/>
        <v>12</v>
      </c>
    </row>
    <row r="76" spans="1:21" x14ac:dyDescent="0.3">
      <c r="A76" s="1">
        <v>2363</v>
      </c>
      <c r="B76" s="10">
        <v>45862</v>
      </c>
      <c r="C76" s="1">
        <v>7</v>
      </c>
      <c r="D76" s="1" t="s">
        <v>12</v>
      </c>
      <c r="E76" s="1">
        <v>0.7</v>
      </c>
      <c r="F76" s="1" t="s">
        <v>20</v>
      </c>
      <c r="G76" s="1" t="s">
        <v>14</v>
      </c>
      <c r="H76" s="1">
        <v>360</v>
      </c>
      <c r="I76" s="10">
        <v>44580</v>
      </c>
      <c r="J76" s="1" t="str">
        <f>_xlfn.CONCAT("C",Sample_Telecom_Dataset3[[#This Row],[Customer_ID]])</f>
        <v>C2363</v>
      </c>
      <c r="K76" s="1"/>
      <c r="L76" s="1" t="str">
        <f>_xlfn.CONCAT(UPPER(Sample_Telecom_Dataset3[[#This Row],[Location]])," + ",LOWER(Sample_Telecom_Dataset3[[#This Row],[Plan_Type]]))</f>
        <v>BERLIN + prepaid</v>
      </c>
      <c r="M76" s="1" t="str">
        <f>SUBSTITUTE(Sample_Telecom_Dataset3[[#This Row],[String Concatenation]],"C","CID")</f>
        <v>CID2363</v>
      </c>
      <c r="N76" s="1" t="str">
        <f>_xlfn.CONCAT(YEAR(Sample_Telecom_Dataset3[[#This Row],[Customer_Tenure]])," - ",MONTH(Sample_Telecom_Dataset3[[#This Row],[Customer_Tenure]])," - ",DAY((Sample_Telecom_Dataset3[[#This Row],[Customer_Tenure]])))</f>
        <v>2022 - 1 - 19</v>
      </c>
      <c r="O76" s="1" t="str">
        <f>IF(ISBLANK(Sample_Telecom_Dataset3[[#This Row],[Location]]),"Missing","Present")</f>
        <v>Present</v>
      </c>
      <c r="P76" s="1" t="str">
        <f>TEXT(Sample_Telecom_Dataset3[[#This Row],[Customer_Tenure]],"mmm")</f>
        <v>Jan</v>
      </c>
      <c r="Q76" s="1" t="str">
        <f>IF(Sample_Telecom_Dataset3[[#This Row],[Data_Usage_MB]]&gt;1000,"High","Low")</f>
        <v>Low</v>
      </c>
      <c r="R76" s="1">
        <f>ROUND(Sample_Telecom_Dataset3[[#This Row],[Call_Cost]],0)</f>
        <v>1</v>
      </c>
      <c r="S76" s="1" t="str">
        <f t="shared" si="2"/>
        <v>Duplicate</v>
      </c>
      <c r="T76" s="1" t="str">
        <f>MID(Sample_Telecom_Dataset3[[#This Row],[String Concatenation]],2,4)</f>
        <v>2363</v>
      </c>
      <c r="U76" s="1">
        <f t="shared" si="3"/>
        <v>8</v>
      </c>
    </row>
    <row r="77" spans="1:21" x14ac:dyDescent="0.3">
      <c r="A77" s="1">
        <v>1091</v>
      </c>
      <c r="B77" s="10">
        <v>45866</v>
      </c>
      <c r="C77" s="1">
        <v>47</v>
      </c>
      <c r="D77" s="1" t="s">
        <v>12</v>
      </c>
      <c r="E77" s="1">
        <v>4.7</v>
      </c>
      <c r="F77" s="1" t="s">
        <v>19</v>
      </c>
      <c r="G77" s="1" t="s">
        <v>14</v>
      </c>
      <c r="H77" s="1">
        <v>1558</v>
      </c>
      <c r="I77" s="10">
        <v>44234</v>
      </c>
      <c r="J77" s="1" t="str">
        <f>_xlfn.CONCAT("C",Sample_Telecom_Dataset3[[#This Row],[Customer_ID]])</f>
        <v>C1091</v>
      </c>
      <c r="K77" s="1"/>
      <c r="L77" s="1" t="str">
        <f>_xlfn.CONCAT(UPPER(Sample_Telecom_Dataset3[[#This Row],[Location]])," + ",LOWER(Sample_Telecom_Dataset3[[#This Row],[Plan_Type]]))</f>
        <v>PARIS + prepaid</v>
      </c>
      <c r="M77" s="1" t="str">
        <f>SUBSTITUTE(Sample_Telecom_Dataset3[[#This Row],[String Concatenation]],"C","CID")</f>
        <v>CID1091</v>
      </c>
      <c r="N77" s="1" t="str">
        <f>_xlfn.CONCAT(YEAR(Sample_Telecom_Dataset3[[#This Row],[Customer_Tenure]])," - ",MONTH(Sample_Telecom_Dataset3[[#This Row],[Customer_Tenure]])," - ",DAY((Sample_Telecom_Dataset3[[#This Row],[Customer_Tenure]])))</f>
        <v>2021 - 2 - 7</v>
      </c>
      <c r="O77" s="1" t="str">
        <f>IF(ISBLANK(Sample_Telecom_Dataset3[[#This Row],[Location]]),"Missing","Present")</f>
        <v>Present</v>
      </c>
      <c r="P77" s="1" t="str">
        <f>TEXT(Sample_Telecom_Dataset3[[#This Row],[Customer_Tenure]],"mmm")</f>
        <v>Feb</v>
      </c>
      <c r="Q77" s="1" t="str">
        <f>IF(Sample_Telecom_Dataset3[[#This Row],[Data_Usage_MB]]&gt;1000,"High","Low")</f>
        <v>High</v>
      </c>
      <c r="R77" s="1">
        <f>ROUND(Sample_Telecom_Dataset3[[#This Row],[Call_Cost]],0)</f>
        <v>5</v>
      </c>
      <c r="S77" s="1" t="str">
        <f t="shared" si="2"/>
        <v>Unique</v>
      </c>
      <c r="T77" s="1" t="str">
        <f>MID(Sample_Telecom_Dataset3[[#This Row],[String Concatenation]],2,4)</f>
        <v>1091</v>
      </c>
      <c r="U77" s="1">
        <f t="shared" si="3"/>
        <v>7</v>
      </c>
    </row>
    <row r="78" spans="1:21" x14ac:dyDescent="0.3">
      <c r="A78" s="1">
        <v>2390</v>
      </c>
      <c r="B78" s="10">
        <v>45601</v>
      </c>
      <c r="C78" s="1">
        <v>55</v>
      </c>
      <c r="D78" s="1" t="s">
        <v>12</v>
      </c>
      <c r="E78" s="1">
        <v>5.5</v>
      </c>
      <c r="F78" s="1" t="s">
        <v>13</v>
      </c>
      <c r="G78" s="1" t="s">
        <v>11</v>
      </c>
      <c r="H78" s="1">
        <v>1573</v>
      </c>
      <c r="I78" s="10">
        <v>43993</v>
      </c>
      <c r="J78" s="1" t="str">
        <f>_xlfn.CONCAT("C",Sample_Telecom_Dataset3[[#This Row],[Customer_ID]])</f>
        <v>C2390</v>
      </c>
      <c r="K78" s="1"/>
      <c r="L78" s="1" t="str">
        <f>_xlfn.CONCAT(UPPER(Sample_Telecom_Dataset3[[#This Row],[Location]])," + ",LOWER(Sample_Telecom_Dataset3[[#This Row],[Plan_Type]]))</f>
        <v>BIRMINGHAM + postpaid</v>
      </c>
      <c r="M78" s="1" t="str">
        <f>SUBSTITUTE(Sample_Telecom_Dataset3[[#This Row],[String Concatenation]],"C","CID")</f>
        <v>CID2390</v>
      </c>
      <c r="N78" s="1" t="str">
        <f>_xlfn.CONCAT(YEAR(Sample_Telecom_Dataset3[[#This Row],[Customer_Tenure]])," - ",MONTH(Sample_Telecom_Dataset3[[#This Row],[Customer_Tenure]])," - ",DAY((Sample_Telecom_Dataset3[[#This Row],[Customer_Tenure]])))</f>
        <v>2020 - 6 - 11</v>
      </c>
      <c r="O78" s="1" t="str">
        <f>IF(ISBLANK(Sample_Telecom_Dataset3[[#This Row],[Location]]),"Missing","Present")</f>
        <v>Present</v>
      </c>
      <c r="P78" s="1" t="str">
        <f>TEXT(Sample_Telecom_Dataset3[[#This Row],[Customer_Tenure]],"mmm")</f>
        <v>Jun</v>
      </c>
      <c r="Q78" s="1" t="str">
        <f>IF(Sample_Telecom_Dataset3[[#This Row],[Data_Usage_MB]]&gt;1000,"High","Low")</f>
        <v>High</v>
      </c>
      <c r="R78" s="1">
        <f>ROUND(Sample_Telecom_Dataset3[[#This Row],[Call_Cost]],0)</f>
        <v>6</v>
      </c>
      <c r="S78" s="1" t="str">
        <f t="shared" si="2"/>
        <v>Duplicate</v>
      </c>
      <c r="T78" s="1" t="str">
        <f>MID(Sample_Telecom_Dataset3[[#This Row],[String Concatenation]],2,4)</f>
        <v>2390</v>
      </c>
      <c r="U78" s="1">
        <f t="shared" si="3"/>
        <v>12</v>
      </c>
    </row>
    <row r="79" spans="1:21" x14ac:dyDescent="0.3">
      <c r="A79" s="1">
        <v>1955</v>
      </c>
      <c r="B79" s="10">
        <v>45534</v>
      </c>
      <c r="C79" s="1">
        <v>7</v>
      </c>
      <c r="D79" s="1" t="s">
        <v>12</v>
      </c>
      <c r="E79" s="1">
        <v>0.7</v>
      </c>
      <c r="F79" s="1" t="s">
        <v>18</v>
      </c>
      <c r="G79" s="1" t="s">
        <v>14</v>
      </c>
      <c r="H79" s="1">
        <v>515</v>
      </c>
      <c r="I79" s="10">
        <v>44015</v>
      </c>
      <c r="J79" s="1" t="str">
        <f>_xlfn.CONCAT("C",Sample_Telecom_Dataset3[[#This Row],[Customer_ID]])</f>
        <v>C1955</v>
      </c>
      <c r="K79" s="1"/>
      <c r="L79" s="1" t="str">
        <f>_xlfn.CONCAT(UPPER(Sample_Telecom_Dataset3[[#This Row],[Location]])," + ",LOWER(Sample_Telecom_Dataset3[[#This Row],[Plan_Type]]))</f>
        <v>EDINBURGH + prepaid</v>
      </c>
      <c r="M79" s="1" t="str">
        <f>SUBSTITUTE(Sample_Telecom_Dataset3[[#This Row],[String Concatenation]],"C","CID")</f>
        <v>CID1955</v>
      </c>
      <c r="N79" s="1" t="str">
        <f>_xlfn.CONCAT(YEAR(Sample_Telecom_Dataset3[[#This Row],[Customer_Tenure]])," - ",MONTH(Sample_Telecom_Dataset3[[#This Row],[Customer_Tenure]])," - ",DAY((Sample_Telecom_Dataset3[[#This Row],[Customer_Tenure]])))</f>
        <v>2020 - 7 - 3</v>
      </c>
      <c r="O79" s="1" t="str">
        <f>IF(ISBLANK(Sample_Telecom_Dataset3[[#This Row],[Location]]),"Missing","Present")</f>
        <v>Present</v>
      </c>
      <c r="P79" s="1" t="str">
        <f>TEXT(Sample_Telecom_Dataset3[[#This Row],[Customer_Tenure]],"mmm")</f>
        <v>Jul</v>
      </c>
      <c r="Q79" s="1" t="str">
        <f>IF(Sample_Telecom_Dataset3[[#This Row],[Data_Usage_MB]]&gt;1000,"High","Low")</f>
        <v>Low</v>
      </c>
      <c r="R79" s="1">
        <f>ROUND(Sample_Telecom_Dataset3[[#This Row],[Call_Cost]],0)</f>
        <v>1</v>
      </c>
      <c r="S79" s="1" t="str">
        <f t="shared" si="2"/>
        <v>Duplicate</v>
      </c>
      <c r="T79" s="1" t="str">
        <f>MID(Sample_Telecom_Dataset3[[#This Row],[String Concatenation]],2,4)</f>
        <v>1955</v>
      </c>
      <c r="U79" s="1">
        <f t="shared" si="3"/>
        <v>11</v>
      </c>
    </row>
    <row r="80" spans="1:21" x14ac:dyDescent="0.3">
      <c r="A80" s="1">
        <v>2478</v>
      </c>
      <c r="B80" s="10">
        <v>45784</v>
      </c>
      <c r="C80" s="1">
        <v>26</v>
      </c>
      <c r="D80" s="1" t="s">
        <v>12</v>
      </c>
      <c r="E80" s="1">
        <v>2.6</v>
      </c>
      <c r="F80" s="1" t="s">
        <v>19</v>
      </c>
      <c r="G80" s="1" t="s">
        <v>11</v>
      </c>
      <c r="H80" s="1">
        <v>93</v>
      </c>
      <c r="I80" s="10">
        <v>44781</v>
      </c>
      <c r="J80" s="1" t="str">
        <f>_xlfn.CONCAT("C",Sample_Telecom_Dataset3[[#This Row],[Customer_ID]])</f>
        <v>C2478</v>
      </c>
      <c r="K80" s="1"/>
      <c r="L80" s="1" t="str">
        <f>_xlfn.CONCAT(UPPER(Sample_Telecom_Dataset3[[#This Row],[Location]])," + ",LOWER(Sample_Telecom_Dataset3[[#This Row],[Plan_Type]]))</f>
        <v>PARIS + postpaid</v>
      </c>
      <c r="M80" s="1" t="str">
        <f>SUBSTITUTE(Sample_Telecom_Dataset3[[#This Row],[String Concatenation]],"C","CID")</f>
        <v>CID2478</v>
      </c>
      <c r="N80" s="1" t="str">
        <f>_xlfn.CONCAT(YEAR(Sample_Telecom_Dataset3[[#This Row],[Customer_Tenure]])," - ",MONTH(Sample_Telecom_Dataset3[[#This Row],[Customer_Tenure]])," - ",DAY((Sample_Telecom_Dataset3[[#This Row],[Customer_Tenure]])))</f>
        <v>2022 - 8 - 8</v>
      </c>
      <c r="O80" s="1" t="str">
        <f>IF(ISBLANK(Sample_Telecom_Dataset3[[#This Row],[Location]]),"Missing","Present")</f>
        <v>Present</v>
      </c>
      <c r="P80" s="1" t="str">
        <f>TEXT(Sample_Telecom_Dataset3[[#This Row],[Customer_Tenure]],"mmm")</f>
        <v>Aug</v>
      </c>
      <c r="Q80" s="1" t="str">
        <f>IF(Sample_Telecom_Dataset3[[#This Row],[Data_Usage_MB]]&gt;1000,"High","Low")</f>
        <v>Low</v>
      </c>
      <c r="R80" s="1">
        <f>ROUND(Sample_Telecom_Dataset3[[#This Row],[Call_Cost]],0)</f>
        <v>3</v>
      </c>
      <c r="S80" s="1" t="str">
        <f t="shared" si="2"/>
        <v>Duplicate</v>
      </c>
      <c r="T80" s="1" t="str">
        <f>MID(Sample_Telecom_Dataset3[[#This Row],[String Concatenation]],2,4)</f>
        <v>2478</v>
      </c>
      <c r="U80" s="1">
        <f t="shared" si="3"/>
        <v>7</v>
      </c>
    </row>
    <row r="81" spans="1:21" x14ac:dyDescent="0.3">
      <c r="A81" s="1">
        <v>2451</v>
      </c>
      <c r="B81" s="10">
        <v>45657</v>
      </c>
      <c r="C81" s="1">
        <v>40</v>
      </c>
      <c r="D81" s="1" t="s">
        <v>12</v>
      </c>
      <c r="E81" s="1">
        <v>4</v>
      </c>
      <c r="F81" s="1" t="s">
        <v>17</v>
      </c>
      <c r="G81" s="1" t="s">
        <v>14</v>
      </c>
      <c r="H81" s="1">
        <v>1002</v>
      </c>
      <c r="I81" s="10">
        <v>43216</v>
      </c>
      <c r="J81" s="1" t="str">
        <f>_xlfn.CONCAT("C",Sample_Telecom_Dataset3[[#This Row],[Customer_ID]])</f>
        <v>C2451</v>
      </c>
      <c r="K81" s="1"/>
      <c r="L81" s="1" t="str">
        <f>_xlfn.CONCAT(UPPER(Sample_Telecom_Dataset3[[#This Row],[Location]])," + ",LOWER(Sample_Telecom_Dataset3[[#This Row],[Plan_Type]]))</f>
        <v>MANCHESTER + prepaid</v>
      </c>
      <c r="M81" s="1" t="str">
        <f>SUBSTITUTE(Sample_Telecom_Dataset3[[#This Row],[String Concatenation]],"C","CID")</f>
        <v>CID2451</v>
      </c>
      <c r="N81" s="1" t="str">
        <f>_xlfn.CONCAT(YEAR(Sample_Telecom_Dataset3[[#This Row],[Customer_Tenure]])," - ",MONTH(Sample_Telecom_Dataset3[[#This Row],[Customer_Tenure]])," - ",DAY((Sample_Telecom_Dataset3[[#This Row],[Customer_Tenure]])))</f>
        <v>2018 - 4 - 26</v>
      </c>
      <c r="O81" s="1" t="str">
        <f>IF(ISBLANK(Sample_Telecom_Dataset3[[#This Row],[Location]]),"Missing","Present")</f>
        <v>Present</v>
      </c>
      <c r="P81" s="1" t="str">
        <f>TEXT(Sample_Telecom_Dataset3[[#This Row],[Customer_Tenure]],"mmm")</f>
        <v>Apr</v>
      </c>
      <c r="Q81" s="1" t="str">
        <f>IF(Sample_Telecom_Dataset3[[#This Row],[Data_Usage_MB]]&gt;1000,"High","Low")</f>
        <v>High</v>
      </c>
      <c r="R81" s="1">
        <f>ROUND(Sample_Telecom_Dataset3[[#This Row],[Call_Cost]],0)</f>
        <v>4</v>
      </c>
      <c r="S81" s="1" t="str">
        <f t="shared" si="2"/>
        <v>Unique</v>
      </c>
      <c r="T81" s="1" t="str">
        <f>MID(Sample_Telecom_Dataset3[[#This Row],[String Concatenation]],2,4)</f>
        <v>2451</v>
      </c>
      <c r="U81" s="1">
        <f t="shared" si="3"/>
        <v>12</v>
      </c>
    </row>
    <row r="82" spans="1:21" x14ac:dyDescent="0.3">
      <c r="A82" s="1">
        <v>1508</v>
      </c>
      <c r="B82" s="10">
        <v>45621</v>
      </c>
      <c r="C82" s="1">
        <v>5</v>
      </c>
      <c r="D82" s="1" t="s">
        <v>12</v>
      </c>
      <c r="E82" s="1">
        <v>0.5</v>
      </c>
      <c r="F82" s="1" t="s">
        <v>20</v>
      </c>
      <c r="G82" s="1" t="s">
        <v>11</v>
      </c>
      <c r="H82" s="1">
        <v>1497</v>
      </c>
      <c r="I82" s="10">
        <v>44253</v>
      </c>
      <c r="J82" s="1" t="str">
        <f>_xlfn.CONCAT("C",Sample_Telecom_Dataset3[[#This Row],[Customer_ID]])</f>
        <v>C1508</v>
      </c>
      <c r="K82" s="1"/>
      <c r="L82" s="1" t="str">
        <f>_xlfn.CONCAT(UPPER(Sample_Telecom_Dataset3[[#This Row],[Location]])," + ",LOWER(Sample_Telecom_Dataset3[[#This Row],[Plan_Type]]))</f>
        <v>BERLIN + postpaid</v>
      </c>
      <c r="M82" s="1" t="str">
        <f>SUBSTITUTE(Sample_Telecom_Dataset3[[#This Row],[String Concatenation]],"C","CID")</f>
        <v>CID1508</v>
      </c>
      <c r="N82" s="1" t="str">
        <f>_xlfn.CONCAT(YEAR(Sample_Telecom_Dataset3[[#This Row],[Customer_Tenure]])," - ",MONTH(Sample_Telecom_Dataset3[[#This Row],[Customer_Tenure]])," - ",DAY((Sample_Telecom_Dataset3[[#This Row],[Customer_Tenure]])))</f>
        <v>2021 - 2 - 26</v>
      </c>
      <c r="O82" s="1" t="str">
        <f>IF(ISBLANK(Sample_Telecom_Dataset3[[#This Row],[Location]]),"Missing","Present")</f>
        <v>Present</v>
      </c>
      <c r="P82" s="1" t="str">
        <f>TEXT(Sample_Telecom_Dataset3[[#This Row],[Customer_Tenure]],"mmm")</f>
        <v>Feb</v>
      </c>
      <c r="Q82" s="1" t="str">
        <f>IF(Sample_Telecom_Dataset3[[#This Row],[Data_Usage_MB]]&gt;1000,"High","Low")</f>
        <v>High</v>
      </c>
      <c r="R82" s="1">
        <f>ROUND(Sample_Telecom_Dataset3[[#This Row],[Call_Cost]],0)</f>
        <v>1</v>
      </c>
      <c r="S82" s="1" t="str">
        <f t="shared" si="2"/>
        <v>Duplicate</v>
      </c>
      <c r="T82" s="1" t="str">
        <f>MID(Sample_Telecom_Dataset3[[#This Row],[String Concatenation]],2,4)</f>
        <v>1508</v>
      </c>
      <c r="U82" s="1">
        <f t="shared" si="3"/>
        <v>8</v>
      </c>
    </row>
    <row r="83" spans="1:21" x14ac:dyDescent="0.3">
      <c r="A83" s="1">
        <v>1775</v>
      </c>
      <c r="B83" s="10">
        <v>45398</v>
      </c>
      <c r="C83" s="1">
        <v>21</v>
      </c>
      <c r="D83" s="1" t="s">
        <v>12</v>
      </c>
      <c r="E83" s="1">
        <v>2.1</v>
      </c>
      <c r="F83" s="1" t="s">
        <v>13</v>
      </c>
      <c r="G83" s="1" t="s">
        <v>11</v>
      </c>
      <c r="H83" s="1">
        <v>839</v>
      </c>
      <c r="I83" s="10">
        <v>43488</v>
      </c>
      <c r="J83" s="1" t="str">
        <f>_xlfn.CONCAT("C",Sample_Telecom_Dataset3[[#This Row],[Customer_ID]])</f>
        <v>C1775</v>
      </c>
      <c r="K83" s="1"/>
      <c r="L83" s="1" t="str">
        <f>_xlfn.CONCAT(UPPER(Sample_Telecom_Dataset3[[#This Row],[Location]])," + ",LOWER(Sample_Telecom_Dataset3[[#This Row],[Plan_Type]]))</f>
        <v>BIRMINGHAM + postpaid</v>
      </c>
      <c r="M83" s="1" t="str">
        <f>SUBSTITUTE(Sample_Telecom_Dataset3[[#This Row],[String Concatenation]],"C","CID")</f>
        <v>CID1775</v>
      </c>
      <c r="N83" s="1" t="str">
        <f>_xlfn.CONCAT(YEAR(Sample_Telecom_Dataset3[[#This Row],[Customer_Tenure]])," - ",MONTH(Sample_Telecom_Dataset3[[#This Row],[Customer_Tenure]])," - ",DAY((Sample_Telecom_Dataset3[[#This Row],[Customer_Tenure]])))</f>
        <v>2019 - 1 - 23</v>
      </c>
      <c r="O83" s="1" t="str">
        <f>IF(ISBLANK(Sample_Telecom_Dataset3[[#This Row],[Location]]),"Missing","Present")</f>
        <v>Present</v>
      </c>
      <c r="P83" s="1" t="str">
        <f>TEXT(Sample_Telecom_Dataset3[[#This Row],[Customer_Tenure]],"mmm")</f>
        <v>Jan</v>
      </c>
      <c r="Q83" s="1" t="str">
        <f>IF(Sample_Telecom_Dataset3[[#This Row],[Data_Usage_MB]]&gt;1000,"High","Low")</f>
        <v>Low</v>
      </c>
      <c r="R83" s="1">
        <f>ROUND(Sample_Telecom_Dataset3[[#This Row],[Call_Cost]],0)</f>
        <v>2</v>
      </c>
      <c r="S83" s="1" t="str">
        <f t="shared" si="2"/>
        <v>Duplicate</v>
      </c>
      <c r="T83" s="1" t="str">
        <f>MID(Sample_Telecom_Dataset3[[#This Row],[String Concatenation]],2,4)</f>
        <v>1775</v>
      </c>
      <c r="U83" s="1">
        <f t="shared" si="3"/>
        <v>12</v>
      </c>
    </row>
    <row r="84" spans="1:21" x14ac:dyDescent="0.3">
      <c r="A84" s="1">
        <v>2966</v>
      </c>
      <c r="B84" s="10">
        <v>45517</v>
      </c>
      <c r="C84" s="1">
        <v>14</v>
      </c>
      <c r="D84" s="1" t="s">
        <v>12</v>
      </c>
      <c r="E84" s="1">
        <v>1.4</v>
      </c>
      <c r="F84" s="1" t="s">
        <v>16</v>
      </c>
      <c r="G84" s="1" t="s">
        <v>14</v>
      </c>
      <c r="H84" s="1">
        <v>870</v>
      </c>
      <c r="I84" s="10">
        <v>42193</v>
      </c>
      <c r="J84" s="1" t="str">
        <f>_xlfn.CONCAT("C",Sample_Telecom_Dataset3[[#This Row],[Customer_ID]])</f>
        <v>C2966</v>
      </c>
      <c r="K84" s="1"/>
      <c r="L84" s="1" t="str">
        <f>_xlfn.CONCAT(UPPER(Sample_Telecom_Dataset3[[#This Row],[Location]])," + ",LOWER(Sample_Telecom_Dataset3[[#This Row],[Plan_Type]]))</f>
        <v>LEEDS + prepaid</v>
      </c>
      <c r="M84" s="1" t="str">
        <f>SUBSTITUTE(Sample_Telecom_Dataset3[[#This Row],[String Concatenation]],"C","CID")</f>
        <v>CID2966</v>
      </c>
      <c r="N84" s="1" t="str">
        <f>_xlfn.CONCAT(YEAR(Sample_Telecom_Dataset3[[#This Row],[Customer_Tenure]])," - ",MONTH(Sample_Telecom_Dataset3[[#This Row],[Customer_Tenure]])," - ",DAY((Sample_Telecom_Dataset3[[#This Row],[Customer_Tenure]])))</f>
        <v>2015 - 7 - 8</v>
      </c>
      <c r="O84" s="1" t="str">
        <f>IF(ISBLANK(Sample_Telecom_Dataset3[[#This Row],[Location]]),"Missing","Present")</f>
        <v>Present</v>
      </c>
      <c r="P84" s="1" t="str">
        <f>TEXT(Sample_Telecom_Dataset3[[#This Row],[Customer_Tenure]],"mmm")</f>
        <v>Jul</v>
      </c>
      <c r="Q84" s="1" t="str">
        <f>IF(Sample_Telecom_Dataset3[[#This Row],[Data_Usage_MB]]&gt;1000,"High","Low")</f>
        <v>Low</v>
      </c>
      <c r="R84" s="1">
        <f>ROUND(Sample_Telecom_Dataset3[[#This Row],[Call_Cost]],0)</f>
        <v>1</v>
      </c>
      <c r="S84" s="1" t="str">
        <f t="shared" si="2"/>
        <v>Duplicate</v>
      </c>
      <c r="T84" s="1" t="str">
        <f>MID(Sample_Telecom_Dataset3[[#This Row],[String Concatenation]],2,4)</f>
        <v>2966</v>
      </c>
      <c r="U84" s="1">
        <f t="shared" si="3"/>
        <v>7</v>
      </c>
    </row>
    <row r="85" spans="1:21" x14ac:dyDescent="0.3">
      <c r="A85" s="1">
        <v>1034</v>
      </c>
      <c r="B85" s="10">
        <v>45509</v>
      </c>
      <c r="C85" s="1">
        <v>4</v>
      </c>
      <c r="D85" s="1" t="s">
        <v>12</v>
      </c>
      <c r="E85" s="1">
        <v>0.4</v>
      </c>
      <c r="F85" s="1" t="s">
        <v>17</v>
      </c>
      <c r="G85" s="1" t="s">
        <v>11</v>
      </c>
      <c r="H85" s="1">
        <v>352</v>
      </c>
      <c r="I85" s="10">
        <v>43410</v>
      </c>
      <c r="J85" s="1" t="str">
        <f>_xlfn.CONCAT("C",Sample_Telecom_Dataset3[[#This Row],[Customer_ID]])</f>
        <v>C1034</v>
      </c>
      <c r="K85" s="1"/>
      <c r="L85" s="1" t="str">
        <f>_xlfn.CONCAT(UPPER(Sample_Telecom_Dataset3[[#This Row],[Location]])," + ",LOWER(Sample_Telecom_Dataset3[[#This Row],[Plan_Type]]))</f>
        <v>MANCHESTER + postpaid</v>
      </c>
      <c r="M85" s="1" t="str">
        <f>SUBSTITUTE(Sample_Telecom_Dataset3[[#This Row],[String Concatenation]],"C","CID")</f>
        <v>CID1034</v>
      </c>
      <c r="N85" s="1" t="str">
        <f>_xlfn.CONCAT(YEAR(Sample_Telecom_Dataset3[[#This Row],[Customer_Tenure]])," - ",MONTH(Sample_Telecom_Dataset3[[#This Row],[Customer_Tenure]])," - ",DAY((Sample_Telecom_Dataset3[[#This Row],[Customer_Tenure]])))</f>
        <v>2018 - 11 - 6</v>
      </c>
      <c r="O85" s="1" t="str">
        <f>IF(ISBLANK(Sample_Telecom_Dataset3[[#This Row],[Location]]),"Missing","Present")</f>
        <v>Present</v>
      </c>
      <c r="P85" s="1" t="str">
        <f>TEXT(Sample_Telecom_Dataset3[[#This Row],[Customer_Tenure]],"mmm")</f>
        <v>Nov</v>
      </c>
      <c r="Q85" s="1" t="str">
        <f>IF(Sample_Telecom_Dataset3[[#This Row],[Data_Usage_MB]]&gt;1000,"High","Low")</f>
        <v>Low</v>
      </c>
      <c r="R85" s="1">
        <f>ROUND(Sample_Telecom_Dataset3[[#This Row],[Call_Cost]],0)</f>
        <v>0</v>
      </c>
      <c r="S85" s="1" t="str">
        <f t="shared" si="2"/>
        <v>Duplicate</v>
      </c>
      <c r="T85" s="1" t="str">
        <f>MID(Sample_Telecom_Dataset3[[#This Row],[String Concatenation]],2,4)</f>
        <v>1034</v>
      </c>
      <c r="U85" s="1">
        <f t="shared" si="3"/>
        <v>12</v>
      </c>
    </row>
    <row r="86" spans="1:21" x14ac:dyDescent="0.3">
      <c r="A86" s="1">
        <v>1205</v>
      </c>
      <c r="B86" s="10">
        <v>45797</v>
      </c>
      <c r="C86" s="1">
        <v>23</v>
      </c>
      <c r="D86" s="1" t="s">
        <v>9</v>
      </c>
      <c r="E86" s="1">
        <v>6.9</v>
      </c>
      <c r="F86" s="1" t="s">
        <v>13</v>
      </c>
      <c r="G86" s="1" t="s">
        <v>14</v>
      </c>
      <c r="H86" s="1">
        <v>1313</v>
      </c>
      <c r="I86" s="10">
        <v>43648</v>
      </c>
      <c r="J86" s="1" t="str">
        <f>_xlfn.CONCAT("C",Sample_Telecom_Dataset3[[#This Row],[Customer_ID]])</f>
        <v>C1205</v>
      </c>
      <c r="K86" s="1"/>
      <c r="L86" s="1" t="str">
        <f>_xlfn.CONCAT(UPPER(Sample_Telecom_Dataset3[[#This Row],[Location]])," + ",LOWER(Sample_Telecom_Dataset3[[#This Row],[Plan_Type]]))</f>
        <v>BIRMINGHAM + prepaid</v>
      </c>
      <c r="M86" s="1" t="str">
        <f>SUBSTITUTE(Sample_Telecom_Dataset3[[#This Row],[String Concatenation]],"C","CID")</f>
        <v>CID1205</v>
      </c>
      <c r="N86" s="1" t="str">
        <f>_xlfn.CONCAT(YEAR(Sample_Telecom_Dataset3[[#This Row],[Customer_Tenure]])," - ",MONTH(Sample_Telecom_Dataset3[[#This Row],[Customer_Tenure]])," - ",DAY((Sample_Telecom_Dataset3[[#This Row],[Customer_Tenure]])))</f>
        <v>2019 - 7 - 2</v>
      </c>
      <c r="O86" s="1" t="str">
        <f>IF(ISBLANK(Sample_Telecom_Dataset3[[#This Row],[Location]]),"Missing","Present")</f>
        <v>Present</v>
      </c>
      <c r="P86" s="1" t="str">
        <f>TEXT(Sample_Telecom_Dataset3[[#This Row],[Customer_Tenure]],"mmm")</f>
        <v>Jul</v>
      </c>
      <c r="Q86" s="1" t="str">
        <f>IF(Sample_Telecom_Dataset3[[#This Row],[Data_Usage_MB]]&gt;1000,"High","Low")</f>
        <v>High</v>
      </c>
      <c r="R86" s="1">
        <f>ROUND(Sample_Telecom_Dataset3[[#This Row],[Call_Cost]],0)</f>
        <v>7</v>
      </c>
      <c r="S86" s="1" t="str">
        <f t="shared" si="2"/>
        <v>Duplicate</v>
      </c>
      <c r="T86" s="1" t="str">
        <f>MID(Sample_Telecom_Dataset3[[#This Row],[String Concatenation]],2,4)</f>
        <v>1205</v>
      </c>
      <c r="U86" s="1">
        <f t="shared" si="3"/>
        <v>12</v>
      </c>
    </row>
    <row r="87" spans="1:21" x14ac:dyDescent="0.3">
      <c r="A87" s="1">
        <v>2104</v>
      </c>
      <c r="B87" s="10">
        <v>45550</v>
      </c>
      <c r="C87" s="1">
        <v>42</v>
      </c>
      <c r="D87" s="1" t="s">
        <v>9</v>
      </c>
      <c r="E87" s="1">
        <v>12.6</v>
      </c>
      <c r="F87" s="1" t="s">
        <v>18</v>
      </c>
      <c r="G87" s="1" t="s">
        <v>11</v>
      </c>
      <c r="H87" s="1">
        <v>875</v>
      </c>
      <c r="I87" s="10">
        <v>41920</v>
      </c>
      <c r="J87" s="1" t="str">
        <f>_xlfn.CONCAT("C",Sample_Telecom_Dataset3[[#This Row],[Customer_ID]])</f>
        <v>C2104</v>
      </c>
      <c r="K87" s="1"/>
      <c r="L87" s="1" t="str">
        <f>_xlfn.CONCAT(UPPER(Sample_Telecom_Dataset3[[#This Row],[Location]])," + ",LOWER(Sample_Telecom_Dataset3[[#This Row],[Plan_Type]]))</f>
        <v>EDINBURGH + postpaid</v>
      </c>
      <c r="M87" s="1" t="str">
        <f>SUBSTITUTE(Sample_Telecom_Dataset3[[#This Row],[String Concatenation]],"C","CID")</f>
        <v>CID2104</v>
      </c>
      <c r="N87" s="1" t="str">
        <f>_xlfn.CONCAT(YEAR(Sample_Telecom_Dataset3[[#This Row],[Customer_Tenure]])," - ",MONTH(Sample_Telecom_Dataset3[[#This Row],[Customer_Tenure]])," - ",DAY((Sample_Telecom_Dataset3[[#This Row],[Customer_Tenure]])))</f>
        <v>2014 - 10 - 8</v>
      </c>
      <c r="O87" s="1" t="str">
        <f>IF(ISBLANK(Sample_Telecom_Dataset3[[#This Row],[Location]]),"Missing","Present")</f>
        <v>Present</v>
      </c>
      <c r="P87" s="1" t="str">
        <f>TEXT(Sample_Telecom_Dataset3[[#This Row],[Customer_Tenure]],"mmm")</f>
        <v>Oct</v>
      </c>
      <c r="Q87" s="1" t="str">
        <f>IF(Sample_Telecom_Dataset3[[#This Row],[Data_Usage_MB]]&gt;1000,"High","Low")</f>
        <v>Low</v>
      </c>
      <c r="R87" s="1">
        <f>ROUND(Sample_Telecom_Dataset3[[#This Row],[Call_Cost]],0)</f>
        <v>13</v>
      </c>
      <c r="S87" s="1" t="str">
        <f t="shared" si="2"/>
        <v>Unique</v>
      </c>
      <c r="T87" s="1" t="str">
        <f>MID(Sample_Telecom_Dataset3[[#This Row],[String Concatenation]],2,4)</f>
        <v>2104</v>
      </c>
      <c r="U87" s="1">
        <f t="shared" si="3"/>
        <v>11</v>
      </c>
    </row>
    <row r="88" spans="1:21" x14ac:dyDescent="0.3">
      <c r="A88" s="1">
        <v>2955</v>
      </c>
      <c r="B88" s="10">
        <v>45808</v>
      </c>
      <c r="C88" s="1">
        <v>20</v>
      </c>
      <c r="D88" s="1" t="s">
        <v>9</v>
      </c>
      <c r="E88" s="1">
        <v>6</v>
      </c>
      <c r="F88" s="1" t="s">
        <v>20</v>
      </c>
      <c r="G88" s="1" t="s">
        <v>14</v>
      </c>
      <c r="H88" s="1">
        <v>1296</v>
      </c>
      <c r="I88" s="10">
        <v>44242</v>
      </c>
      <c r="J88" s="1" t="str">
        <f>_xlfn.CONCAT("C",Sample_Telecom_Dataset3[[#This Row],[Customer_ID]])</f>
        <v>C2955</v>
      </c>
      <c r="K88" s="1"/>
      <c r="L88" s="1" t="str">
        <f>_xlfn.CONCAT(UPPER(Sample_Telecom_Dataset3[[#This Row],[Location]])," + ",LOWER(Sample_Telecom_Dataset3[[#This Row],[Plan_Type]]))</f>
        <v>BERLIN + prepaid</v>
      </c>
      <c r="M88" s="1" t="str">
        <f>SUBSTITUTE(Sample_Telecom_Dataset3[[#This Row],[String Concatenation]],"C","CID")</f>
        <v>CID2955</v>
      </c>
      <c r="N88" s="1" t="str">
        <f>_xlfn.CONCAT(YEAR(Sample_Telecom_Dataset3[[#This Row],[Customer_Tenure]])," - ",MONTH(Sample_Telecom_Dataset3[[#This Row],[Customer_Tenure]])," - ",DAY((Sample_Telecom_Dataset3[[#This Row],[Customer_Tenure]])))</f>
        <v>2021 - 2 - 15</v>
      </c>
      <c r="O88" s="1" t="str">
        <f>IF(ISBLANK(Sample_Telecom_Dataset3[[#This Row],[Location]]),"Missing","Present")</f>
        <v>Present</v>
      </c>
      <c r="P88" s="1" t="str">
        <f>TEXT(Sample_Telecom_Dataset3[[#This Row],[Customer_Tenure]],"mmm")</f>
        <v>Feb</v>
      </c>
      <c r="Q88" s="1" t="str">
        <f>IF(Sample_Telecom_Dataset3[[#This Row],[Data_Usage_MB]]&gt;1000,"High","Low")</f>
        <v>High</v>
      </c>
      <c r="R88" s="1">
        <f>ROUND(Sample_Telecom_Dataset3[[#This Row],[Call_Cost]],0)</f>
        <v>6</v>
      </c>
      <c r="S88" s="1" t="str">
        <f t="shared" si="2"/>
        <v>Unique</v>
      </c>
      <c r="T88" s="1" t="str">
        <f>MID(Sample_Telecom_Dataset3[[#This Row],[String Concatenation]],2,4)</f>
        <v>2955</v>
      </c>
      <c r="U88" s="1">
        <f t="shared" si="3"/>
        <v>8</v>
      </c>
    </row>
    <row r="89" spans="1:21" x14ac:dyDescent="0.3">
      <c r="A89" s="1">
        <v>2585</v>
      </c>
      <c r="B89" s="10">
        <v>45345</v>
      </c>
      <c r="C89" s="1">
        <v>15</v>
      </c>
      <c r="D89" s="1" t="s">
        <v>12</v>
      </c>
      <c r="E89" s="1">
        <v>1.5</v>
      </c>
      <c r="F89" s="1" t="s">
        <v>15</v>
      </c>
      <c r="G89" s="1" t="s">
        <v>14</v>
      </c>
      <c r="H89" s="1">
        <v>1199</v>
      </c>
      <c r="I89" s="10">
        <v>43801</v>
      </c>
      <c r="J89" s="1" t="str">
        <f>_xlfn.CONCAT("C",Sample_Telecom_Dataset3[[#This Row],[Customer_ID]])</f>
        <v>C2585</v>
      </c>
      <c r="K89" s="1"/>
      <c r="L89" s="1" t="str">
        <f>_xlfn.CONCAT(UPPER(Sample_Telecom_Dataset3[[#This Row],[Location]])," + ",LOWER(Sample_Telecom_Dataset3[[#This Row],[Plan_Type]]))</f>
        <v>LONDON + prepaid</v>
      </c>
      <c r="M89" s="1" t="str">
        <f>SUBSTITUTE(Sample_Telecom_Dataset3[[#This Row],[String Concatenation]],"C","CID")</f>
        <v>CID2585</v>
      </c>
      <c r="N89" s="1" t="str">
        <f>_xlfn.CONCAT(YEAR(Sample_Telecom_Dataset3[[#This Row],[Customer_Tenure]])," - ",MONTH(Sample_Telecom_Dataset3[[#This Row],[Customer_Tenure]])," - ",DAY((Sample_Telecom_Dataset3[[#This Row],[Customer_Tenure]])))</f>
        <v>2019 - 12 - 2</v>
      </c>
      <c r="O89" s="1" t="str">
        <f>IF(ISBLANK(Sample_Telecom_Dataset3[[#This Row],[Location]]),"Missing","Present")</f>
        <v>Present</v>
      </c>
      <c r="P89" s="1" t="str">
        <f>TEXT(Sample_Telecom_Dataset3[[#This Row],[Customer_Tenure]],"mmm")</f>
        <v>Dec</v>
      </c>
      <c r="Q89" s="1" t="str">
        <f>IF(Sample_Telecom_Dataset3[[#This Row],[Data_Usage_MB]]&gt;1000,"High","Low")</f>
        <v>High</v>
      </c>
      <c r="R89" s="1">
        <f>ROUND(Sample_Telecom_Dataset3[[#This Row],[Call_Cost]],0)</f>
        <v>2</v>
      </c>
      <c r="S89" s="1" t="str">
        <f t="shared" si="2"/>
        <v>Duplicate</v>
      </c>
      <c r="T89" s="1" t="str">
        <f>MID(Sample_Telecom_Dataset3[[#This Row],[String Concatenation]],2,4)</f>
        <v>2585</v>
      </c>
      <c r="U89" s="1">
        <f t="shared" si="3"/>
        <v>8</v>
      </c>
    </row>
    <row r="90" spans="1:21" x14ac:dyDescent="0.3">
      <c r="A90" s="1">
        <v>2895</v>
      </c>
      <c r="B90" s="10">
        <v>45338</v>
      </c>
      <c r="C90" s="1">
        <v>50</v>
      </c>
      <c r="D90" s="1" t="s">
        <v>12</v>
      </c>
      <c r="E90" s="1">
        <v>5</v>
      </c>
      <c r="F90" s="1" t="s">
        <v>20</v>
      </c>
      <c r="G90" s="1" t="s">
        <v>11</v>
      </c>
      <c r="H90" s="1">
        <v>302</v>
      </c>
      <c r="I90" s="10">
        <v>44807</v>
      </c>
      <c r="J90" s="1" t="str">
        <f>_xlfn.CONCAT("C",Sample_Telecom_Dataset3[[#This Row],[Customer_ID]])</f>
        <v>C2895</v>
      </c>
      <c r="K90" s="1"/>
      <c r="L90" s="1" t="str">
        <f>_xlfn.CONCAT(UPPER(Sample_Telecom_Dataset3[[#This Row],[Location]])," + ",LOWER(Sample_Telecom_Dataset3[[#This Row],[Plan_Type]]))</f>
        <v>BERLIN + postpaid</v>
      </c>
      <c r="M90" s="1" t="str">
        <f>SUBSTITUTE(Sample_Telecom_Dataset3[[#This Row],[String Concatenation]],"C","CID")</f>
        <v>CID2895</v>
      </c>
      <c r="N90" s="1" t="str">
        <f>_xlfn.CONCAT(YEAR(Sample_Telecom_Dataset3[[#This Row],[Customer_Tenure]])," - ",MONTH(Sample_Telecom_Dataset3[[#This Row],[Customer_Tenure]])," - ",DAY((Sample_Telecom_Dataset3[[#This Row],[Customer_Tenure]])))</f>
        <v>2022 - 9 - 3</v>
      </c>
      <c r="O90" s="1" t="str">
        <f>IF(ISBLANK(Sample_Telecom_Dataset3[[#This Row],[Location]]),"Missing","Present")</f>
        <v>Present</v>
      </c>
      <c r="P90" s="1" t="str">
        <f>TEXT(Sample_Telecom_Dataset3[[#This Row],[Customer_Tenure]],"mmm")</f>
        <v>Sep</v>
      </c>
      <c r="Q90" s="1" t="str">
        <f>IF(Sample_Telecom_Dataset3[[#This Row],[Data_Usage_MB]]&gt;1000,"High","Low")</f>
        <v>Low</v>
      </c>
      <c r="R90" s="1">
        <f>ROUND(Sample_Telecom_Dataset3[[#This Row],[Call_Cost]],0)</f>
        <v>5</v>
      </c>
      <c r="S90" s="1" t="str">
        <f t="shared" si="2"/>
        <v>Unique</v>
      </c>
      <c r="T90" s="1" t="str">
        <f>MID(Sample_Telecom_Dataset3[[#This Row],[String Concatenation]],2,4)</f>
        <v>2895</v>
      </c>
      <c r="U90" s="1">
        <f t="shared" si="3"/>
        <v>8</v>
      </c>
    </row>
    <row r="91" spans="1:21" x14ac:dyDescent="0.3">
      <c r="A91" s="1">
        <v>2411</v>
      </c>
      <c r="B91" s="10">
        <v>45812</v>
      </c>
      <c r="C91" s="1">
        <v>52</v>
      </c>
      <c r="D91" s="1" t="s">
        <v>12</v>
      </c>
      <c r="E91" s="1">
        <v>5.2</v>
      </c>
      <c r="F91" s="1" t="s">
        <v>15</v>
      </c>
      <c r="G91" s="1" t="s">
        <v>11</v>
      </c>
      <c r="H91" s="1">
        <v>1542</v>
      </c>
      <c r="I91" s="10">
        <v>42461</v>
      </c>
      <c r="J91" s="1" t="str">
        <f>_xlfn.CONCAT("C",Sample_Telecom_Dataset3[[#This Row],[Customer_ID]])</f>
        <v>C2411</v>
      </c>
      <c r="K91" s="1"/>
      <c r="L91" s="1" t="str">
        <f>_xlfn.CONCAT(UPPER(Sample_Telecom_Dataset3[[#This Row],[Location]])," + ",LOWER(Sample_Telecom_Dataset3[[#This Row],[Plan_Type]]))</f>
        <v>LONDON + postpaid</v>
      </c>
      <c r="M91" s="1" t="str">
        <f>SUBSTITUTE(Sample_Telecom_Dataset3[[#This Row],[String Concatenation]],"C","CID")</f>
        <v>CID2411</v>
      </c>
      <c r="N91" s="1" t="str">
        <f>_xlfn.CONCAT(YEAR(Sample_Telecom_Dataset3[[#This Row],[Customer_Tenure]])," - ",MONTH(Sample_Telecom_Dataset3[[#This Row],[Customer_Tenure]])," - ",DAY((Sample_Telecom_Dataset3[[#This Row],[Customer_Tenure]])))</f>
        <v>2016 - 4 - 1</v>
      </c>
      <c r="O91" s="1" t="str">
        <f>IF(ISBLANK(Sample_Telecom_Dataset3[[#This Row],[Location]]),"Missing","Present")</f>
        <v>Present</v>
      </c>
      <c r="P91" s="1" t="str">
        <f>TEXT(Sample_Telecom_Dataset3[[#This Row],[Customer_Tenure]],"mmm")</f>
        <v>Apr</v>
      </c>
      <c r="Q91" s="1" t="str">
        <f>IF(Sample_Telecom_Dataset3[[#This Row],[Data_Usage_MB]]&gt;1000,"High","Low")</f>
        <v>High</v>
      </c>
      <c r="R91" s="1">
        <f>ROUND(Sample_Telecom_Dataset3[[#This Row],[Call_Cost]],0)</f>
        <v>5</v>
      </c>
      <c r="S91" s="1" t="str">
        <f>IF(COUNTIF(L91:L188,L91)&gt;1,"Duplicate","Unique")</f>
        <v>Unique</v>
      </c>
      <c r="T91" s="1" t="str">
        <f>MID(Sample_Telecom_Dataset3[[#This Row],[String Concatenation]],2,4)</f>
        <v>2411</v>
      </c>
      <c r="U91" s="1">
        <f t="shared" si="3"/>
        <v>8</v>
      </c>
    </row>
    <row r="92" spans="1:21" x14ac:dyDescent="0.3">
      <c r="A92" s="1">
        <v>2025</v>
      </c>
      <c r="B92" s="10">
        <v>45390</v>
      </c>
      <c r="C92" s="1">
        <v>45</v>
      </c>
      <c r="D92" s="1" t="s">
        <v>12</v>
      </c>
      <c r="E92" s="1">
        <v>4.5</v>
      </c>
      <c r="F92" s="1" t="s">
        <v>16</v>
      </c>
      <c r="G92" s="1" t="s">
        <v>14</v>
      </c>
      <c r="H92" s="1">
        <v>1613</v>
      </c>
      <c r="I92" s="10">
        <v>42530</v>
      </c>
      <c r="J92" s="1" t="str">
        <f>_xlfn.CONCAT("C",Sample_Telecom_Dataset3[[#This Row],[Customer_ID]])</f>
        <v>C2025</v>
      </c>
      <c r="K92" s="1"/>
      <c r="L92" s="1" t="str">
        <f>_xlfn.CONCAT(UPPER(Sample_Telecom_Dataset3[[#This Row],[Location]])," + ",LOWER(Sample_Telecom_Dataset3[[#This Row],[Plan_Type]]))</f>
        <v>LEEDS + prepaid</v>
      </c>
      <c r="M92" s="1" t="str">
        <f>SUBSTITUTE(Sample_Telecom_Dataset3[[#This Row],[String Concatenation]],"C","CID")</f>
        <v>CID2025</v>
      </c>
      <c r="N92" s="1" t="str">
        <f>_xlfn.CONCAT(YEAR(Sample_Telecom_Dataset3[[#This Row],[Customer_Tenure]])," - ",MONTH(Sample_Telecom_Dataset3[[#This Row],[Customer_Tenure]])," - ",DAY((Sample_Telecom_Dataset3[[#This Row],[Customer_Tenure]])))</f>
        <v>2016 - 6 - 9</v>
      </c>
      <c r="O92" s="1" t="str">
        <f>IF(ISBLANK(Sample_Telecom_Dataset3[[#This Row],[Location]]),"Missing","Present")</f>
        <v>Present</v>
      </c>
      <c r="P92" s="1" t="str">
        <f>TEXT(Sample_Telecom_Dataset3[[#This Row],[Customer_Tenure]],"mmm")</f>
        <v>Jun</v>
      </c>
      <c r="Q92" s="1" t="str">
        <f>IF(Sample_Telecom_Dataset3[[#This Row],[Data_Usage_MB]]&gt;1000,"High","Low")</f>
        <v>High</v>
      </c>
      <c r="R92" s="1">
        <f>ROUND(Sample_Telecom_Dataset3[[#This Row],[Call_Cost]],0)</f>
        <v>5</v>
      </c>
      <c r="S92" s="1" t="str">
        <f t="shared" si="2"/>
        <v>Unique</v>
      </c>
      <c r="T92" s="1" t="str">
        <f>MID(Sample_Telecom_Dataset3[[#This Row],[String Concatenation]],2,4)</f>
        <v>2025</v>
      </c>
      <c r="U92" s="1">
        <f t="shared" si="3"/>
        <v>7</v>
      </c>
    </row>
    <row r="93" spans="1:21" x14ac:dyDescent="0.3">
      <c r="A93" s="1">
        <v>2021</v>
      </c>
      <c r="B93" s="10">
        <v>45311</v>
      </c>
      <c r="C93" s="1">
        <v>29</v>
      </c>
      <c r="D93" s="1" t="s">
        <v>12</v>
      </c>
      <c r="E93" s="1">
        <v>2.9</v>
      </c>
      <c r="F93" s="1" t="s">
        <v>17</v>
      </c>
      <c r="G93" s="1" t="s">
        <v>11</v>
      </c>
      <c r="H93" s="1">
        <v>1259</v>
      </c>
      <c r="I93" s="10">
        <v>44886</v>
      </c>
      <c r="J93" s="1" t="str">
        <f>_xlfn.CONCAT("C",Sample_Telecom_Dataset3[[#This Row],[Customer_ID]])</f>
        <v>C2021</v>
      </c>
      <c r="K93" s="1"/>
      <c r="L93" s="1" t="str">
        <f>_xlfn.CONCAT(UPPER(Sample_Telecom_Dataset3[[#This Row],[Location]])," + ",LOWER(Sample_Telecom_Dataset3[[#This Row],[Plan_Type]]))</f>
        <v>MANCHESTER + postpaid</v>
      </c>
      <c r="M93" s="1" t="str">
        <f>SUBSTITUTE(Sample_Telecom_Dataset3[[#This Row],[String Concatenation]],"C","CID")</f>
        <v>CID2021</v>
      </c>
      <c r="N93" s="1" t="str">
        <f>_xlfn.CONCAT(YEAR(Sample_Telecom_Dataset3[[#This Row],[Customer_Tenure]])," - ",MONTH(Sample_Telecom_Dataset3[[#This Row],[Customer_Tenure]])," - ",DAY((Sample_Telecom_Dataset3[[#This Row],[Customer_Tenure]])))</f>
        <v>2022 - 11 - 21</v>
      </c>
      <c r="O93" s="1" t="str">
        <f>IF(ISBLANK(Sample_Telecom_Dataset3[[#This Row],[Location]]),"Missing","Present")</f>
        <v>Present</v>
      </c>
      <c r="P93" s="1" t="str">
        <f>TEXT(Sample_Telecom_Dataset3[[#This Row],[Customer_Tenure]],"mmm")</f>
        <v>Nov</v>
      </c>
      <c r="Q93" s="1" t="str">
        <f>IF(Sample_Telecom_Dataset3[[#This Row],[Data_Usage_MB]]&gt;1000,"High","Low")</f>
        <v>High</v>
      </c>
      <c r="R93" s="1">
        <f>ROUND(Sample_Telecom_Dataset3[[#This Row],[Call_Cost]],0)</f>
        <v>3</v>
      </c>
      <c r="S93" s="1" t="str">
        <f t="shared" si="2"/>
        <v>Unique</v>
      </c>
      <c r="T93" s="1" t="str">
        <f>MID(Sample_Telecom_Dataset3[[#This Row],[String Concatenation]],2,4)</f>
        <v>2021</v>
      </c>
      <c r="U93" s="1">
        <f t="shared" si="3"/>
        <v>12</v>
      </c>
    </row>
    <row r="94" spans="1:21" x14ac:dyDescent="0.3">
      <c r="A94" s="1">
        <v>2413</v>
      </c>
      <c r="B94" s="10">
        <v>45864</v>
      </c>
      <c r="C94" s="1">
        <v>8</v>
      </c>
      <c r="D94" s="1" t="s">
        <v>12</v>
      </c>
      <c r="E94" s="1">
        <v>0.8</v>
      </c>
      <c r="F94" s="1" t="s">
        <v>18</v>
      </c>
      <c r="G94" s="1" t="s">
        <v>14</v>
      </c>
      <c r="H94" s="1">
        <v>1203</v>
      </c>
      <c r="I94" s="10">
        <v>44899</v>
      </c>
      <c r="J94" s="1" t="str">
        <f>_xlfn.CONCAT("C",Sample_Telecom_Dataset3[[#This Row],[Customer_ID]])</f>
        <v>C2413</v>
      </c>
      <c r="K94" s="1"/>
      <c r="L94" s="1" t="str">
        <f>_xlfn.CONCAT(UPPER(Sample_Telecom_Dataset3[[#This Row],[Location]])," + ",LOWER(Sample_Telecom_Dataset3[[#This Row],[Plan_Type]]))</f>
        <v>EDINBURGH + prepaid</v>
      </c>
      <c r="M94" s="1" t="str">
        <f>SUBSTITUTE(Sample_Telecom_Dataset3[[#This Row],[String Concatenation]],"C","CID")</f>
        <v>CID2413</v>
      </c>
      <c r="N94" s="1" t="str">
        <f>_xlfn.CONCAT(YEAR(Sample_Telecom_Dataset3[[#This Row],[Customer_Tenure]])," - ",MONTH(Sample_Telecom_Dataset3[[#This Row],[Customer_Tenure]])," - ",DAY((Sample_Telecom_Dataset3[[#This Row],[Customer_Tenure]])))</f>
        <v>2022 - 12 - 4</v>
      </c>
      <c r="O94" s="1" t="str">
        <f>IF(ISBLANK(Sample_Telecom_Dataset3[[#This Row],[Location]]),"Missing","Present")</f>
        <v>Present</v>
      </c>
      <c r="P94" s="1" t="str">
        <f>TEXT(Sample_Telecom_Dataset3[[#This Row],[Customer_Tenure]],"mmm")</f>
        <v>Dec</v>
      </c>
      <c r="Q94" s="1" t="str">
        <f>IF(Sample_Telecom_Dataset3[[#This Row],[Data_Usage_MB]]&gt;1000,"High","Low")</f>
        <v>High</v>
      </c>
      <c r="R94" s="1">
        <f>ROUND(Sample_Telecom_Dataset3[[#This Row],[Call_Cost]],0)</f>
        <v>1</v>
      </c>
      <c r="S94" s="1" t="str">
        <f t="shared" si="2"/>
        <v>Duplicate</v>
      </c>
      <c r="T94" s="1" t="str">
        <f>MID(Sample_Telecom_Dataset3[[#This Row],[String Concatenation]],2,4)</f>
        <v>2413</v>
      </c>
      <c r="U94" s="1">
        <f t="shared" si="3"/>
        <v>11</v>
      </c>
    </row>
    <row r="95" spans="1:21" x14ac:dyDescent="0.3">
      <c r="A95" s="1">
        <v>1565</v>
      </c>
      <c r="B95" s="10">
        <v>45781</v>
      </c>
      <c r="C95" s="1">
        <v>41</v>
      </c>
      <c r="D95" s="1" t="s">
        <v>21</v>
      </c>
      <c r="E95" s="1">
        <v>20.5</v>
      </c>
      <c r="F95" s="1" t="s">
        <v>13</v>
      </c>
      <c r="G95" s="1" t="s">
        <v>14</v>
      </c>
      <c r="H95" s="1">
        <v>607</v>
      </c>
      <c r="I95" s="10">
        <v>43962</v>
      </c>
      <c r="J95" s="1" t="str">
        <f>_xlfn.CONCAT("C",Sample_Telecom_Dataset3[[#This Row],[Customer_ID]])</f>
        <v>C1565</v>
      </c>
      <c r="K95" s="1"/>
      <c r="L95" s="1" t="str">
        <f>_xlfn.CONCAT(UPPER(Sample_Telecom_Dataset3[[#This Row],[Location]])," + ",LOWER(Sample_Telecom_Dataset3[[#This Row],[Plan_Type]]))</f>
        <v>BIRMINGHAM + prepaid</v>
      </c>
      <c r="M95" s="1" t="str">
        <f>SUBSTITUTE(Sample_Telecom_Dataset3[[#This Row],[String Concatenation]],"C","CID")</f>
        <v>CID1565</v>
      </c>
      <c r="N95" s="1" t="str">
        <f>_xlfn.CONCAT(YEAR(Sample_Telecom_Dataset3[[#This Row],[Customer_Tenure]])," - ",MONTH(Sample_Telecom_Dataset3[[#This Row],[Customer_Tenure]])," - ",DAY((Sample_Telecom_Dataset3[[#This Row],[Customer_Tenure]])))</f>
        <v>2020 - 5 - 11</v>
      </c>
      <c r="O95" s="1" t="str">
        <f>IF(ISBLANK(Sample_Telecom_Dataset3[[#This Row],[Location]]),"Missing","Present")</f>
        <v>Present</v>
      </c>
      <c r="P95" s="1" t="str">
        <f>TEXT(Sample_Telecom_Dataset3[[#This Row],[Customer_Tenure]],"mmm")</f>
        <v>May</v>
      </c>
      <c r="Q95" s="1" t="str">
        <f>IF(Sample_Telecom_Dataset3[[#This Row],[Data_Usage_MB]]&gt;1000,"High","Low")</f>
        <v>Low</v>
      </c>
      <c r="R95" s="1">
        <f>ROUND(Sample_Telecom_Dataset3[[#This Row],[Call_Cost]],0)</f>
        <v>21</v>
      </c>
      <c r="S95" s="1" t="str">
        <f t="shared" si="2"/>
        <v>Unique</v>
      </c>
      <c r="T95" s="1" t="str">
        <f>MID(Sample_Telecom_Dataset3[[#This Row],[String Concatenation]],2,4)</f>
        <v>1565</v>
      </c>
      <c r="U95" s="1">
        <f t="shared" si="3"/>
        <v>12</v>
      </c>
    </row>
    <row r="96" spans="1:21" x14ac:dyDescent="0.3">
      <c r="A96" s="1">
        <v>2129</v>
      </c>
      <c r="B96" s="10">
        <v>45710</v>
      </c>
      <c r="C96" s="1">
        <v>48</v>
      </c>
      <c r="D96" s="1" t="s">
        <v>12</v>
      </c>
      <c r="E96" s="1">
        <v>4.8</v>
      </c>
      <c r="F96" s="1" t="s">
        <v>13</v>
      </c>
      <c r="G96" s="1" t="s">
        <v>11</v>
      </c>
      <c r="H96" s="1">
        <v>654</v>
      </c>
      <c r="I96" s="10">
        <v>43012</v>
      </c>
      <c r="J96" s="1" t="str">
        <f>_xlfn.CONCAT("C",Sample_Telecom_Dataset3[[#This Row],[Customer_ID]])</f>
        <v>C2129</v>
      </c>
      <c r="K96" s="1"/>
      <c r="L96" s="1" t="str">
        <f>_xlfn.CONCAT(UPPER(Sample_Telecom_Dataset3[[#This Row],[Location]])," + ",LOWER(Sample_Telecom_Dataset3[[#This Row],[Plan_Type]]))</f>
        <v>BIRMINGHAM + postpaid</v>
      </c>
      <c r="M96" s="1" t="str">
        <f>SUBSTITUTE(Sample_Telecom_Dataset3[[#This Row],[String Concatenation]],"C","CID")</f>
        <v>CID2129</v>
      </c>
      <c r="N96" s="1" t="str">
        <f>_xlfn.CONCAT(YEAR(Sample_Telecom_Dataset3[[#This Row],[Customer_Tenure]])," - ",MONTH(Sample_Telecom_Dataset3[[#This Row],[Customer_Tenure]])," - ",DAY((Sample_Telecom_Dataset3[[#This Row],[Customer_Tenure]])))</f>
        <v>2017 - 10 - 4</v>
      </c>
      <c r="O96" s="1" t="str">
        <f>IF(ISBLANK(Sample_Telecom_Dataset3[[#This Row],[Location]]),"Missing","Present")</f>
        <v>Present</v>
      </c>
      <c r="P96" s="1" t="str">
        <f>TEXT(Sample_Telecom_Dataset3[[#This Row],[Customer_Tenure]],"mmm")</f>
        <v>Oct</v>
      </c>
      <c r="Q96" s="1" t="str">
        <f>IF(Sample_Telecom_Dataset3[[#This Row],[Data_Usage_MB]]&gt;1000,"High","Low")</f>
        <v>Low</v>
      </c>
      <c r="R96" s="1">
        <f>ROUND(Sample_Telecom_Dataset3[[#This Row],[Call_Cost]],0)</f>
        <v>5</v>
      </c>
      <c r="S96" s="1" t="str">
        <f t="shared" si="2"/>
        <v>Unique</v>
      </c>
      <c r="T96" s="1" t="str">
        <f>MID(Sample_Telecom_Dataset3[[#This Row],[String Concatenation]],2,4)</f>
        <v>2129</v>
      </c>
      <c r="U96" s="1">
        <f t="shared" si="3"/>
        <v>12</v>
      </c>
    </row>
    <row r="97" spans="1:21" x14ac:dyDescent="0.3">
      <c r="A97" s="1">
        <v>2795</v>
      </c>
      <c r="B97" s="10">
        <v>45353</v>
      </c>
      <c r="C97" s="1">
        <v>19</v>
      </c>
      <c r="D97" s="1" t="s">
        <v>9</v>
      </c>
      <c r="E97" s="1">
        <v>5.7</v>
      </c>
      <c r="F97" s="1" t="s">
        <v>15</v>
      </c>
      <c r="G97" s="1" t="s">
        <v>14</v>
      </c>
      <c r="H97" s="1">
        <v>457</v>
      </c>
      <c r="I97" s="10">
        <v>42095</v>
      </c>
      <c r="J97" s="1" t="str">
        <f>_xlfn.CONCAT("C",Sample_Telecom_Dataset3[[#This Row],[Customer_ID]])</f>
        <v>C2795</v>
      </c>
      <c r="K97" s="1"/>
      <c r="L97" s="1" t="str">
        <f>_xlfn.CONCAT(UPPER(Sample_Telecom_Dataset3[[#This Row],[Location]])," + ",LOWER(Sample_Telecom_Dataset3[[#This Row],[Plan_Type]]))</f>
        <v>LONDON + prepaid</v>
      </c>
      <c r="M97" s="1" t="str">
        <f>SUBSTITUTE(Sample_Telecom_Dataset3[[#This Row],[String Concatenation]],"C","CID")</f>
        <v>CID2795</v>
      </c>
      <c r="N97" s="1" t="str">
        <f>_xlfn.CONCAT(YEAR(Sample_Telecom_Dataset3[[#This Row],[Customer_Tenure]])," - ",MONTH(Sample_Telecom_Dataset3[[#This Row],[Customer_Tenure]])," - ",DAY((Sample_Telecom_Dataset3[[#This Row],[Customer_Tenure]])))</f>
        <v>2015 - 4 - 1</v>
      </c>
      <c r="O97" s="1" t="str">
        <f>IF(ISBLANK(Sample_Telecom_Dataset3[[#This Row],[Location]]),"Missing","Present")</f>
        <v>Present</v>
      </c>
      <c r="P97" s="1" t="str">
        <f>TEXT(Sample_Telecom_Dataset3[[#This Row],[Customer_Tenure]],"mmm")</f>
        <v>Apr</v>
      </c>
      <c r="Q97" s="1" t="str">
        <f>IF(Sample_Telecom_Dataset3[[#This Row],[Data_Usage_MB]]&gt;1000,"High","Low")</f>
        <v>Low</v>
      </c>
      <c r="R97" s="1">
        <f>ROUND(Sample_Telecom_Dataset3[[#This Row],[Call_Cost]],0)</f>
        <v>6</v>
      </c>
      <c r="S97" s="1" t="str">
        <f t="shared" si="2"/>
        <v>Unique</v>
      </c>
      <c r="T97" s="1" t="str">
        <f>MID(Sample_Telecom_Dataset3[[#This Row],[String Concatenation]],2,4)</f>
        <v>2795</v>
      </c>
      <c r="U97" s="1">
        <f t="shared" si="3"/>
        <v>8</v>
      </c>
    </row>
    <row r="98" spans="1:21" x14ac:dyDescent="0.3">
      <c r="A98" s="1">
        <v>2845</v>
      </c>
      <c r="B98" s="10">
        <v>45436</v>
      </c>
      <c r="C98" s="1">
        <v>48</v>
      </c>
      <c r="D98" s="1" t="s">
        <v>12</v>
      </c>
      <c r="E98" s="1">
        <v>4.8</v>
      </c>
      <c r="F98" s="1" t="s">
        <v>18</v>
      </c>
      <c r="G98" s="1" t="s">
        <v>14</v>
      </c>
      <c r="H98" s="1">
        <v>699</v>
      </c>
      <c r="I98" s="10">
        <v>42927</v>
      </c>
      <c r="J98" s="1" t="str">
        <f>_xlfn.CONCAT("C",Sample_Telecom_Dataset3[[#This Row],[Customer_ID]])</f>
        <v>C2845</v>
      </c>
      <c r="K98" s="1"/>
      <c r="L98" s="1" t="str">
        <f>_xlfn.CONCAT(UPPER(Sample_Telecom_Dataset3[[#This Row],[Location]])," + ",LOWER(Sample_Telecom_Dataset3[[#This Row],[Plan_Type]]))</f>
        <v>EDINBURGH + prepaid</v>
      </c>
      <c r="M98" s="1" t="str">
        <f>SUBSTITUTE(Sample_Telecom_Dataset3[[#This Row],[String Concatenation]],"C","CID")</f>
        <v>CID2845</v>
      </c>
      <c r="N98" s="1" t="str">
        <f>_xlfn.CONCAT(YEAR(Sample_Telecom_Dataset3[[#This Row],[Customer_Tenure]])," - ",MONTH(Sample_Telecom_Dataset3[[#This Row],[Customer_Tenure]])," - ",DAY((Sample_Telecom_Dataset3[[#This Row],[Customer_Tenure]])))</f>
        <v>2017 - 7 - 11</v>
      </c>
      <c r="O98" s="1" t="str">
        <f>IF(ISBLANK(Sample_Telecom_Dataset3[[#This Row],[Location]]),"Missing","Present")</f>
        <v>Present</v>
      </c>
      <c r="P98" s="1" t="str">
        <f>TEXT(Sample_Telecom_Dataset3[[#This Row],[Customer_Tenure]],"mmm")</f>
        <v>Jul</v>
      </c>
      <c r="Q98" s="1" t="str">
        <f>IF(Sample_Telecom_Dataset3[[#This Row],[Data_Usage_MB]]&gt;1000,"High","Low")</f>
        <v>Low</v>
      </c>
      <c r="R98" s="1">
        <f>ROUND(Sample_Telecom_Dataset3[[#This Row],[Call_Cost]],0)</f>
        <v>5</v>
      </c>
      <c r="S98" s="1" t="str">
        <f t="shared" si="2"/>
        <v>Unique</v>
      </c>
      <c r="T98" s="1" t="str">
        <f>MID(Sample_Telecom_Dataset3[[#This Row],[String Concatenation]],2,4)</f>
        <v>2845</v>
      </c>
      <c r="U98" s="1">
        <f t="shared" si="3"/>
        <v>11</v>
      </c>
    </row>
    <row r="99" spans="1:21" x14ac:dyDescent="0.3">
      <c r="A99" s="1">
        <v>2500</v>
      </c>
      <c r="B99" s="10">
        <v>45507</v>
      </c>
      <c r="C99" s="1">
        <v>39</v>
      </c>
      <c r="D99" s="1" t="s">
        <v>12</v>
      </c>
      <c r="E99" s="1">
        <v>3.9</v>
      </c>
      <c r="F99" s="1" t="s">
        <v>19</v>
      </c>
      <c r="G99" s="1" t="s">
        <v>11</v>
      </c>
      <c r="H99" s="1">
        <v>1011</v>
      </c>
      <c r="I99" s="10">
        <v>42866</v>
      </c>
      <c r="J99" s="1" t="str">
        <f>_xlfn.CONCAT("C",Sample_Telecom_Dataset3[[#This Row],[Customer_ID]])</f>
        <v>C2500</v>
      </c>
      <c r="K99" s="1"/>
      <c r="L99" s="1" t="str">
        <f>_xlfn.CONCAT(UPPER(Sample_Telecom_Dataset3[[#This Row],[Location]])," + ",LOWER(Sample_Telecom_Dataset3[[#This Row],[Plan_Type]]))</f>
        <v>PARIS + postpaid</v>
      </c>
      <c r="M99" s="1" t="str">
        <f>SUBSTITUTE(Sample_Telecom_Dataset3[[#This Row],[String Concatenation]],"C","CID")</f>
        <v>CID2500</v>
      </c>
      <c r="N99" s="1" t="str">
        <f>_xlfn.CONCAT(YEAR(Sample_Telecom_Dataset3[[#This Row],[Customer_Tenure]])," - ",MONTH(Sample_Telecom_Dataset3[[#This Row],[Customer_Tenure]])," - ",DAY((Sample_Telecom_Dataset3[[#This Row],[Customer_Tenure]])))</f>
        <v>2017 - 5 - 11</v>
      </c>
      <c r="O99" s="1" t="str">
        <f>IF(ISBLANK(Sample_Telecom_Dataset3[[#This Row],[Location]]),"Missing","Present")</f>
        <v>Present</v>
      </c>
      <c r="P99" s="1" t="str">
        <f>TEXT(Sample_Telecom_Dataset3[[#This Row],[Customer_Tenure]],"mmm")</f>
        <v>May</v>
      </c>
      <c r="Q99" s="1" t="str">
        <f>IF(Sample_Telecom_Dataset3[[#This Row],[Data_Usage_MB]]&gt;1000,"High","Low")</f>
        <v>High</v>
      </c>
      <c r="R99" s="1">
        <f>ROUND(Sample_Telecom_Dataset3[[#This Row],[Call_Cost]],0)</f>
        <v>4</v>
      </c>
      <c r="S99" s="1" t="str">
        <f t="shared" si="2"/>
        <v>Unique</v>
      </c>
      <c r="T99" s="1" t="str">
        <f>MID(Sample_Telecom_Dataset3[[#This Row],[String Concatenation]],2,4)</f>
        <v>2500</v>
      </c>
      <c r="U99" s="1">
        <f t="shared" si="3"/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99C3-F0AE-4DF3-91C4-A4B4E70B9203}">
  <dimension ref="A1:I21"/>
  <sheetViews>
    <sheetView workbookViewId="0">
      <selection activeCell="A14" sqref="A14"/>
    </sheetView>
  </sheetViews>
  <sheetFormatPr defaultRowHeight="14.4" x14ac:dyDescent="0.3"/>
  <cols>
    <col min="1" max="1" width="10.6640625" bestFit="1" customWidth="1"/>
    <col min="2" max="2" width="24.33203125" bestFit="1" customWidth="1"/>
    <col min="3" max="3" width="15" bestFit="1" customWidth="1"/>
    <col min="4" max="4" width="17.88671875" bestFit="1" customWidth="1"/>
    <col min="5" max="5" width="20.21875" bestFit="1" customWidth="1"/>
    <col min="6" max="6" width="7.5546875" bestFit="1" customWidth="1"/>
    <col min="7" max="7" width="10.5546875" bestFit="1" customWidth="1"/>
    <col min="8" max="8" width="15" bestFit="1" customWidth="1"/>
    <col min="9" max="9" width="18.88671875" bestFit="1" customWidth="1"/>
    <col min="10" max="10" width="7" bestFit="1" customWidth="1"/>
    <col min="11" max="11" width="20.21875" bestFit="1" customWidth="1"/>
    <col min="12" max="12" width="8" bestFit="1" customWidth="1"/>
    <col min="13" max="13" width="7" bestFit="1" customWidth="1"/>
    <col min="14" max="14" width="22.44140625" bestFit="1" customWidth="1"/>
    <col min="15" max="15" width="27.77734375" bestFit="1" customWidth="1"/>
    <col min="16" max="16" width="19.5546875" bestFit="1" customWidth="1"/>
    <col min="17" max="17" width="24.77734375" bestFit="1" customWidth="1"/>
  </cols>
  <sheetData>
    <row r="1" spans="1:9" x14ac:dyDescent="0.3">
      <c r="A1" s="3" t="s">
        <v>29</v>
      </c>
      <c r="G1" s="3" t="s">
        <v>32</v>
      </c>
    </row>
    <row r="3" spans="1:9" x14ac:dyDescent="0.3">
      <c r="A3" s="2" t="s">
        <v>5</v>
      </c>
      <c r="B3" t="s">
        <v>28</v>
      </c>
      <c r="C3" t="s">
        <v>27</v>
      </c>
      <c r="D3" t="s">
        <v>30</v>
      </c>
      <c r="G3" s="2" t="s">
        <v>0</v>
      </c>
      <c r="H3" t="s">
        <v>27</v>
      </c>
    </row>
    <row r="4" spans="1:9" x14ac:dyDescent="0.3">
      <c r="A4" s="1" t="s">
        <v>20</v>
      </c>
      <c r="B4">
        <v>250</v>
      </c>
      <c r="C4">
        <v>1384.7000000000007</v>
      </c>
      <c r="D4">
        <v>5.5388000000000028</v>
      </c>
      <c r="G4" s="1">
        <v>2371</v>
      </c>
      <c r="H4">
        <v>43.4</v>
      </c>
    </row>
    <row r="5" spans="1:9" x14ac:dyDescent="0.3">
      <c r="A5" s="1" t="s">
        <v>13</v>
      </c>
      <c r="B5">
        <v>276</v>
      </c>
      <c r="C5">
        <v>1461.1999999999998</v>
      </c>
      <c r="D5">
        <v>5.2942028985507239</v>
      </c>
      <c r="G5" s="1">
        <v>1729</v>
      </c>
      <c r="H5">
        <v>43.3</v>
      </c>
    </row>
    <row r="6" spans="1:9" x14ac:dyDescent="0.3">
      <c r="A6" s="1" t="s">
        <v>18</v>
      </c>
      <c r="B6">
        <v>244</v>
      </c>
      <c r="C6">
        <v>1365.1</v>
      </c>
      <c r="D6">
        <v>5.5946721311475409</v>
      </c>
      <c r="G6" s="1">
        <v>1578</v>
      </c>
      <c r="H6">
        <v>42.5</v>
      </c>
    </row>
    <row r="7" spans="1:9" x14ac:dyDescent="0.3">
      <c r="A7" s="1" t="s">
        <v>10</v>
      </c>
      <c r="B7">
        <v>239</v>
      </c>
      <c r="C7">
        <v>1201.2999999999997</v>
      </c>
      <c r="D7">
        <v>5.0263598326359817</v>
      </c>
      <c r="G7" s="1">
        <v>1850</v>
      </c>
      <c r="H7">
        <v>42.4</v>
      </c>
    </row>
    <row r="8" spans="1:9" x14ac:dyDescent="0.3">
      <c r="A8" s="1" t="s">
        <v>16</v>
      </c>
      <c r="B8">
        <v>236</v>
      </c>
      <c r="C8">
        <v>1343.8000000000002</v>
      </c>
      <c r="D8">
        <v>5.6940677966101703</v>
      </c>
      <c r="G8" s="1">
        <v>2365</v>
      </c>
      <c r="H8">
        <v>40.5</v>
      </c>
    </row>
    <row r="9" spans="1:9" x14ac:dyDescent="0.3">
      <c r="A9" s="1" t="s">
        <v>15</v>
      </c>
      <c r="B9">
        <v>260</v>
      </c>
      <c r="C9">
        <v>1448.3999999999999</v>
      </c>
      <c r="D9">
        <v>5.5707692307692298</v>
      </c>
      <c r="G9" s="1" t="s">
        <v>23</v>
      </c>
      <c r="H9">
        <v>212.1</v>
      </c>
    </row>
    <row r="10" spans="1:9" x14ac:dyDescent="0.3">
      <c r="A10" s="1" t="s">
        <v>17</v>
      </c>
      <c r="B10">
        <v>244</v>
      </c>
      <c r="C10">
        <v>1238.7999999999995</v>
      </c>
      <c r="D10">
        <v>5.077049180327867</v>
      </c>
    </row>
    <row r="11" spans="1:9" x14ac:dyDescent="0.3">
      <c r="A11" s="1" t="s">
        <v>19</v>
      </c>
      <c r="B11">
        <v>251</v>
      </c>
      <c r="C11">
        <v>1435.6999999999996</v>
      </c>
      <c r="D11">
        <v>5.719920318725098</v>
      </c>
    </row>
    <row r="12" spans="1:9" x14ac:dyDescent="0.3">
      <c r="A12" s="1" t="s">
        <v>26</v>
      </c>
    </row>
    <row r="13" spans="1:9" x14ac:dyDescent="0.3">
      <c r="A13" s="1" t="s">
        <v>23</v>
      </c>
      <c r="B13">
        <v>2000</v>
      </c>
      <c r="C13">
        <v>10878.999999999984</v>
      </c>
      <c r="D13">
        <v>5.4394999999999918</v>
      </c>
    </row>
    <row r="14" spans="1:9" x14ac:dyDescent="0.3">
      <c r="G14" s="4" t="s">
        <v>34</v>
      </c>
    </row>
    <row r="15" spans="1:9" x14ac:dyDescent="0.3">
      <c r="A15" s="4" t="s">
        <v>48</v>
      </c>
      <c r="G15" s="1"/>
    </row>
    <row r="16" spans="1:9" x14ac:dyDescent="0.3">
      <c r="G16" s="2" t="s">
        <v>35</v>
      </c>
      <c r="H16" t="s">
        <v>27</v>
      </c>
      <c r="I16" t="s">
        <v>30</v>
      </c>
    </row>
    <row r="17" spans="1:9" x14ac:dyDescent="0.3">
      <c r="A17" s="2" t="s">
        <v>33</v>
      </c>
      <c r="B17" t="s">
        <v>31</v>
      </c>
      <c r="C17" t="s">
        <v>27</v>
      </c>
      <c r="D17" t="s">
        <v>30</v>
      </c>
      <c r="G17" s="1" t="s">
        <v>24</v>
      </c>
      <c r="H17">
        <v>236.1</v>
      </c>
      <c r="I17">
        <v>3.9350000000000001</v>
      </c>
    </row>
    <row r="18" spans="1:9" x14ac:dyDescent="0.3">
      <c r="A18" s="1" t="s">
        <v>11</v>
      </c>
      <c r="B18">
        <v>833</v>
      </c>
      <c r="C18">
        <v>4538.3999999999987</v>
      </c>
      <c r="D18">
        <v>5.4482593037214873</v>
      </c>
      <c r="G18" s="1" t="s">
        <v>25</v>
      </c>
      <c r="H18">
        <v>221.29999999999998</v>
      </c>
      <c r="I18">
        <v>5.8236842105263156</v>
      </c>
    </row>
    <row r="19" spans="1:9" x14ac:dyDescent="0.3">
      <c r="A19" s="1" t="s">
        <v>14</v>
      </c>
      <c r="B19">
        <v>1167</v>
      </c>
      <c r="C19">
        <v>6340.6000000000058</v>
      </c>
      <c r="D19">
        <v>5.4332476435304251</v>
      </c>
      <c r="G19" s="1" t="s">
        <v>23</v>
      </c>
      <c r="H19">
        <v>457.40000000000009</v>
      </c>
      <c r="I19">
        <v>4.6673469387755109</v>
      </c>
    </row>
    <row r="20" spans="1:9" x14ac:dyDescent="0.3">
      <c r="A20" s="1" t="s">
        <v>26</v>
      </c>
    </row>
    <row r="21" spans="1:9" x14ac:dyDescent="0.3">
      <c r="A21" s="1" t="s">
        <v>23</v>
      </c>
      <c r="B21">
        <v>2000</v>
      </c>
      <c r="C21">
        <v>10878.999999999982</v>
      </c>
      <c r="D21">
        <v>5.4394999999999909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DE8F-A8B5-4A61-A341-7130B213E5A2}">
  <dimension ref="A2:L25"/>
  <sheetViews>
    <sheetView workbookViewId="0">
      <selection activeCell="L24" sqref="L24"/>
    </sheetView>
  </sheetViews>
  <sheetFormatPr defaultRowHeight="14.4" x14ac:dyDescent="0.3"/>
  <sheetData>
    <row r="2" spans="1:12" x14ac:dyDescent="0.3">
      <c r="A2" s="3" t="s">
        <v>36</v>
      </c>
      <c r="L2" s="3" t="s">
        <v>37</v>
      </c>
    </row>
    <row r="24" spans="1:12" x14ac:dyDescent="0.3">
      <c r="L24" s="3" t="s">
        <v>39</v>
      </c>
    </row>
    <row r="25" spans="1:12" x14ac:dyDescent="0.3">
      <c r="A25" s="3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45E5-FF68-4CC1-A141-1D47B7860426}">
  <dimension ref="A1:B8"/>
  <sheetViews>
    <sheetView tabSelected="1" workbookViewId="0">
      <selection activeCell="F18" sqref="F18"/>
    </sheetView>
  </sheetViews>
  <sheetFormatPr defaultRowHeight="14.4" x14ac:dyDescent="0.3"/>
  <cols>
    <col min="1" max="1" width="34.6640625" customWidth="1"/>
    <col min="2" max="2" width="40.21875" customWidth="1"/>
  </cols>
  <sheetData>
    <row r="1" spans="1:2" x14ac:dyDescent="0.3">
      <c r="A1" s="12" t="s">
        <v>52</v>
      </c>
      <c r="B1" s="12"/>
    </row>
    <row r="2" spans="1:2" x14ac:dyDescent="0.3">
      <c r="A2" s="8" t="s">
        <v>40</v>
      </c>
      <c r="B2" s="8" t="s">
        <v>41</v>
      </c>
    </row>
    <row r="3" spans="1:2" x14ac:dyDescent="0.3">
      <c r="A3" s="9" t="s">
        <v>42</v>
      </c>
      <c r="B3" s="9">
        <f>COUNT(_xlfn.UNIQUE(Raw_Data_Loading!A1:A2001))</f>
        <v>1236</v>
      </c>
    </row>
    <row r="4" spans="1:2" x14ac:dyDescent="0.3">
      <c r="A4" s="9" t="s">
        <v>43</v>
      </c>
      <c r="B4" s="9">
        <f>SUM(Raw_Data_Loading!E2:E2001)</f>
        <v>10878.999999999973</v>
      </c>
    </row>
    <row r="5" spans="1:2" x14ac:dyDescent="0.3">
      <c r="A5" s="9" t="s">
        <v>49</v>
      </c>
      <c r="B5" s="9">
        <f>AVERAGE(Raw_Data_Loading!H2:H2001)</f>
        <v>1022.491</v>
      </c>
    </row>
    <row r="6" spans="1:2" x14ac:dyDescent="0.3">
      <c r="A6" s="9" t="s">
        <v>50</v>
      </c>
      <c r="B6" s="9">
        <f>MAX(Raw_Data_Loading!E2:E2001)</f>
        <v>29.5</v>
      </c>
    </row>
    <row r="7" spans="1:2" x14ac:dyDescent="0.3">
      <c r="A7" s="9" t="s">
        <v>51</v>
      </c>
      <c r="B7" s="9">
        <f>MIN(Raw_Data_Loading!E2:E2001)</f>
        <v>0.1</v>
      </c>
    </row>
    <row r="8" spans="1:2" x14ac:dyDescent="0.3">
      <c r="A8" s="1"/>
      <c r="B8" s="1"/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Z M N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B x k w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M N W 6 y z z w a M A Q A A a A U A A B M A H A B G b 3 J t d W x h c y 9 T Z W N 0 a W 9 u M S 5 t I K I Y A C i g F A A A A A A A A A A A A A A A A A A A A A A A A A A A A O 1 S X U v k M B R 9 H 5 j / E O J L B 0 L B Y X f B X f q g G Z d 1 8 a P a + m S l x P Y 6 F v I h u T f i I P 5 3 0 / l g R q z v P p i X J P f k n p y T H I S G O m d Z s Z r 3 / 4 x H 4 x E + K A 8 t K 5 R 5 1 F C X o K F x p p 4 p U g j E M q a B x i M W R + G C b y B W J D 6 l M 9 c E A 5 a S v 5 2 G V D p L c Y M J l 7 + r a w S P V e 6 7 h W K 5 r D Y n s e o 5 2 a F V e o H E r p y G q r g 8 r f O r i / / H s q y G B a Q N P v G J u J m B 7 k x H 4 D M u u G D S 6 W A s Z g e C H d v G t Z 2 d Z / v T n 1 P B L o M j K G i h I d s u 0 3 N n 4 X Y i V k b 2 e O 6 d i V j L / o F q o 1 o e X Z X q L h 5 c I + t 6 s v I s 2 M 2 6 f q h 1 0 S i t P G b k w y 6 l f F B 2 H h n L x S N s 6 U q v L N 4 7 b 1 a C e x C T g f v F y w u X A c k Z 8 P X J L D o 8 s f T r R 9 o 3 v A o W Q a V 1 / y Y Q I Y p F 1 s b 1 D h K 8 6 r + 0 P u s s f t K 9 V L b u J n i m L S I d 0 g a x w d y B X 2 K n r l m S f m j K t b L D d P 2 v 1 d e o 5 l C f H Q 3 o 2 F g s w Q b / 3 s v r Z D z q 7 O B z 7 u Z 0 j 3 + S 1 G Q 6 4 d 9 x / Y 7 r F 4 j r G 1 B L A Q I t A B Q A A g A I A H G T D V t Y u a E Y p g A A A P c A A A A S A A A A A A A A A A A A A A A A A A A A A A B D b 2 5 m a W c v U G F j a 2 F n Z S 5 4 b W x Q S w E C L Q A U A A I A C A B x k w 1 b D 8 r p q 6 Q A A A D p A A A A E w A A A A A A A A A A A A A A A A D y A A A A W 0 N v b n R l b n R f V H l w Z X N d L n h t b F B L A Q I t A B Q A A g A I A H G T D V u s s 8 8 G j A E A A G g F A A A T A A A A A A A A A A A A A A A A A O M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c A A A A A A A A Q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V G V s Z W N v b V 9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l Y 2 N l M D E t M D Q z N y 0 0 M m R k L T g w M T c t N j c 3 M z I 5 M m E y Y j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X B s Z V 9 U Z W x l Y 2 9 t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1 Q x N z o x N z o w N C 4 y N T k 4 M D A y W i I g L z 4 8 R W 5 0 c n k g V H l w Z T 0 i R m l s b E N v b H V t b l R 5 c G V z I i B W Y W x 1 Z T 0 i c 0 F 3 a 0 R C Z 1 V H Q m d N S i I g L z 4 8 R W 5 0 c n k g V H l w Z T 0 i R m l s b E N v b H V t b k 5 h b W V z I i B W Y W x 1 Z T 0 i c 1 s m c X V v d D t D d X N 0 b 2 1 l c l 9 J R C Z x d W 9 0 O y w m c X V v d D t D Y W x s X 0 R h d G U m c X V v d D s s J n F 1 b 3 Q 7 Q 2 F s b F 9 E d X J h d G l v b l 9 N a W 5 z J n F 1 b 3 Q 7 L C Z x d W 9 0 O 0 N h b G x f V H l w Z S Z x d W 9 0 O y w m c X V v d D t D Y W x s X 0 N v c 3 Q m c X V v d D s s J n F 1 b 3 Q 7 T G 9 j Y X R p b 2 4 m c X V v d D s s J n F 1 b 3 Q 7 U G x h b l 9 U e X B l J n F 1 b 3 Q 7 L C Z x d W 9 0 O 0 R h d G F f V X N h Z 2 V f T U I m c X V v d D s s J n F 1 b 3 Q 7 Q 3 V z d G 9 t Z X J f V G V u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1 R l b G V j b 2 1 f R G F 0 Y X N l d C 9 B d X R v U m V t b 3 Z l Z E N v b H V t b n M x L n t D d X N 0 b 2 1 l c l 9 J R C w w f S Z x d W 9 0 O y w m c X V v d D t T Z W N 0 a W 9 u M S 9 T Y W 1 w b G V f V G V s Z W N v b V 9 E Y X R h c 2 V 0 L 0 F 1 d G 9 S Z W 1 v d m V k Q 2 9 s d W 1 u c z E u e 0 N h b G x f R G F 0 Z S w x f S Z x d W 9 0 O y w m c X V v d D t T Z W N 0 a W 9 u M S 9 T Y W 1 w b G V f V G V s Z W N v b V 9 E Y X R h c 2 V 0 L 0 F 1 d G 9 S Z W 1 v d m V k Q 2 9 s d W 1 u c z E u e 0 N h b G x f R H V y Y X R p b 2 5 f T W l u c y w y f S Z x d W 9 0 O y w m c X V v d D t T Z W N 0 a W 9 u M S 9 T Y W 1 w b G V f V G V s Z W N v b V 9 E Y X R h c 2 V 0 L 0 F 1 d G 9 S Z W 1 v d m V k Q 2 9 s d W 1 u c z E u e 0 N h b G x f V H l w Z S w z f S Z x d W 9 0 O y w m c X V v d D t T Z W N 0 a W 9 u M S 9 T Y W 1 w b G V f V G V s Z W N v b V 9 E Y X R h c 2 V 0 L 0 F 1 d G 9 S Z W 1 v d m V k Q 2 9 s d W 1 u c z E u e 0 N h b G x f Q 2 9 z d C w 0 f S Z x d W 9 0 O y w m c X V v d D t T Z W N 0 a W 9 u M S 9 T Y W 1 w b G V f V G V s Z W N v b V 9 E Y X R h c 2 V 0 L 0 F 1 d G 9 S Z W 1 v d m V k Q 2 9 s d W 1 u c z E u e 0 x v Y 2 F 0 a W 9 u L D V 9 J n F 1 b 3 Q 7 L C Z x d W 9 0 O 1 N l Y 3 R p b 2 4 x L 1 N h b X B s Z V 9 U Z W x l Y 2 9 t X 0 R h d G F z Z X Q v Q X V 0 b 1 J l b W 9 2 Z W R D b 2 x 1 b W 5 z M S 5 7 U G x h b l 9 U e X B l L D Z 9 J n F 1 b 3 Q 7 L C Z x d W 9 0 O 1 N l Y 3 R p b 2 4 x L 1 N h b X B s Z V 9 U Z W x l Y 2 9 t X 0 R h d G F z Z X Q v Q X V 0 b 1 J l b W 9 2 Z W R D b 2 x 1 b W 5 z M S 5 7 R G F 0 Y V 9 V c 2 F n Z V 9 N Q i w 3 f S Z x d W 9 0 O y w m c X V v d D t T Z W N 0 a W 9 u M S 9 T Y W 1 w b G V f V G V s Z W N v b V 9 E Y X R h c 2 V 0 L 0 F 1 d G 9 S Z W 1 v d m V k Q 2 9 s d W 1 u c z E u e 0 N 1 c 3 R v b W V y X 1 R l b n V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1 w b G V f V G V s Z W N v b V 9 E Y X R h c 2 V 0 L 0 F 1 d G 9 S Z W 1 v d m V k Q 2 9 s d W 1 u c z E u e 0 N 1 c 3 R v b W V y X 0 l E L D B 9 J n F 1 b 3 Q 7 L C Z x d W 9 0 O 1 N l Y 3 R p b 2 4 x L 1 N h b X B s Z V 9 U Z W x l Y 2 9 t X 0 R h d G F z Z X Q v Q X V 0 b 1 J l b W 9 2 Z W R D b 2 x 1 b W 5 z M S 5 7 Q 2 F s b F 9 E Y X R l L D F 9 J n F 1 b 3 Q 7 L C Z x d W 9 0 O 1 N l Y 3 R p b 2 4 x L 1 N h b X B s Z V 9 U Z W x l Y 2 9 t X 0 R h d G F z Z X Q v Q X V 0 b 1 J l b W 9 2 Z W R D b 2 x 1 b W 5 z M S 5 7 Q 2 F s b F 9 E d X J h d G l v b l 9 N a W 5 z L D J 9 J n F 1 b 3 Q 7 L C Z x d W 9 0 O 1 N l Y 3 R p b 2 4 x L 1 N h b X B s Z V 9 U Z W x l Y 2 9 t X 0 R h d G F z Z X Q v Q X V 0 b 1 J l b W 9 2 Z W R D b 2 x 1 b W 5 z M S 5 7 Q 2 F s b F 9 U e X B l L D N 9 J n F 1 b 3 Q 7 L C Z x d W 9 0 O 1 N l Y 3 R p b 2 4 x L 1 N h b X B s Z V 9 U Z W x l Y 2 9 t X 0 R h d G F z Z X Q v Q X V 0 b 1 J l b W 9 2 Z W R D b 2 x 1 b W 5 z M S 5 7 Q 2 F s b F 9 D b 3 N 0 L D R 9 J n F 1 b 3 Q 7 L C Z x d W 9 0 O 1 N l Y 3 R p b 2 4 x L 1 N h b X B s Z V 9 U Z W x l Y 2 9 t X 0 R h d G F z Z X Q v Q X V 0 b 1 J l b W 9 2 Z W R D b 2 x 1 b W 5 z M S 5 7 T G 9 j Y X R p b 2 4 s N X 0 m c X V v d D s s J n F 1 b 3 Q 7 U 2 V j d G l v b j E v U 2 F t c G x l X 1 R l b G V j b 2 1 f R G F 0 Y X N l d C 9 B d X R v U m V t b 3 Z l Z E N v b H V t b n M x L n t Q b G F u X 1 R 5 c G U s N n 0 m c X V v d D s s J n F 1 b 3 Q 7 U 2 V j d G l v b j E v U 2 F t c G x l X 1 R l b G V j b 2 1 f R G F 0 Y X N l d C 9 B d X R v U m V t b 3 Z l Z E N v b H V t b n M x L n t E Y X R h X 1 V z Y W d l X 0 1 C L D d 9 J n F 1 b 3 Q 7 L C Z x d W 9 0 O 1 N l Y 3 R p b 2 4 x L 1 N h b X B s Z V 9 U Z W x l Y 2 9 t X 0 R h d G F z Z X Q v Q X V 0 b 1 J l b W 9 2 Z W R D b 2 x 1 b W 5 z M S 5 7 Q 3 V z d G 9 t Z X J f V G V u d X J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1 w b G V f V G V s Z W N v b V 9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U Z W x l Y 2 9 t X 0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1 R l b G V j b 2 1 f R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U Z W x l Y 2 9 t X 0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2 Z l Z T E z Z C 1 h O T g 1 L T Q 3 M W M t O W V i Y y 0 y O T Z h Y T N l M j M 4 Z D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t c G x l X 1 R l b G V j b 2 1 f R G F 0 Y X N l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z V D E 3 O j E 3 O j A 0 L j I 1 O T g w M D J a I i A v P j x F b n R y e S B U e X B l P S J G a W x s Q 2 9 s d W 1 u V H l w Z X M i I F Z h b H V l P S J z Q X d r R E J n V U d C Z 0 1 K I i A v P j x F b n R y e S B U e X B l P S J G a W x s Q 2 9 s d W 1 u T m F t Z X M i I F Z h b H V l P S J z W y Z x d W 9 0 O 0 N 1 c 3 R v b W V y X 0 l E J n F 1 b 3 Q 7 L C Z x d W 9 0 O 0 N h b G x f R G F 0 Z S Z x d W 9 0 O y w m c X V v d D t D Y W x s X 0 R 1 c m F 0 a W 9 u X 0 1 p b n M m c X V v d D s s J n F 1 b 3 Q 7 Q 2 F s b F 9 U e X B l J n F 1 b 3 Q 7 L C Z x d W 9 0 O 0 N h b G x f Q 2 9 z d C Z x d W 9 0 O y w m c X V v d D t M b 2 N h d G l v b i Z x d W 9 0 O y w m c X V v d D t Q b G F u X 1 R 5 c G U m c X V v d D s s J n F 1 b 3 Q 7 R G F 0 Y V 9 V c 2 F n Z V 9 N Q i Z x d W 9 0 O y w m c X V v d D t D d X N 0 b 2 1 l c l 9 U Z W 5 1 c m U m c X V v d D t d I i A v P j x F b n R y e S B U e X B l P S J G a W x s U 3 R h d H V z I i B W Y W x 1 Z T 0 i c 0 N v b X B s Z X R l I i A v P j x F b n R y e S B U e X B l P S J G a W x s Q 2 9 1 b n Q i I F Z h b H V l P S J s M j A w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1 R l b G V j b 2 1 f R G F 0 Y X N l d C 9 B d X R v U m V t b 3 Z l Z E N v b H V t b n M x L n t D d X N 0 b 2 1 l c l 9 J R C w w f S Z x d W 9 0 O y w m c X V v d D t T Z W N 0 a W 9 u M S 9 T Y W 1 w b G V f V G V s Z W N v b V 9 E Y X R h c 2 V 0 L 0 F 1 d G 9 S Z W 1 v d m V k Q 2 9 s d W 1 u c z E u e 0 N h b G x f R G F 0 Z S w x f S Z x d W 9 0 O y w m c X V v d D t T Z W N 0 a W 9 u M S 9 T Y W 1 w b G V f V G V s Z W N v b V 9 E Y X R h c 2 V 0 L 0 F 1 d G 9 S Z W 1 v d m V k Q 2 9 s d W 1 u c z E u e 0 N h b G x f R H V y Y X R p b 2 5 f T W l u c y w y f S Z x d W 9 0 O y w m c X V v d D t T Z W N 0 a W 9 u M S 9 T Y W 1 w b G V f V G V s Z W N v b V 9 E Y X R h c 2 V 0 L 0 F 1 d G 9 S Z W 1 v d m V k Q 2 9 s d W 1 u c z E u e 0 N h b G x f V H l w Z S w z f S Z x d W 9 0 O y w m c X V v d D t T Z W N 0 a W 9 u M S 9 T Y W 1 w b G V f V G V s Z W N v b V 9 E Y X R h c 2 V 0 L 0 F 1 d G 9 S Z W 1 v d m V k Q 2 9 s d W 1 u c z E u e 0 N h b G x f Q 2 9 z d C w 0 f S Z x d W 9 0 O y w m c X V v d D t T Z W N 0 a W 9 u M S 9 T Y W 1 w b G V f V G V s Z W N v b V 9 E Y X R h c 2 V 0 L 0 F 1 d G 9 S Z W 1 v d m V k Q 2 9 s d W 1 u c z E u e 0 x v Y 2 F 0 a W 9 u L D V 9 J n F 1 b 3 Q 7 L C Z x d W 9 0 O 1 N l Y 3 R p b 2 4 x L 1 N h b X B s Z V 9 U Z W x l Y 2 9 t X 0 R h d G F z Z X Q v Q X V 0 b 1 J l b W 9 2 Z W R D b 2 x 1 b W 5 z M S 5 7 U G x h b l 9 U e X B l L D Z 9 J n F 1 b 3 Q 7 L C Z x d W 9 0 O 1 N l Y 3 R p b 2 4 x L 1 N h b X B s Z V 9 U Z W x l Y 2 9 t X 0 R h d G F z Z X Q v Q X V 0 b 1 J l b W 9 2 Z W R D b 2 x 1 b W 5 z M S 5 7 R G F 0 Y V 9 V c 2 F n Z V 9 N Q i w 3 f S Z x d W 9 0 O y w m c X V v d D t T Z W N 0 a W 9 u M S 9 T Y W 1 w b G V f V G V s Z W N v b V 9 E Y X R h c 2 V 0 L 0 F 1 d G 9 S Z W 1 v d m V k Q 2 9 s d W 1 u c z E u e 0 N 1 c 3 R v b W V y X 1 R l b n V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1 w b G V f V G V s Z W N v b V 9 E Y X R h c 2 V 0 L 0 F 1 d G 9 S Z W 1 v d m V k Q 2 9 s d W 1 u c z E u e 0 N 1 c 3 R v b W V y X 0 l E L D B 9 J n F 1 b 3 Q 7 L C Z x d W 9 0 O 1 N l Y 3 R p b 2 4 x L 1 N h b X B s Z V 9 U Z W x l Y 2 9 t X 0 R h d G F z Z X Q v Q X V 0 b 1 J l b W 9 2 Z W R D b 2 x 1 b W 5 z M S 5 7 Q 2 F s b F 9 E Y X R l L D F 9 J n F 1 b 3 Q 7 L C Z x d W 9 0 O 1 N l Y 3 R p b 2 4 x L 1 N h b X B s Z V 9 U Z W x l Y 2 9 t X 0 R h d G F z Z X Q v Q X V 0 b 1 J l b W 9 2 Z W R D b 2 x 1 b W 5 z M S 5 7 Q 2 F s b F 9 E d X J h d G l v b l 9 N a W 5 z L D J 9 J n F 1 b 3 Q 7 L C Z x d W 9 0 O 1 N l Y 3 R p b 2 4 x L 1 N h b X B s Z V 9 U Z W x l Y 2 9 t X 0 R h d G F z Z X Q v Q X V 0 b 1 J l b W 9 2 Z W R D b 2 x 1 b W 5 z M S 5 7 Q 2 F s b F 9 U e X B l L D N 9 J n F 1 b 3 Q 7 L C Z x d W 9 0 O 1 N l Y 3 R p b 2 4 x L 1 N h b X B s Z V 9 U Z W x l Y 2 9 t X 0 R h d G F z Z X Q v Q X V 0 b 1 J l b W 9 2 Z W R D b 2 x 1 b W 5 z M S 5 7 Q 2 F s b F 9 D b 3 N 0 L D R 9 J n F 1 b 3 Q 7 L C Z x d W 9 0 O 1 N l Y 3 R p b 2 4 x L 1 N h b X B s Z V 9 U Z W x l Y 2 9 t X 0 R h d G F z Z X Q v Q X V 0 b 1 J l b W 9 2 Z W R D b 2 x 1 b W 5 z M S 5 7 T G 9 j Y X R p b 2 4 s N X 0 m c X V v d D s s J n F 1 b 3 Q 7 U 2 V j d G l v b j E v U 2 F t c G x l X 1 R l b G V j b 2 1 f R G F 0 Y X N l d C 9 B d X R v U m V t b 3 Z l Z E N v b H V t b n M x L n t Q b G F u X 1 R 5 c G U s N n 0 m c X V v d D s s J n F 1 b 3 Q 7 U 2 V j d G l v b j E v U 2 F t c G x l X 1 R l b G V j b 2 1 f R G F 0 Y X N l d C 9 B d X R v U m V t b 3 Z l Z E N v b H V t b n M x L n t E Y X R h X 1 V z Y W d l X 0 1 C L D d 9 J n F 1 b 3 Q 7 L C Z x d W 9 0 O 1 N l Y 3 R p b 2 4 x L 1 N h b X B s Z V 9 U Z W x l Y 2 9 t X 0 R h d G F z Z X Q v Q X V 0 b 1 J l b W 9 2 Z W R D b 2 x 1 b W 5 z M S 5 7 Q 3 V z d G 9 t Z X J f V G V u d X J l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1 R l b G V j b 2 1 f R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V G V s Z W N v b V 9 E Y X R h c 2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U Z W x l Y 2 9 t X 0 R h d G F z Z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i g 5 L L H a Q k 2 / 7 9 i i G r Z b X A A A A A A C A A A A A A A Q Z g A A A A E A A C A A A A A z X J 6 l y z J A m t v h q h Z a L 6 + E 0 n e 5 l e B j q 6 s c Z H C G 2 d L j L w A A A A A O g A A A A A I A A C A A A A B s U 4 0 r d D v Z 8 F R Q X W N 4 q 1 H W c R L U N I l / w l e w x e v X P K X I Z V A A A A A L / S 9 a 7 o j s s A L T k z t 4 o C V 3 8 u I C E U n S N r 2 3 F K R W E 0 p J j + m d T O c u Z X L f i b Q 2 Y s n i a m 7 x Q S 0 S 5 d 1 9 U z 0 T u / Q F 5 E w C q R x p 4 i o G L s P S j S m Z 3 Q R T 5 0 A A A A B q y C k G H y O K S 5 H v b K E o l c M 3 N e y N c V w L S F I 6 w p p n Q O L C h N a v d Q N h i K n c Q V E K u 3 g Y h h 9 F 4 q d s 7 e Q L v o 4 n F e W V w x 9 6 < / D a t a M a s h u p > 
</file>

<file path=customXml/itemProps1.xml><?xml version="1.0" encoding="utf-8"?>
<ds:datastoreItem xmlns:ds="http://schemas.openxmlformats.org/officeDocument/2006/customXml" ds:itemID="{F470E80D-D311-4092-BD0A-BB15AB6524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Raw_Data_Loading</vt:lpstr>
      <vt:lpstr>Cleaned_Data</vt:lpstr>
      <vt:lpstr>Pivot data Analysis</vt:lpstr>
      <vt:lpstr>Charts -Visualising Pivot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vish23</dc:creator>
  <cp:lastModifiedBy>Sandeep Velmurugan</cp:lastModifiedBy>
  <dcterms:created xsi:type="dcterms:W3CDTF">2025-08-13T15:42:26Z</dcterms:created>
  <dcterms:modified xsi:type="dcterms:W3CDTF">2025-08-25T21:20:45Z</dcterms:modified>
</cp:coreProperties>
</file>