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2855" windowHeight="8055"/>
  </bookViews>
  <sheets>
    <sheet name="EMI Calculator" sheetId="1" r:id="rId1"/>
    <sheet name="Sheet2" sheetId="3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3" l="1"/>
  <c r="E19" i="3"/>
  <c r="E18" i="3"/>
  <c r="B18" i="3"/>
  <c r="D1" i="3"/>
  <c r="G12" i="2" l="1"/>
  <c r="G13" i="2"/>
  <c r="G11" i="2"/>
  <c r="E8" i="2"/>
  <c r="C70" i="1" l="1"/>
  <c r="F70" i="1" s="1"/>
  <c r="C12" i="1" l="1"/>
  <c r="K35" i="1" l="1"/>
  <c r="A36" i="1" l="1"/>
  <c r="A71" i="1"/>
  <c r="A72" i="1" s="1"/>
  <c r="C10" i="1"/>
  <c r="D70" i="1" s="1"/>
  <c r="B70" i="1" s="1"/>
  <c r="E70" i="1" s="1"/>
  <c r="A37" i="1" l="1"/>
  <c r="K36" i="1"/>
  <c r="A73" i="1"/>
  <c r="A38" i="1" l="1"/>
  <c r="K37" i="1"/>
  <c r="A74" i="1"/>
  <c r="A39" i="1" l="1"/>
  <c r="K38" i="1"/>
  <c r="A75" i="1"/>
  <c r="A40" i="1" l="1"/>
  <c r="K39" i="1"/>
  <c r="A76" i="1"/>
  <c r="A41" i="1" l="1"/>
  <c r="K40" i="1"/>
  <c r="A77" i="1"/>
  <c r="A42" i="1" l="1"/>
  <c r="K41" i="1"/>
  <c r="A78" i="1"/>
  <c r="A43" i="1" l="1"/>
  <c r="K42" i="1"/>
  <c r="A79" i="1"/>
  <c r="A44" i="1" l="1"/>
  <c r="K43" i="1"/>
  <c r="A80" i="1"/>
  <c r="A45" i="1" l="1"/>
  <c r="K44" i="1"/>
  <c r="A81" i="1"/>
  <c r="A46" i="1" l="1"/>
  <c r="K45" i="1"/>
  <c r="A82" i="1"/>
  <c r="A47" i="1" l="1"/>
  <c r="K46" i="1"/>
  <c r="A83" i="1"/>
  <c r="A48" i="1" l="1"/>
  <c r="K47" i="1"/>
  <c r="A84" i="1"/>
  <c r="A49" i="1" l="1"/>
  <c r="K48" i="1"/>
  <c r="A85" i="1"/>
  <c r="A50" i="1" l="1"/>
  <c r="K49" i="1"/>
  <c r="A86" i="1"/>
  <c r="A51" i="1" l="1"/>
  <c r="K50" i="1"/>
  <c r="A87" i="1"/>
  <c r="A52" i="1" l="1"/>
  <c r="K51" i="1"/>
  <c r="A88" i="1"/>
  <c r="A53" i="1" l="1"/>
  <c r="K52" i="1"/>
  <c r="A89" i="1"/>
  <c r="A54" i="1" l="1"/>
  <c r="K53" i="1"/>
  <c r="A90" i="1"/>
  <c r="A55" i="1" l="1"/>
  <c r="K54" i="1"/>
  <c r="A91" i="1"/>
  <c r="A56" i="1" l="1"/>
  <c r="K55" i="1"/>
  <c r="A92" i="1"/>
  <c r="A57" i="1" l="1"/>
  <c r="K56" i="1"/>
  <c r="A93" i="1"/>
  <c r="A58" i="1" l="1"/>
  <c r="K57" i="1"/>
  <c r="A94" i="1"/>
  <c r="A59" i="1" l="1"/>
  <c r="K58" i="1"/>
  <c r="A95" i="1"/>
  <c r="A60" i="1" l="1"/>
  <c r="K59" i="1"/>
  <c r="A96" i="1"/>
  <c r="A61" i="1" l="1"/>
  <c r="K60" i="1"/>
  <c r="A97" i="1"/>
  <c r="A62" i="1" l="1"/>
  <c r="K61" i="1"/>
  <c r="A98" i="1"/>
  <c r="A63" i="1" l="1"/>
  <c r="K62" i="1"/>
  <c r="A99" i="1"/>
  <c r="A64" i="1" l="1"/>
  <c r="K63" i="1"/>
  <c r="A100" i="1"/>
  <c r="K64" i="1" l="1"/>
  <c r="A101" i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H35" i="1" l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A250" i="1"/>
  <c r="H49" i="1" s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H51" i="1" l="1"/>
  <c r="H55" i="1"/>
  <c r="H52" i="1"/>
  <c r="H56" i="1"/>
  <c r="H53" i="1"/>
  <c r="H50" i="1"/>
  <c r="H54" i="1"/>
  <c r="A340" i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H57" i="1" l="1"/>
  <c r="H59" i="1"/>
  <c r="H60" i="1"/>
  <c r="H58" i="1"/>
  <c r="A385" i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H63" i="1" l="1"/>
  <c r="H64" i="1"/>
  <c r="H62" i="1"/>
  <c r="H61" i="1"/>
  <c r="G70" i="1"/>
  <c r="C71" i="1" l="1"/>
  <c r="F71" i="1" s="1"/>
  <c r="D71" i="1"/>
  <c r="B71" i="1" l="1"/>
  <c r="E71" i="1" l="1"/>
  <c r="C72" i="1" s="1"/>
  <c r="G71" i="1"/>
  <c r="D72" i="1" l="1"/>
  <c r="B72" i="1" s="1"/>
  <c r="G72" i="1" s="1"/>
  <c r="F72" i="1"/>
  <c r="E72" i="1" l="1"/>
  <c r="C73" i="1" s="1"/>
  <c r="D73" i="1" l="1"/>
  <c r="B73" i="1" s="1"/>
  <c r="F73" i="1"/>
  <c r="E73" i="1" l="1"/>
  <c r="C74" i="1" s="1"/>
  <c r="G73" i="1"/>
  <c r="D74" i="1" l="1"/>
  <c r="B74" i="1" s="1"/>
  <c r="E74" i="1" s="1"/>
  <c r="D75" i="1" s="1"/>
  <c r="F74" i="1"/>
  <c r="G74" i="1" l="1"/>
  <c r="C75" i="1"/>
  <c r="B75" i="1" s="1"/>
  <c r="E75" i="1" s="1"/>
  <c r="F75" i="1" l="1"/>
  <c r="G75" i="1"/>
  <c r="D76" i="1"/>
  <c r="C76" i="1"/>
  <c r="F76" i="1" l="1"/>
  <c r="B76" i="1"/>
  <c r="E76" i="1" s="1"/>
  <c r="G76" i="1" l="1"/>
  <c r="C77" i="1"/>
  <c r="D77" i="1"/>
  <c r="B77" i="1" l="1"/>
  <c r="E77" i="1" s="1"/>
  <c r="F77" i="1"/>
  <c r="G77" i="1" l="1"/>
  <c r="D78" i="1"/>
  <c r="C78" i="1"/>
  <c r="F78" i="1" s="1"/>
  <c r="B78" i="1" l="1"/>
  <c r="E78" i="1" l="1"/>
  <c r="G78" i="1"/>
  <c r="D79" i="1" l="1"/>
  <c r="C79" i="1"/>
  <c r="F79" i="1" s="1"/>
  <c r="B79" i="1" l="1"/>
  <c r="E79" i="1" l="1"/>
  <c r="G79" i="1"/>
  <c r="C80" i="1" l="1"/>
  <c r="F80" i="1" s="1"/>
  <c r="D80" i="1"/>
  <c r="B80" i="1" l="1"/>
  <c r="E80" i="1" s="1"/>
  <c r="G80" i="1" l="1"/>
  <c r="C81" i="1"/>
  <c r="C35" i="1" s="1"/>
  <c r="D81" i="1" l="1"/>
  <c r="B81" i="1" s="1"/>
  <c r="E81" i="1" s="1"/>
  <c r="F81" i="1"/>
  <c r="F35" i="1" s="1"/>
  <c r="G81" i="1" l="1"/>
  <c r="G35" i="1" s="1"/>
  <c r="B35" i="1"/>
  <c r="D35" i="1" s="1"/>
  <c r="E35" i="1"/>
  <c r="C82" i="1"/>
  <c r="F82" i="1" s="1"/>
  <c r="D82" i="1" l="1"/>
  <c r="B82" i="1" s="1"/>
  <c r="E82" i="1" l="1"/>
  <c r="G82" i="1"/>
  <c r="C83" i="1" l="1"/>
  <c r="F83" i="1" s="1"/>
  <c r="D83" i="1" l="1"/>
  <c r="B83" i="1" s="1"/>
  <c r="E83" i="1" l="1"/>
  <c r="G83" i="1"/>
  <c r="C84" i="1" l="1"/>
  <c r="F84" i="1" s="1"/>
  <c r="D84" i="1" l="1"/>
  <c r="B84" i="1" s="1"/>
  <c r="E84" i="1" s="1"/>
  <c r="C85" i="1" s="1"/>
  <c r="F85" i="1" s="1"/>
  <c r="G84" i="1" l="1"/>
  <c r="D85" i="1"/>
  <c r="B85" i="1" s="1"/>
  <c r="E85" i="1" s="1"/>
  <c r="C86" i="1" l="1"/>
  <c r="F86" i="1" s="1"/>
  <c r="G85" i="1"/>
  <c r="D86" i="1" l="1"/>
  <c r="B86" i="1" s="1"/>
  <c r="E86" i="1" s="1"/>
  <c r="G86" i="1" l="1"/>
  <c r="C87" i="1"/>
  <c r="F87" i="1" s="1"/>
  <c r="D87" i="1" l="1"/>
  <c r="B87" i="1" s="1"/>
  <c r="E87" i="1" l="1"/>
  <c r="G87" i="1"/>
  <c r="C88" i="1" l="1"/>
  <c r="F88" i="1" s="1"/>
  <c r="D88" i="1" l="1"/>
  <c r="B88" i="1" s="1"/>
  <c r="G88" i="1" s="1"/>
  <c r="E88" i="1" l="1"/>
  <c r="C89" i="1" l="1"/>
  <c r="F89" i="1" s="1"/>
  <c r="D89" i="1" l="1"/>
  <c r="B89" i="1" s="1"/>
  <c r="E89" i="1" l="1"/>
  <c r="G89" i="1"/>
  <c r="C90" i="1" l="1"/>
  <c r="F90" i="1" s="1"/>
  <c r="D90" i="1" l="1"/>
  <c r="B90" i="1" s="1"/>
  <c r="E90" i="1" s="1"/>
  <c r="C91" i="1" l="1"/>
  <c r="F91" i="1" s="1"/>
  <c r="G90" i="1"/>
  <c r="D91" i="1" l="1"/>
  <c r="B91" i="1" s="1"/>
  <c r="E91" i="1" l="1"/>
  <c r="G91" i="1"/>
  <c r="C92" i="1" l="1"/>
  <c r="F92" i="1" s="1"/>
  <c r="D92" i="1" l="1"/>
  <c r="B92" i="1" s="1"/>
  <c r="E92" i="1" s="1"/>
  <c r="C93" i="1" l="1"/>
  <c r="F93" i="1" s="1"/>
  <c r="F36" i="1" s="1"/>
  <c r="G92" i="1"/>
  <c r="D93" i="1" l="1"/>
  <c r="B93" i="1" s="1"/>
  <c r="E93" i="1" s="1"/>
  <c r="G93" i="1" l="1"/>
  <c r="G36" i="1" s="1"/>
  <c r="C94" i="1"/>
  <c r="F94" i="1" s="1"/>
  <c r="E36" i="1"/>
  <c r="D94" i="1" l="1"/>
  <c r="B94" i="1" s="1"/>
  <c r="E94" i="1" s="1"/>
  <c r="G94" i="1" l="1"/>
  <c r="C95" i="1"/>
  <c r="F95" i="1" s="1"/>
  <c r="D95" i="1" l="1"/>
  <c r="B95" i="1" s="1"/>
  <c r="E95" i="1" s="1"/>
  <c r="C96" i="1" l="1"/>
  <c r="F96" i="1" s="1"/>
  <c r="G95" i="1"/>
  <c r="D96" i="1" l="1"/>
  <c r="B96" i="1" s="1"/>
  <c r="E96" i="1" s="1"/>
  <c r="G96" i="1" l="1"/>
  <c r="C97" i="1"/>
  <c r="F97" i="1" s="1"/>
  <c r="D97" i="1" l="1"/>
  <c r="B97" i="1" s="1"/>
  <c r="E97" i="1" s="1"/>
  <c r="C98" i="1" s="1"/>
  <c r="F98" i="1" s="1"/>
  <c r="G97" i="1" l="1"/>
  <c r="D98" i="1"/>
  <c r="B98" i="1" s="1"/>
  <c r="E98" i="1" s="1"/>
  <c r="C99" i="1" s="1"/>
  <c r="F99" i="1" s="1"/>
  <c r="G98" i="1" l="1"/>
  <c r="D99" i="1"/>
  <c r="B99" i="1" s="1"/>
  <c r="E99" i="1" s="1"/>
  <c r="C100" i="1" l="1"/>
  <c r="F100" i="1" s="1"/>
  <c r="G99" i="1"/>
  <c r="D100" i="1" l="1"/>
  <c r="B100" i="1" s="1"/>
  <c r="E100" i="1" s="1"/>
  <c r="G100" i="1" l="1"/>
  <c r="C101" i="1"/>
  <c r="F101" i="1" s="1"/>
  <c r="D101" i="1"/>
  <c r="B101" i="1" l="1"/>
  <c r="E101" i="1" s="1"/>
  <c r="C102" i="1" s="1"/>
  <c r="F102" i="1" s="1"/>
  <c r="D102" i="1" l="1"/>
  <c r="B102" i="1" s="1"/>
  <c r="E102" i="1" s="1"/>
  <c r="G101" i="1"/>
  <c r="C103" i="1" l="1"/>
  <c r="F103" i="1" s="1"/>
  <c r="G102" i="1"/>
  <c r="D103" i="1" l="1"/>
  <c r="B103" i="1" s="1"/>
  <c r="E103" i="1" s="1"/>
  <c r="C104" i="1" l="1"/>
  <c r="F104" i="1" s="1"/>
  <c r="G103" i="1"/>
  <c r="D104" i="1" l="1"/>
  <c r="B104" i="1" s="1"/>
  <c r="E104" i="1" s="1"/>
  <c r="C105" i="1" l="1"/>
  <c r="F105" i="1" s="1"/>
  <c r="F37" i="1" s="1"/>
  <c r="G104" i="1"/>
  <c r="D105" i="1" l="1"/>
  <c r="B105" i="1" s="1"/>
  <c r="E105" i="1" s="1"/>
  <c r="C106" i="1" l="1"/>
  <c r="F106" i="1" s="1"/>
  <c r="E37" i="1"/>
  <c r="G105" i="1"/>
  <c r="G37" i="1" s="1"/>
  <c r="D106" i="1" l="1"/>
  <c r="B106" i="1" s="1"/>
  <c r="E106" i="1" s="1"/>
  <c r="C107" i="1" s="1"/>
  <c r="F107" i="1" s="1"/>
  <c r="G106" i="1" l="1"/>
  <c r="D107" i="1"/>
  <c r="B107" i="1" s="1"/>
  <c r="E107" i="1" s="1"/>
  <c r="C108" i="1" s="1"/>
  <c r="F108" i="1" s="1"/>
  <c r="D108" i="1" l="1"/>
  <c r="B108" i="1" s="1"/>
  <c r="E108" i="1" s="1"/>
  <c r="G107" i="1"/>
  <c r="C109" i="1" l="1"/>
  <c r="F109" i="1" s="1"/>
  <c r="G108" i="1"/>
  <c r="D109" i="1" l="1"/>
  <c r="B109" i="1" s="1"/>
  <c r="E109" i="1" s="1"/>
  <c r="G109" i="1" l="1"/>
  <c r="C110" i="1"/>
  <c r="F110" i="1" s="1"/>
  <c r="D110" i="1" l="1"/>
  <c r="B110" i="1" s="1"/>
  <c r="G110" i="1" s="1"/>
  <c r="E110" i="1" l="1"/>
  <c r="C111" i="1" s="1"/>
  <c r="F111" i="1" s="1"/>
  <c r="D111" i="1" l="1"/>
  <c r="B111" i="1" s="1"/>
  <c r="E111" i="1" l="1"/>
  <c r="G111" i="1"/>
  <c r="C112" i="1" l="1"/>
  <c r="F112" i="1" s="1"/>
  <c r="D112" i="1" l="1"/>
  <c r="B112" i="1" s="1"/>
  <c r="E112" i="1" s="1"/>
  <c r="G112" i="1" l="1"/>
  <c r="C113" i="1"/>
  <c r="F113" i="1" s="1"/>
  <c r="D113" i="1" l="1"/>
  <c r="B113" i="1" s="1"/>
  <c r="E113" i="1" l="1"/>
  <c r="G113" i="1"/>
  <c r="C114" i="1" l="1"/>
  <c r="F114" i="1" s="1"/>
  <c r="D114" i="1" l="1"/>
  <c r="B114" i="1" s="1"/>
  <c r="E114" i="1" l="1"/>
  <c r="G114" i="1"/>
  <c r="C115" i="1" l="1"/>
  <c r="F115" i="1" s="1"/>
  <c r="D115" i="1" l="1"/>
  <c r="B115" i="1" s="1"/>
  <c r="G115" i="1" l="1"/>
  <c r="E115" i="1"/>
  <c r="C116" i="1" l="1"/>
  <c r="F116" i="1" s="1"/>
  <c r="D116" i="1" l="1"/>
  <c r="B116" i="1" s="1"/>
  <c r="E116" i="1" s="1"/>
  <c r="C117" i="1" l="1"/>
  <c r="F117" i="1" s="1"/>
  <c r="F38" i="1" s="1"/>
  <c r="G116" i="1"/>
  <c r="D117" i="1" l="1"/>
  <c r="B117" i="1" s="1"/>
  <c r="G117" i="1" s="1"/>
  <c r="G38" i="1" s="1"/>
  <c r="E117" i="1" l="1"/>
  <c r="E38" i="1" l="1"/>
  <c r="C118" i="1"/>
  <c r="F118" i="1" s="1"/>
  <c r="D118" i="1" l="1"/>
  <c r="B118" i="1" s="1"/>
  <c r="E118" i="1" s="1"/>
  <c r="G118" i="1" l="1"/>
  <c r="C119" i="1"/>
  <c r="F119" i="1" s="1"/>
  <c r="D119" i="1" l="1"/>
  <c r="B119" i="1" s="1"/>
  <c r="E119" i="1" l="1"/>
  <c r="G119" i="1"/>
  <c r="C120" i="1" l="1"/>
  <c r="F120" i="1" s="1"/>
  <c r="D120" i="1" l="1"/>
  <c r="B120" i="1" s="1"/>
  <c r="E120" i="1" s="1"/>
  <c r="C121" i="1" s="1"/>
  <c r="F121" i="1" s="1"/>
  <c r="G120" i="1" l="1"/>
  <c r="D121" i="1"/>
  <c r="B121" i="1" s="1"/>
  <c r="E121" i="1" s="1"/>
  <c r="C122" i="1" l="1"/>
  <c r="F122" i="1" s="1"/>
  <c r="G121" i="1"/>
  <c r="D122" i="1" l="1"/>
  <c r="B122" i="1" s="1"/>
  <c r="G122" i="1" s="1"/>
  <c r="E122" i="1" l="1"/>
  <c r="C123" i="1" s="1"/>
  <c r="F123" i="1" s="1"/>
  <c r="D123" i="1" l="1"/>
  <c r="B123" i="1" s="1"/>
  <c r="E123" i="1" s="1"/>
  <c r="G123" i="1" l="1"/>
  <c r="C124" i="1"/>
  <c r="F124" i="1" s="1"/>
  <c r="D124" i="1" l="1"/>
  <c r="B124" i="1" s="1"/>
  <c r="G124" i="1" s="1"/>
  <c r="E124" i="1" l="1"/>
  <c r="C125" i="1" s="1"/>
  <c r="F125" i="1" s="1"/>
  <c r="D125" i="1" l="1"/>
  <c r="B125" i="1" s="1"/>
  <c r="G125" i="1" s="1"/>
  <c r="E125" i="1" l="1"/>
  <c r="C126" i="1" l="1"/>
  <c r="F126" i="1" s="1"/>
  <c r="D126" i="1" l="1"/>
  <c r="B126" i="1" s="1"/>
  <c r="E126" i="1" l="1"/>
  <c r="G126" i="1"/>
  <c r="C127" i="1" l="1"/>
  <c r="F127" i="1" s="1"/>
  <c r="D127" i="1" l="1"/>
  <c r="B127" i="1" s="1"/>
  <c r="E127" i="1" l="1"/>
  <c r="G127" i="1"/>
  <c r="C128" i="1" l="1"/>
  <c r="F128" i="1" s="1"/>
  <c r="D128" i="1" l="1"/>
  <c r="B128" i="1" s="1"/>
  <c r="E128" i="1" l="1"/>
  <c r="G128" i="1"/>
  <c r="C129" i="1" l="1"/>
  <c r="F129" i="1" s="1"/>
  <c r="F39" i="1" s="1"/>
  <c r="D129" i="1" l="1"/>
  <c r="B129" i="1" s="1"/>
  <c r="E129" i="1" s="1"/>
  <c r="E39" i="1" s="1"/>
  <c r="C130" i="1" l="1"/>
  <c r="F130" i="1" s="1"/>
  <c r="G129" i="1"/>
  <c r="G39" i="1" s="1"/>
  <c r="D130" i="1" l="1"/>
  <c r="B130" i="1" s="1"/>
  <c r="G130" i="1" s="1"/>
  <c r="E130" i="1" l="1"/>
  <c r="C131" i="1" s="1"/>
  <c r="F131" i="1" s="1"/>
  <c r="D131" i="1" l="1"/>
  <c r="B131" i="1" s="1"/>
  <c r="E131" i="1" s="1"/>
  <c r="C132" i="1" s="1"/>
  <c r="F132" i="1" s="1"/>
  <c r="G131" i="1" l="1"/>
  <c r="D132" i="1"/>
  <c r="B132" i="1" s="1"/>
  <c r="E132" i="1" s="1"/>
  <c r="C133" i="1" s="1"/>
  <c r="F133" i="1" s="1"/>
  <c r="D133" i="1" l="1"/>
  <c r="B133" i="1" s="1"/>
  <c r="E133" i="1" s="1"/>
  <c r="G132" i="1"/>
  <c r="C134" i="1" l="1"/>
  <c r="F134" i="1" s="1"/>
  <c r="G133" i="1"/>
  <c r="D134" i="1" l="1"/>
  <c r="B134" i="1" s="1"/>
  <c r="E134" i="1" s="1"/>
  <c r="C135" i="1" s="1"/>
  <c r="F135" i="1" s="1"/>
  <c r="G134" i="1" l="1"/>
  <c r="D135" i="1"/>
  <c r="B135" i="1" s="1"/>
  <c r="G135" i="1" l="1"/>
  <c r="E135" i="1"/>
  <c r="C136" i="1" l="1"/>
  <c r="F136" i="1" s="1"/>
  <c r="D136" i="1" l="1"/>
  <c r="B136" i="1" s="1"/>
  <c r="E136" i="1" s="1"/>
  <c r="G136" i="1" l="1"/>
  <c r="C137" i="1"/>
  <c r="F137" i="1" s="1"/>
  <c r="D137" i="1" l="1"/>
  <c r="B137" i="1" s="1"/>
  <c r="E137" i="1" l="1"/>
  <c r="G137" i="1"/>
  <c r="C138" i="1" l="1"/>
  <c r="F138" i="1" s="1"/>
  <c r="D138" i="1" l="1"/>
  <c r="B138" i="1" s="1"/>
  <c r="E138" i="1" l="1"/>
  <c r="G138" i="1"/>
  <c r="C139" i="1" l="1"/>
  <c r="F139" i="1" s="1"/>
  <c r="D139" i="1" l="1"/>
  <c r="B139" i="1" s="1"/>
  <c r="E139" i="1" l="1"/>
  <c r="G139" i="1"/>
  <c r="C140" i="1" l="1"/>
  <c r="F140" i="1" s="1"/>
  <c r="D140" i="1" l="1"/>
  <c r="B140" i="1" s="1"/>
  <c r="E140" i="1" l="1"/>
  <c r="G140" i="1"/>
  <c r="C141" i="1" l="1"/>
  <c r="F141" i="1" s="1"/>
  <c r="F40" i="1" s="1"/>
  <c r="D141" i="1" l="1"/>
  <c r="B141" i="1" s="1"/>
  <c r="G141" i="1" l="1"/>
  <c r="G40" i="1" s="1"/>
  <c r="E141" i="1"/>
  <c r="C142" i="1" l="1"/>
  <c r="F142" i="1" s="1"/>
  <c r="E40" i="1"/>
  <c r="D142" i="1" l="1"/>
  <c r="B142" i="1" s="1"/>
  <c r="E142" i="1" s="1"/>
  <c r="C143" i="1" s="1"/>
  <c r="F143" i="1" s="1"/>
  <c r="G142" i="1" l="1"/>
  <c r="D143" i="1"/>
  <c r="B143" i="1" s="1"/>
  <c r="E143" i="1" l="1"/>
  <c r="G143" i="1"/>
  <c r="C144" i="1" l="1"/>
  <c r="F144" i="1" s="1"/>
  <c r="D144" i="1" l="1"/>
  <c r="B144" i="1" s="1"/>
  <c r="E144" i="1" l="1"/>
  <c r="G144" i="1"/>
  <c r="C145" i="1" l="1"/>
  <c r="F145" i="1" s="1"/>
  <c r="D145" i="1" l="1"/>
  <c r="B145" i="1" s="1"/>
  <c r="E145" i="1" s="1"/>
  <c r="G145" i="1" l="1"/>
  <c r="C146" i="1"/>
  <c r="F146" i="1" s="1"/>
  <c r="D146" i="1" l="1"/>
  <c r="B146" i="1" s="1"/>
  <c r="E146" i="1" s="1"/>
  <c r="C147" i="1" s="1"/>
  <c r="F147" i="1" s="1"/>
  <c r="G146" i="1" l="1"/>
  <c r="D147" i="1"/>
  <c r="B147" i="1" s="1"/>
  <c r="E147" i="1" s="1"/>
  <c r="C148" i="1" s="1"/>
  <c r="F148" i="1" s="1"/>
  <c r="D148" i="1" l="1"/>
  <c r="B148" i="1" s="1"/>
  <c r="E148" i="1" s="1"/>
  <c r="G147" i="1"/>
  <c r="C149" i="1" l="1"/>
  <c r="F149" i="1" s="1"/>
  <c r="G148" i="1"/>
  <c r="D149" i="1" l="1"/>
  <c r="B149" i="1" s="1"/>
  <c r="G149" i="1" l="1"/>
  <c r="E149" i="1"/>
  <c r="C150" i="1" l="1"/>
  <c r="F150" i="1" s="1"/>
  <c r="D150" i="1" l="1"/>
  <c r="B150" i="1" s="1"/>
  <c r="E150" i="1" l="1"/>
  <c r="G150" i="1"/>
  <c r="C151" i="1" l="1"/>
  <c r="F151" i="1" s="1"/>
  <c r="D151" i="1" l="1"/>
  <c r="B151" i="1" s="1"/>
  <c r="E151" i="1" l="1"/>
  <c r="G151" i="1"/>
  <c r="C152" i="1" l="1"/>
  <c r="F152" i="1" s="1"/>
  <c r="D152" i="1" l="1"/>
  <c r="B152" i="1" s="1"/>
  <c r="E152" i="1" l="1"/>
  <c r="G152" i="1"/>
  <c r="C153" i="1" l="1"/>
  <c r="F153" i="1" s="1"/>
  <c r="F41" i="1" s="1"/>
  <c r="D153" i="1" l="1"/>
  <c r="B153" i="1" s="1"/>
  <c r="G153" i="1" l="1"/>
  <c r="G41" i="1" s="1"/>
  <c r="E153" i="1"/>
  <c r="E41" i="1" l="1"/>
  <c r="C154" i="1"/>
  <c r="F154" i="1" s="1"/>
  <c r="D154" i="1" l="1"/>
  <c r="B154" i="1" s="1"/>
  <c r="E154" i="1" s="1"/>
  <c r="G154" i="1" l="1"/>
  <c r="C155" i="1"/>
  <c r="F155" i="1" s="1"/>
  <c r="D155" i="1" l="1"/>
  <c r="B155" i="1" s="1"/>
  <c r="E155" i="1" s="1"/>
  <c r="G155" i="1" l="1"/>
  <c r="C156" i="1"/>
  <c r="F156" i="1" s="1"/>
  <c r="D156" i="1" l="1"/>
  <c r="B156" i="1" s="1"/>
  <c r="E156" i="1" s="1"/>
  <c r="C157" i="1" l="1"/>
  <c r="F157" i="1" s="1"/>
  <c r="G156" i="1"/>
  <c r="D157" i="1" l="1"/>
  <c r="B157" i="1" s="1"/>
  <c r="E157" i="1" s="1"/>
  <c r="C158" i="1" s="1"/>
  <c r="F158" i="1" s="1"/>
  <c r="G157" i="1" l="1"/>
  <c r="D158" i="1"/>
  <c r="B158" i="1" s="1"/>
  <c r="E158" i="1" s="1"/>
  <c r="C159" i="1" s="1"/>
  <c r="F159" i="1" s="1"/>
  <c r="D159" i="1" l="1"/>
  <c r="B159" i="1" s="1"/>
  <c r="G158" i="1"/>
  <c r="E159" i="1" l="1"/>
  <c r="G159" i="1"/>
  <c r="C160" i="1" l="1"/>
  <c r="F160" i="1" s="1"/>
  <c r="D160" i="1" l="1"/>
  <c r="B160" i="1" s="1"/>
  <c r="E160" i="1" s="1"/>
  <c r="G160" i="1" l="1"/>
  <c r="C161" i="1"/>
  <c r="F161" i="1" s="1"/>
  <c r="D161" i="1" l="1"/>
  <c r="B161" i="1" s="1"/>
  <c r="E161" i="1" s="1"/>
  <c r="C162" i="1" s="1"/>
  <c r="F162" i="1" s="1"/>
  <c r="D162" i="1" l="1"/>
  <c r="B162" i="1" s="1"/>
  <c r="G161" i="1"/>
  <c r="G162" i="1" l="1"/>
  <c r="E162" i="1"/>
  <c r="C163" i="1" l="1"/>
  <c r="F163" i="1" s="1"/>
  <c r="D163" i="1" l="1"/>
  <c r="B163" i="1" s="1"/>
  <c r="E163" i="1" l="1"/>
  <c r="G163" i="1"/>
  <c r="C164" i="1" l="1"/>
  <c r="F164" i="1" s="1"/>
  <c r="D164" i="1" l="1"/>
  <c r="B164" i="1" s="1"/>
  <c r="G164" i="1" s="1"/>
  <c r="E164" i="1" l="1"/>
  <c r="C165" i="1" l="1"/>
  <c r="F165" i="1" s="1"/>
  <c r="F42" i="1" s="1"/>
  <c r="D165" i="1" l="1"/>
  <c r="B165" i="1" s="1"/>
  <c r="G165" i="1" l="1"/>
  <c r="G42" i="1" s="1"/>
  <c r="E165" i="1"/>
  <c r="C166" i="1" l="1"/>
  <c r="F166" i="1" s="1"/>
  <c r="E42" i="1"/>
  <c r="D166" i="1" l="1"/>
  <c r="B166" i="1" s="1"/>
  <c r="G166" i="1" s="1"/>
  <c r="E166" i="1" l="1"/>
  <c r="C167" i="1" s="1"/>
  <c r="F167" i="1" s="1"/>
  <c r="D167" i="1" l="1"/>
  <c r="B167" i="1" s="1"/>
  <c r="E167" i="1" l="1"/>
  <c r="G167" i="1"/>
  <c r="C168" i="1" l="1"/>
  <c r="F168" i="1" s="1"/>
  <c r="D168" i="1" l="1"/>
  <c r="B168" i="1" s="1"/>
  <c r="G168" i="1" s="1"/>
  <c r="E168" i="1" l="1"/>
  <c r="C169" i="1" l="1"/>
  <c r="F169" i="1" s="1"/>
  <c r="D169" i="1" l="1"/>
  <c r="B169" i="1" s="1"/>
  <c r="G169" i="1" s="1"/>
  <c r="E169" i="1" l="1"/>
  <c r="C170" i="1" l="1"/>
  <c r="F170" i="1" s="1"/>
  <c r="D170" i="1" l="1"/>
  <c r="B170" i="1" s="1"/>
  <c r="E170" i="1" l="1"/>
  <c r="G170" i="1"/>
  <c r="C171" i="1" l="1"/>
  <c r="F171" i="1" s="1"/>
  <c r="D171" i="1" l="1"/>
  <c r="B171" i="1" s="1"/>
  <c r="G171" i="1" s="1"/>
  <c r="E171" i="1" l="1"/>
  <c r="C172" i="1" s="1"/>
  <c r="F172" i="1" s="1"/>
  <c r="D172" i="1" l="1"/>
  <c r="B172" i="1" s="1"/>
  <c r="G172" i="1" s="1"/>
  <c r="E172" i="1" l="1"/>
  <c r="C173" i="1" l="1"/>
  <c r="F173" i="1" s="1"/>
  <c r="D173" i="1" l="1"/>
  <c r="B173" i="1" s="1"/>
  <c r="G173" i="1" l="1"/>
  <c r="E173" i="1"/>
  <c r="C174" i="1" l="1"/>
  <c r="F174" i="1" s="1"/>
  <c r="D174" i="1" l="1"/>
  <c r="B174" i="1" s="1"/>
  <c r="E174" i="1" l="1"/>
  <c r="G174" i="1"/>
  <c r="C175" i="1" l="1"/>
  <c r="F175" i="1" s="1"/>
  <c r="D175" i="1" l="1"/>
  <c r="B175" i="1" s="1"/>
  <c r="E175" i="1" l="1"/>
  <c r="G175" i="1"/>
  <c r="C176" i="1" l="1"/>
  <c r="F176" i="1" s="1"/>
  <c r="D176" i="1" l="1"/>
  <c r="B176" i="1" s="1"/>
  <c r="E176" i="1" l="1"/>
  <c r="G176" i="1"/>
  <c r="C177" i="1" l="1"/>
  <c r="F177" i="1" s="1"/>
  <c r="F43" i="1" s="1"/>
  <c r="D177" i="1" l="1"/>
  <c r="B177" i="1" s="1"/>
  <c r="E177" i="1" l="1"/>
  <c r="G177" i="1"/>
  <c r="G43" i="1" s="1"/>
  <c r="C178" i="1" l="1"/>
  <c r="F178" i="1" s="1"/>
  <c r="E43" i="1"/>
  <c r="D178" i="1" l="1"/>
  <c r="B178" i="1" s="1"/>
  <c r="E178" i="1" s="1"/>
  <c r="C179" i="1" s="1"/>
  <c r="F179" i="1" s="1"/>
  <c r="G178" i="1" l="1"/>
  <c r="D179" i="1"/>
  <c r="B179" i="1" s="1"/>
  <c r="E179" i="1" s="1"/>
  <c r="G179" i="1" l="1"/>
  <c r="C180" i="1"/>
  <c r="F180" i="1" s="1"/>
  <c r="D180" i="1" l="1"/>
  <c r="B180" i="1" s="1"/>
  <c r="E180" i="1" s="1"/>
  <c r="C181" i="1" s="1"/>
  <c r="F181" i="1" s="1"/>
  <c r="D181" i="1" l="1"/>
  <c r="B181" i="1" s="1"/>
  <c r="E181" i="1" s="1"/>
  <c r="C182" i="1" s="1"/>
  <c r="F182" i="1" s="1"/>
  <c r="G180" i="1"/>
  <c r="G181" i="1" l="1"/>
  <c r="D182" i="1"/>
  <c r="B182" i="1" s="1"/>
  <c r="E182" i="1" s="1"/>
  <c r="C183" i="1" s="1"/>
  <c r="G182" i="1" l="1"/>
  <c r="D183" i="1"/>
  <c r="B183" i="1" s="1"/>
  <c r="E183" i="1" s="1"/>
  <c r="C184" i="1" s="1"/>
  <c r="F183" i="1"/>
  <c r="F184" i="1" l="1"/>
  <c r="D184" i="1"/>
  <c r="B184" i="1" s="1"/>
  <c r="E184" i="1" s="1"/>
  <c r="C185" i="1" s="1"/>
  <c r="G183" i="1"/>
  <c r="F185" i="1" l="1"/>
  <c r="G184" i="1"/>
  <c r="D185" i="1"/>
  <c r="B185" i="1" s="1"/>
  <c r="E185" i="1" s="1"/>
  <c r="G185" i="1" l="1"/>
  <c r="C186" i="1"/>
  <c r="F186" i="1" s="1"/>
  <c r="D186" i="1" l="1"/>
  <c r="B186" i="1" s="1"/>
  <c r="E186" i="1" s="1"/>
  <c r="C187" i="1" s="1"/>
  <c r="F187" i="1" s="1"/>
  <c r="G186" i="1" l="1"/>
  <c r="D187" i="1"/>
  <c r="B187" i="1" s="1"/>
  <c r="E187" i="1" l="1"/>
  <c r="G187" i="1"/>
  <c r="C188" i="1" l="1"/>
  <c r="F188" i="1" s="1"/>
  <c r="D188" i="1" l="1"/>
  <c r="B188" i="1" s="1"/>
  <c r="G188" i="1" s="1"/>
  <c r="E188" i="1" l="1"/>
  <c r="C189" i="1" l="1"/>
  <c r="F189" i="1" s="1"/>
  <c r="F44" i="1" s="1"/>
  <c r="D189" i="1" l="1"/>
  <c r="B189" i="1" s="1"/>
  <c r="E189" i="1" l="1"/>
  <c r="G189" i="1"/>
  <c r="G44" i="1" s="1"/>
  <c r="E44" i="1" l="1"/>
  <c r="C190" i="1"/>
  <c r="F190" i="1" s="1"/>
  <c r="D190" i="1" l="1"/>
  <c r="B190" i="1" s="1"/>
  <c r="G190" i="1" l="1"/>
  <c r="E190" i="1"/>
  <c r="C191" i="1" s="1"/>
  <c r="F191" i="1" s="1"/>
  <c r="D191" i="1" l="1"/>
  <c r="B191" i="1" s="1"/>
  <c r="E191" i="1" s="1"/>
  <c r="C192" i="1" s="1"/>
  <c r="F192" i="1" s="1"/>
  <c r="G191" i="1" l="1"/>
  <c r="D192" i="1"/>
  <c r="B192" i="1" s="1"/>
  <c r="G192" i="1" l="1"/>
  <c r="E192" i="1"/>
  <c r="C193" i="1" s="1"/>
  <c r="F193" i="1" s="1"/>
  <c r="D193" i="1" l="1"/>
  <c r="B193" i="1" s="1"/>
  <c r="E193" i="1" l="1"/>
  <c r="G193" i="1"/>
  <c r="C194" i="1" l="1"/>
  <c r="F194" i="1" s="1"/>
  <c r="D194" i="1" l="1"/>
  <c r="B194" i="1" s="1"/>
  <c r="G194" i="1" l="1"/>
  <c r="E194" i="1"/>
  <c r="C195" i="1" s="1"/>
  <c r="F195" i="1" s="1"/>
  <c r="D195" i="1" l="1"/>
  <c r="B195" i="1" s="1"/>
  <c r="E195" i="1" s="1"/>
  <c r="G195" i="1" l="1"/>
  <c r="C196" i="1"/>
  <c r="F196" i="1" s="1"/>
  <c r="D196" i="1" l="1"/>
  <c r="B196" i="1" s="1"/>
  <c r="G196" i="1" l="1"/>
  <c r="E196" i="1"/>
  <c r="C197" i="1" s="1"/>
  <c r="F197" i="1" s="1"/>
  <c r="D197" i="1" l="1"/>
  <c r="B197" i="1" s="1"/>
  <c r="E197" i="1" s="1"/>
  <c r="C198" i="1" l="1"/>
  <c r="F198" i="1" s="1"/>
  <c r="G197" i="1"/>
  <c r="D198" i="1" l="1"/>
  <c r="B198" i="1" s="1"/>
  <c r="G198" i="1" l="1"/>
  <c r="E198" i="1"/>
  <c r="C199" i="1" s="1"/>
  <c r="F199" i="1" s="1"/>
  <c r="D199" i="1" l="1"/>
  <c r="B199" i="1" s="1"/>
  <c r="E199" i="1" s="1"/>
  <c r="G199" i="1" l="1"/>
  <c r="C200" i="1"/>
  <c r="F200" i="1" s="1"/>
  <c r="D200" i="1" l="1"/>
  <c r="B200" i="1" s="1"/>
  <c r="G200" i="1" l="1"/>
  <c r="E200" i="1"/>
  <c r="C201" i="1" l="1"/>
  <c r="F201" i="1" s="1"/>
  <c r="F45" i="1" s="1"/>
  <c r="D201" i="1" l="1"/>
  <c r="B201" i="1" s="1"/>
  <c r="E201" i="1" l="1"/>
  <c r="G201" i="1"/>
  <c r="G45" i="1" s="1"/>
  <c r="C202" i="1" l="1"/>
  <c r="F202" i="1" s="1"/>
  <c r="E45" i="1"/>
  <c r="D202" i="1" l="1"/>
  <c r="B202" i="1" s="1"/>
  <c r="G202" i="1" s="1"/>
  <c r="E202" i="1" l="1"/>
  <c r="C203" i="1" l="1"/>
  <c r="F203" i="1" s="1"/>
  <c r="D203" i="1" l="1"/>
  <c r="B203" i="1" s="1"/>
  <c r="E203" i="1" s="1"/>
  <c r="G203" i="1" l="1"/>
  <c r="C204" i="1"/>
  <c r="F204" i="1" s="1"/>
  <c r="D204" i="1" l="1"/>
  <c r="B204" i="1" s="1"/>
  <c r="G204" i="1" l="1"/>
  <c r="E204" i="1"/>
  <c r="C205" i="1" l="1"/>
  <c r="F205" i="1" s="1"/>
  <c r="D205" i="1" l="1"/>
  <c r="B205" i="1" s="1"/>
  <c r="G205" i="1" s="1"/>
  <c r="E205" i="1" l="1"/>
  <c r="C206" i="1" s="1"/>
  <c r="F206" i="1" s="1"/>
  <c r="D206" i="1" l="1"/>
  <c r="B206" i="1" s="1"/>
  <c r="E206" i="1" s="1"/>
  <c r="G206" i="1" l="1"/>
  <c r="C207" i="1"/>
  <c r="F207" i="1" s="1"/>
  <c r="D207" i="1" l="1"/>
  <c r="B207" i="1" s="1"/>
  <c r="E207" i="1" s="1"/>
  <c r="C208" i="1" l="1"/>
  <c r="F208" i="1" s="1"/>
  <c r="G207" i="1"/>
  <c r="D208" i="1" l="1"/>
  <c r="B208" i="1" s="1"/>
  <c r="E208" i="1" s="1"/>
  <c r="G208" i="1" l="1"/>
  <c r="C209" i="1"/>
  <c r="F209" i="1" s="1"/>
  <c r="D209" i="1" l="1"/>
  <c r="B209" i="1" s="1"/>
  <c r="E209" i="1" l="1"/>
  <c r="C210" i="1" s="1"/>
  <c r="D210" i="1" s="1"/>
  <c r="B210" i="1" s="1"/>
  <c r="E210" i="1" s="1"/>
  <c r="G209" i="1"/>
  <c r="F210" i="1" l="1"/>
  <c r="G210" i="1"/>
  <c r="C211" i="1"/>
  <c r="D211" i="1" s="1"/>
  <c r="B211" i="1" s="1"/>
  <c r="E211" i="1" s="1"/>
  <c r="F211" i="1" l="1"/>
  <c r="G211" i="1"/>
  <c r="C212" i="1"/>
  <c r="D212" i="1" s="1"/>
  <c r="B212" i="1" s="1"/>
  <c r="E212" i="1" s="1"/>
  <c r="F212" i="1" l="1"/>
  <c r="G212" i="1"/>
  <c r="C213" i="1"/>
  <c r="D213" i="1" s="1"/>
  <c r="B213" i="1" s="1"/>
  <c r="E213" i="1" s="1"/>
  <c r="F213" i="1" l="1"/>
  <c r="F46" i="1" s="1"/>
  <c r="G213" i="1"/>
  <c r="G46" i="1" s="1"/>
  <c r="E46" i="1"/>
  <c r="C214" i="1"/>
  <c r="D214" i="1" s="1"/>
  <c r="B214" i="1" s="1"/>
  <c r="E214" i="1" s="1"/>
  <c r="F214" i="1" l="1"/>
  <c r="G214" i="1"/>
  <c r="C215" i="1"/>
  <c r="D215" i="1" s="1"/>
  <c r="B215" i="1" s="1"/>
  <c r="E215" i="1" s="1"/>
  <c r="C216" i="1" s="1"/>
  <c r="G215" i="1" l="1"/>
  <c r="F215" i="1"/>
  <c r="F216" i="1" s="1"/>
  <c r="D216" i="1"/>
  <c r="B216" i="1" s="1"/>
  <c r="E216" i="1" s="1"/>
  <c r="C217" i="1" s="1"/>
  <c r="D217" i="1" s="1"/>
  <c r="B217" i="1" s="1"/>
  <c r="E217" i="1" s="1"/>
  <c r="G216" i="1" l="1"/>
  <c r="G217" i="1" s="1"/>
  <c r="C218" i="1"/>
  <c r="D218" i="1" s="1"/>
  <c r="B218" i="1" s="1"/>
  <c r="E218" i="1" s="1"/>
  <c r="F217" i="1"/>
  <c r="F218" i="1" l="1"/>
  <c r="G218" i="1"/>
  <c r="C219" i="1"/>
  <c r="D219" i="1" s="1"/>
  <c r="B219" i="1" s="1"/>
  <c r="E219" i="1" s="1"/>
  <c r="C220" i="1" l="1"/>
  <c r="D220" i="1" s="1"/>
  <c r="B220" i="1" s="1"/>
  <c r="E220" i="1" s="1"/>
  <c r="G219" i="1"/>
  <c r="F219" i="1"/>
  <c r="F220" i="1" l="1"/>
  <c r="G220" i="1"/>
  <c r="C221" i="1"/>
  <c r="D221" i="1" s="1"/>
  <c r="B221" i="1" s="1"/>
  <c r="E221" i="1" s="1"/>
  <c r="C222" i="1" l="1"/>
  <c r="D222" i="1" s="1"/>
  <c r="B222" i="1" s="1"/>
  <c r="E222" i="1" s="1"/>
  <c r="F221" i="1"/>
  <c r="G221" i="1"/>
  <c r="G222" i="1" l="1"/>
  <c r="C223" i="1"/>
  <c r="D223" i="1" s="1"/>
  <c r="B223" i="1" s="1"/>
  <c r="E223" i="1" s="1"/>
  <c r="F222" i="1"/>
  <c r="F223" i="1" l="1"/>
  <c r="G223" i="1"/>
  <c r="C224" i="1"/>
  <c r="D224" i="1" s="1"/>
  <c r="B224" i="1" s="1"/>
  <c r="E224" i="1" s="1"/>
  <c r="C225" i="1" s="1"/>
  <c r="D225" i="1" s="1"/>
  <c r="B225" i="1" s="1"/>
  <c r="E225" i="1" s="1"/>
  <c r="E47" i="1" l="1"/>
  <c r="C226" i="1"/>
  <c r="D226" i="1" s="1"/>
  <c r="B226" i="1" s="1"/>
  <c r="E226" i="1" s="1"/>
  <c r="G224" i="1"/>
  <c r="G225" i="1" s="1"/>
  <c r="G47" i="1" s="1"/>
  <c r="F224" i="1"/>
  <c r="F225" i="1" s="1"/>
  <c r="F47" i="1" s="1"/>
  <c r="C227" i="1" l="1"/>
  <c r="D227" i="1" s="1"/>
  <c r="B227" i="1" s="1"/>
  <c r="E227" i="1" s="1"/>
  <c r="G226" i="1"/>
  <c r="F226" i="1"/>
  <c r="F227" i="1" l="1"/>
  <c r="G227" i="1"/>
  <c r="C228" i="1"/>
  <c r="D228" i="1" s="1"/>
  <c r="B228" i="1" s="1"/>
  <c r="E228" i="1" s="1"/>
  <c r="F228" i="1" l="1"/>
  <c r="C229" i="1"/>
  <c r="D229" i="1" s="1"/>
  <c r="B229" i="1" s="1"/>
  <c r="E229" i="1" s="1"/>
  <c r="G228" i="1"/>
  <c r="G229" i="1" l="1"/>
  <c r="F229" i="1"/>
  <c r="C230" i="1"/>
  <c r="D230" i="1" s="1"/>
  <c r="B230" i="1" s="1"/>
  <c r="E230" i="1" s="1"/>
  <c r="F230" i="1" l="1"/>
  <c r="G230" i="1"/>
  <c r="C231" i="1"/>
  <c r="D231" i="1" s="1"/>
  <c r="B231" i="1" s="1"/>
  <c r="E231" i="1" s="1"/>
  <c r="C232" i="1" l="1"/>
  <c r="D232" i="1" s="1"/>
  <c r="B232" i="1" s="1"/>
  <c r="E232" i="1" s="1"/>
  <c r="G231" i="1"/>
  <c r="F231" i="1"/>
  <c r="F232" i="1" l="1"/>
  <c r="C233" i="1"/>
  <c r="D233" i="1" s="1"/>
  <c r="B233" i="1" s="1"/>
  <c r="E233" i="1" s="1"/>
  <c r="G232" i="1"/>
  <c r="C234" i="1" l="1"/>
  <c r="D234" i="1" s="1"/>
  <c r="B234" i="1" s="1"/>
  <c r="E234" i="1" s="1"/>
  <c r="G233" i="1"/>
  <c r="F233" i="1"/>
  <c r="F234" i="1" l="1"/>
  <c r="G234" i="1"/>
  <c r="C235" i="1"/>
  <c r="D235" i="1" s="1"/>
  <c r="F235" i="1" l="1"/>
  <c r="B235" i="1"/>
  <c r="E235" i="1" s="1"/>
  <c r="C236" i="1" s="1"/>
  <c r="D236" i="1" s="1"/>
  <c r="B236" i="1" s="1"/>
  <c r="E236" i="1" s="1"/>
  <c r="G235" i="1" l="1"/>
  <c r="G236" i="1" s="1"/>
  <c r="F236" i="1"/>
  <c r="C237" i="1"/>
  <c r="D237" i="1" s="1"/>
  <c r="B237" i="1" s="1"/>
  <c r="E237" i="1" s="1"/>
  <c r="F237" i="1" l="1"/>
  <c r="F48" i="1" s="1"/>
  <c r="G237" i="1"/>
  <c r="G48" i="1" s="1"/>
  <c r="E48" i="1"/>
  <c r="C238" i="1"/>
  <c r="D238" i="1" s="1"/>
  <c r="B238" i="1" s="1"/>
  <c r="E238" i="1" s="1"/>
  <c r="G238" i="1" l="1"/>
  <c r="C239" i="1"/>
  <c r="D239" i="1" s="1"/>
  <c r="B239" i="1" s="1"/>
  <c r="E239" i="1" s="1"/>
  <c r="F238" i="1"/>
  <c r="F239" i="1" l="1"/>
  <c r="G239" i="1"/>
  <c r="C240" i="1"/>
  <c r="D240" i="1" s="1"/>
  <c r="F240" i="1" l="1"/>
  <c r="B240" i="1"/>
  <c r="G240" i="1" s="1"/>
  <c r="E240" i="1" l="1"/>
  <c r="C241" i="1" s="1"/>
  <c r="D241" i="1" s="1"/>
  <c r="B241" i="1" s="1"/>
  <c r="E241" i="1" s="1"/>
  <c r="G241" i="1" l="1"/>
  <c r="C242" i="1"/>
  <c r="D242" i="1" s="1"/>
  <c r="B242" i="1" s="1"/>
  <c r="E242" i="1" s="1"/>
  <c r="F241" i="1"/>
  <c r="F242" i="1" l="1"/>
  <c r="G242" i="1"/>
  <c r="C243" i="1"/>
  <c r="D243" i="1" s="1"/>
  <c r="B243" i="1" s="1"/>
  <c r="E243" i="1" s="1"/>
  <c r="C244" i="1" l="1"/>
  <c r="D244" i="1" s="1"/>
  <c r="B244" i="1" s="1"/>
  <c r="E244" i="1" s="1"/>
  <c r="F243" i="1"/>
  <c r="G243" i="1"/>
  <c r="G244" i="1" l="1"/>
  <c r="F244" i="1"/>
  <c r="C245" i="1"/>
  <c r="D245" i="1" s="1"/>
  <c r="B245" i="1" s="1"/>
  <c r="E245" i="1" s="1"/>
  <c r="C246" i="1" s="1"/>
  <c r="D246" i="1" s="1"/>
  <c r="B246" i="1" s="1"/>
  <c r="E246" i="1" s="1"/>
  <c r="C247" i="1" l="1"/>
  <c r="D247" i="1" s="1"/>
  <c r="B247" i="1" s="1"/>
  <c r="E247" i="1" s="1"/>
  <c r="G245" i="1"/>
  <c r="G246" i="1" s="1"/>
  <c r="F245" i="1"/>
  <c r="F246" i="1" s="1"/>
  <c r="F247" i="1" l="1"/>
  <c r="G247" i="1"/>
  <c r="C248" i="1"/>
  <c r="D248" i="1" s="1"/>
  <c r="B248" i="1" s="1"/>
  <c r="E248" i="1" s="1"/>
  <c r="G248" i="1" l="1"/>
  <c r="C249" i="1"/>
  <c r="D249" i="1" s="1"/>
  <c r="B249" i="1" s="1"/>
  <c r="E249" i="1" s="1"/>
  <c r="F248" i="1"/>
  <c r="F249" i="1" l="1"/>
  <c r="F49" i="1" s="1"/>
  <c r="C250" i="1"/>
  <c r="D250" i="1" s="1"/>
  <c r="E49" i="1"/>
  <c r="G249" i="1"/>
  <c r="G49" i="1" s="1"/>
  <c r="F250" i="1" l="1"/>
  <c r="B250" i="1"/>
  <c r="E250" i="1" s="1"/>
  <c r="C251" i="1" s="1"/>
  <c r="D251" i="1" s="1"/>
  <c r="B251" i="1" s="1"/>
  <c r="E251" i="1" s="1"/>
  <c r="G250" i="1" l="1"/>
  <c r="G251" i="1" s="1"/>
  <c r="F251" i="1"/>
  <c r="C252" i="1"/>
  <c r="D252" i="1" s="1"/>
  <c r="B252" i="1" s="1"/>
  <c r="E252" i="1" s="1"/>
  <c r="G252" i="1" l="1"/>
  <c r="C253" i="1"/>
  <c r="D253" i="1" s="1"/>
  <c r="B253" i="1" s="1"/>
  <c r="E253" i="1" s="1"/>
  <c r="F252" i="1"/>
  <c r="F253" i="1" l="1"/>
  <c r="C254" i="1"/>
  <c r="D254" i="1" s="1"/>
  <c r="B254" i="1" s="1"/>
  <c r="E254" i="1" s="1"/>
  <c r="G253" i="1"/>
  <c r="G254" i="1" l="1"/>
  <c r="C255" i="1"/>
  <c r="D255" i="1" s="1"/>
  <c r="B255" i="1" s="1"/>
  <c r="E255" i="1" s="1"/>
  <c r="F254" i="1"/>
  <c r="F255" i="1" l="1"/>
  <c r="G255" i="1"/>
  <c r="C256" i="1"/>
  <c r="D256" i="1" s="1"/>
  <c r="B256" i="1" s="1"/>
  <c r="E256" i="1" s="1"/>
  <c r="G256" i="1" l="1"/>
  <c r="F256" i="1"/>
  <c r="C257" i="1"/>
  <c r="D257" i="1" s="1"/>
  <c r="B257" i="1" s="1"/>
  <c r="E257" i="1" s="1"/>
  <c r="G257" i="1" l="1"/>
  <c r="C258" i="1"/>
  <c r="D258" i="1" s="1"/>
  <c r="B258" i="1" s="1"/>
  <c r="E258" i="1" s="1"/>
  <c r="F257" i="1"/>
  <c r="F258" i="1" l="1"/>
  <c r="G258" i="1"/>
  <c r="C259" i="1"/>
  <c r="D259" i="1" s="1"/>
  <c r="B259" i="1" s="1"/>
  <c r="E259" i="1" s="1"/>
  <c r="G259" i="1" l="1"/>
  <c r="F259" i="1"/>
  <c r="C260" i="1"/>
  <c r="D260" i="1" s="1"/>
  <c r="B260" i="1" s="1"/>
  <c r="E260" i="1" s="1"/>
  <c r="G260" i="1" l="1"/>
  <c r="F260" i="1"/>
  <c r="C261" i="1"/>
  <c r="D261" i="1" s="1"/>
  <c r="B261" i="1" s="1"/>
  <c r="E261" i="1" s="1"/>
  <c r="F261" i="1" l="1"/>
  <c r="F50" i="1" s="1"/>
  <c r="E50" i="1"/>
  <c r="C262" i="1"/>
  <c r="D262" i="1" s="1"/>
  <c r="B262" i="1" s="1"/>
  <c r="E262" i="1" s="1"/>
  <c r="G261" i="1"/>
  <c r="G50" i="1" s="1"/>
  <c r="F262" i="1" l="1"/>
  <c r="C263" i="1"/>
  <c r="D263" i="1" s="1"/>
  <c r="B263" i="1" s="1"/>
  <c r="E263" i="1" s="1"/>
  <c r="G262" i="1"/>
  <c r="F263" i="1" l="1"/>
  <c r="G263" i="1"/>
  <c r="C264" i="1"/>
  <c r="D264" i="1" s="1"/>
  <c r="B264" i="1" s="1"/>
  <c r="E264" i="1" s="1"/>
  <c r="F264" i="1" l="1"/>
  <c r="G264" i="1"/>
  <c r="C265" i="1"/>
  <c r="D265" i="1" s="1"/>
  <c r="B265" i="1" s="1"/>
  <c r="E265" i="1" s="1"/>
  <c r="F265" i="1" l="1"/>
  <c r="G265" i="1"/>
  <c r="C266" i="1"/>
  <c r="D266" i="1" s="1"/>
  <c r="B266" i="1" s="1"/>
  <c r="E266" i="1" s="1"/>
  <c r="G266" i="1" l="1"/>
  <c r="F266" i="1"/>
  <c r="C267" i="1"/>
  <c r="D267" i="1" s="1"/>
  <c r="B267" i="1" s="1"/>
  <c r="E267" i="1" s="1"/>
  <c r="F267" i="1" l="1"/>
  <c r="C268" i="1"/>
  <c r="D268" i="1" s="1"/>
  <c r="B268" i="1" s="1"/>
  <c r="E268" i="1" s="1"/>
  <c r="G267" i="1"/>
  <c r="G268" i="1" l="1"/>
  <c r="F268" i="1"/>
  <c r="C269" i="1"/>
  <c r="D269" i="1" s="1"/>
  <c r="B269" i="1" s="1"/>
  <c r="E269" i="1" s="1"/>
  <c r="G269" i="1" l="1"/>
  <c r="C270" i="1"/>
  <c r="D270" i="1" s="1"/>
  <c r="B270" i="1" s="1"/>
  <c r="E270" i="1" s="1"/>
  <c r="C271" i="1" s="1"/>
  <c r="D271" i="1" s="1"/>
  <c r="B271" i="1" s="1"/>
  <c r="E271" i="1" s="1"/>
  <c r="F269" i="1"/>
  <c r="F270" i="1" l="1"/>
  <c r="F271" i="1" s="1"/>
  <c r="C272" i="1"/>
  <c r="D272" i="1" s="1"/>
  <c r="B272" i="1" s="1"/>
  <c r="E272" i="1" s="1"/>
  <c r="G270" i="1"/>
  <c r="G271" i="1" s="1"/>
  <c r="G272" i="1" l="1"/>
  <c r="C273" i="1"/>
  <c r="D273" i="1" s="1"/>
  <c r="B273" i="1" s="1"/>
  <c r="E273" i="1" s="1"/>
  <c r="F272" i="1"/>
  <c r="F273" i="1" l="1"/>
  <c r="F51" i="1" s="1"/>
  <c r="C274" i="1"/>
  <c r="D274" i="1" s="1"/>
  <c r="E51" i="1"/>
  <c r="G273" i="1"/>
  <c r="G51" i="1" s="1"/>
  <c r="B274" i="1" l="1"/>
  <c r="E274" i="1" s="1"/>
  <c r="C275" i="1" s="1"/>
  <c r="D275" i="1" s="1"/>
  <c r="B275" i="1" s="1"/>
  <c r="E275" i="1" s="1"/>
  <c r="F274" i="1"/>
  <c r="G274" i="1" l="1"/>
  <c r="G275" i="1" s="1"/>
  <c r="C276" i="1"/>
  <c r="D276" i="1" s="1"/>
  <c r="B276" i="1" s="1"/>
  <c r="E276" i="1" s="1"/>
  <c r="F275" i="1"/>
  <c r="F276" i="1" l="1"/>
  <c r="C277" i="1"/>
  <c r="D277" i="1" s="1"/>
  <c r="B277" i="1" s="1"/>
  <c r="E277" i="1" s="1"/>
  <c r="C278" i="1" s="1"/>
  <c r="D278" i="1" s="1"/>
  <c r="B278" i="1" s="1"/>
  <c r="E278" i="1" s="1"/>
  <c r="G276" i="1"/>
  <c r="G277" i="1" l="1"/>
  <c r="G278" i="1" s="1"/>
  <c r="C279" i="1"/>
  <c r="D279" i="1" s="1"/>
  <c r="B279" i="1" s="1"/>
  <c r="E279" i="1" s="1"/>
  <c r="F277" i="1"/>
  <c r="F278" i="1" s="1"/>
  <c r="F279" i="1" l="1"/>
  <c r="C280" i="1"/>
  <c r="D280" i="1" s="1"/>
  <c r="B280" i="1" s="1"/>
  <c r="E280" i="1" s="1"/>
  <c r="G279" i="1"/>
  <c r="G280" i="1" l="1"/>
  <c r="F280" i="1"/>
  <c r="C281" i="1"/>
  <c r="D281" i="1" s="1"/>
  <c r="B281" i="1" s="1"/>
  <c r="E281" i="1" s="1"/>
  <c r="G281" i="1" l="1"/>
  <c r="C282" i="1"/>
  <c r="D282" i="1" s="1"/>
  <c r="B282" i="1" s="1"/>
  <c r="E282" i="1" s="1"/>
  <c r="F281" i="1"/>
  <c r="F282" i="1" l="1"/>
  <c r="C283" i="1"/>
  <c r="D283" i="1" s="1"/>
  <c r="B283" i="1" s="1"/>
  <c r="E283" i="1" s="1"/>
  <c r="G282" i="1"/>
  <c r="G283" i="1" l="1"/>
  <c r="F283" i="1"/>
  <c r="C284" i="1"/>
  <c r="D284" i="1" s="1"/>
  <c r="B284" i="1" s="1"/>
  <c r="E284" i="1" s="1"/>
  <c r="C285" i="1" s="1"/>
  <c r="D285" i="1" s="1"/>
  <c r="B285" i="1" s="1"/>
  <c r="E285" i="1" s="1"/>
  <c r="F284" i="1" l="1"/>
  <c r="F285" i="1" s="1"/>
  <c r="F52" i="1" s="1"/>
  <c r="E52" i="1"/>
  <c r="C286" i="1"/>
  <c r="D286" i="1" s="1"/>
  <c r="B286" i="1" s="1"/>
  <c r="E286" i="1" s="1"/>
  <c r="G284" i="1"/>
  <c r="G285" i="1" s="1"/>
  <c r="G52" i="1" s="1"/>
  <c r="F286" i="1" l="1"/>
  <c r="C287" i="1"/>
  <c r="D287" i="1" s="1"/>
  <c r="B287" i="1" s="1"/>
  <c r="E287" i="1" s="1"/>
  <c r="G286" i="1"/>
  <c r="F287" i="1" l="1"/>
  <c r="G287" i="1"/>
  <c r="C288" i="1"/>
  <c r="D288" i="1" s="1"/>
  <c r="B288" i="1" s="1"/>
  <c r="E288" i="1" s="1"/>
  <c r="F288" i="1" l="1"/>
  <c r="C289" i="1"/>
  <c r="D289" i="1" s="1"/>
  <c r="B289" i="1" s="1"/>
  <c r="E289" i="1" s="1"/>
  <c r="G288" i="1"/>
  <c r="G289" i="1" l="1"/>
  <c r="C290" i="1"/>
  <c r="D290" i="1" s="1"/>
  <c r="B290" i="1" s="1"/>
  <c r="E290" i="1" s="1"/>
  <c r="C291" i="1" s="1"/>
  <c r="D291" i="1" s="1"/>
  <c r="B291" i="1" s="1"/>
  <c r="E291" i="1" s="1"/>
  <c r="F289" i="1"/>
  <c r="F290" i="1" l="1"/>
  <c r="F291" i="1" s="1"/>
  <c r="G290" i="1"/>
  <c r="G291" i="1" s="1"/>
  <c r="C292" i="1"/>
  <c r="D292" i="1" s="1"/>
  <c r="B292" i="1" s="1"/>
  <c r="E292" i="1" s="1"/>
  <c r="F292" i="1" l="1"/>
  <c r="G292" i="1"/>
  <c r="C293" i="1"/>
  <c r="D293" i="1" s="1"/>
  <c r="B293" i="1" s="1"/>
  <c r="E293" i="1" s="1"/>
  <c r="G293" i="1" l="1"/>
  <c r="C294" i="1"/>
  <c r="D294" i="1" s="1"/>
  <c r="B294" i="1" s="1"/>
  <c r="E294" i="1" s="1"/>
  <c r="F293" i="1"/>
  <c r="F294" i="1" l="1"/>
  <c r="C295" i="1"/>
  <c r="D295" i="1" s="1"/>
  <c r="B295" i="1" s="1"/>
  <c r="E295" i="1" s="1"/>
  <c r="G294" i="1"/>
  <c r="G295" i="1" l="1"/>
  <c r="C296" i="1"/>
  <c r="D296" i="1" s="1"/>
  <c r="B296" i="1" s="1"/>
  <c r="E296" i="1" s="1"/>
  <c r="F295" i="1"/>
  <c r="F296" i="1" l="1"/>
  <c r="G296" i="1"/>
  <c r="C297" i="1"/>
  <c r="D297" i="1" s="1"/>
  <c r="B297" i="1" s="1"/>
  <c r="E297" i="1" s="1"/>
  <c r="F297" i="1" l="1"/>
  <c r="F53" i="1" s="1"/>
  <c r="C298" i="1"/>
  <c r="D298" i="1" s="1"/>
  <c r="B298" i="1" s="1"/>
  <c r="E298" i="1" s="1"/>
  <c r="C299" i="1" s="1"/>
  <c r="D299" i="1" s="1"/>
  <c r="B299" i="1" s="1"/>
  <c r="E299" i="1" s="1"/>
  <c r="E53" i="1"/>
  <c r="G297" i="1"/>
  <c r="G53" i="1" s="1"/>
  <c r="C300" i="1" l="1"/>
  <c r="D300" i="1" s="1"/>
  <c r="B300" i="1" s="1"/>
  <c r="E300" i="1" s="1"/>
  <c r="G298" i="1"/>
  <c r="G299" i="1" s="1"/>
  <c r="F298" i="1"/>
  <c r="F299" i="1" s="1"/>
  <c r="F300" i="1" l="1"/>
  <c r="G300" i="1"/>
  <c r="C301" i="1"/>
  <c r="F301" i="1" l="1"/>
  <c r="D301" i="1"/>
  <c r="B301" i="1" s="1"/>
  <c r="E301" i="1" l="1"/>
  <c r="G301" i="1"/>
  <c r="C302" i="1" l="1"/>
  <c r="D302" i="1" s="1"/>
  <c r="B302" i="1" s="1"/>
  <c r="E302" i="1" s="1"/>
  <c r="C303" i="1" l="1"/>
  <c r="D303" i="1" s="1"/>
  <c r="B303" i="1" s="1"/>
  <c r="E303" i="1" s="1"/>
  <c r="F302" i="1"/>
  <c r="G302" i="1"/>
  <c r="G303" i="1" l="1"/>
  <c r="F303" i="1"/>
  <c r="C304" i="1"/>
  <c r="D304" i="1" s="1"/>
  <c r="B304" i="1" s="1"/>
  <c r="E304" i="1" s="1"/>
  <c r="G304" i="1" l="1"/>
  <c r="C305" i="1"/>
  <c r="D305" i="1" s="1"/>
  <c r="B305" i="1" s="1"/>
  <c r="E305" i="1" s="1"/>
  <c r="F304" i="1"/>
  <c r="F305" i="1" l="1"/>
  <c r="C306" i="1"/>
  <c r="D306" i="1" s="1"/>
  <c r="B306" i="1" s="1"/>
  <c r="E306" i="1" s="1"/>
  <c r="G305" i="1"/>
  <c r="G306" i="1" l="1"/>
  <c r="F306" i="1"/>
  <c r="C307" i="1"/>
  <c r="D307" i="1" s="1"/>
  <c r="B307" i="1" s="1"/>
  <c r="E307" i="1" s="1"/>
  <c r="G307" i="1" l="1"/>
  <c r="C308" i="1"/>
  <c r="D308" i="1" s="1"/>
  <c r="B308" i="1" s="1"/>
  <c r="E308" i="1" s="1"/>
  <c r="F307" i="1"/>
  <c r="F308" i="1" l="1"/>
  <c r="C309" i="1"/>
  <c r="D309" i="1" s="1"/>
  <c r="B309" i="1" s="1"/>
  <c r="E309" i="1" s="1"/>
  <c r="G308" i="1"/>
  <c r="F309" i="1" l="1"/>
  <c r="F54" i="1" s="1"/>
  <c r="G309" i="1"/>
  <c r="G54" i="1" s="1"/>
  <c r="E54" i="1"/>
  <c r="C310" i="1"/>
  <c r="D310" i="1" s="1"/>
  <c r="B310" i="1" s="1"/>
  <c r="E310" i="1" s="1"/>
  <c r="G310" i="1"/>
  <c r="F310" i="1"/>
  <c r="F311" i="1" l="1"/>
  <c r="C311" i="1"/>
  <c r="D311" i="1" s="1"/>
  <c r="B311" i="1" s="1"/>
  <c r="E311" i="1" s="1"/>
  <c r="G311" i="1"/>
  <c r="G312" i="1" l="1"/>
  <c r="C312" i="1"/>
  <c r="D312" i="1" s="1"/>
  <c r="B312" i="1" s="1"/>
  <c r="E312" i="1" s="1"/>
  <c r="F312" i="1"/>
  <c r="F313" i="1" l="1"/>
  <c r="G313" i="1"/>
  <c r="C313" i="1"/>
  <c r="D313" i="1" s="1"/>
  <c r="B313" i="1" s="1"/>
  <c r="E313" i="1" s="1"/>
  <c r="F314" i="1" l="1"/>
  <c r="C314" i="1"/>
  <c r="D314" i="1" s="1"/>
  <c r="B314" i="1" s="1"/>
  <c r="E314" i="1" s="1"/>
  <c r="G314" i="1"/>
  <c r="G315" i="1" l="1"/>
  <c r="F315" i="1"/>
  <c r="C315" i="1"/>
  <c r="D315" i="1" s="1"/>
  <c r="B315" i="1" s="1"/>
  <c r="E315" i="1" s="1"/>
  <c r="C316" i="1" l="1"/>
  <c r="D316" i="1" s="1"/>
  <c r="B316" i="1" s="1"/>
  <c r="E316" i="1" s="1"/>
  <c r="F316" i="1"/>
  <c r="G316" i="1"/>
  <c r="F317" i="1" l="1"/>
  <c r="C317" i="1"/>
  <c r="D317" i="1" s="1"/>
  <c r="B317" i="1" s="1"/>
  <c r="E317" i="1" s="1"/>
  <c r="G317" i="1"/>
  <c r="G318" i="1" l="1"/>
  <c r="F318" i="1"/>
  <c r="C318" i="1"/>
  <c r="D318" i="1" s="1"/>
  <c r="B318" i="1" s="1"/>
  <c r="E318" i="1" s="1"/>
  <c r="C319" i="1" l="1"/>
  <c r="D319" i="1" s="1"/>
  <c r="B319" i="1" s="1"/>
  <c r="E319" i="1" s="1"/>
  <c r="G319" i="1"/>
  <c r="F319" i="1"/>
  <c r="C320" i="1" l="1"/>
  <c r="D320" i="1" s="1"/>
  <c r="B320" i="1" s="1"/>
  <c r="E320" i="1" s="1"/>
  <c r="F320" i="1"/>
  <c r="G320" i="1"/>
  <c r="G321" i="1" l="1"/>
  <c r="G55" i="1" s="1"/>
  <c r="F321" i="1"/>
  <c r="F55" i="1" s="1"/>
  <c r="C321" i="1"/>
  <c r="D321" i="1" s="1"/>
  <c r="B321" i="1" s="1"/>
  <c r="E321" i="1" s="1"/>
  <c r="G322" i="1" l="1"/>
  <c r="E55" i="1"/>
  <c r="F322" i="1"/>
  <c r="C322" i="1"/>
  <c r="D322" i="1" s="1"/>
  <c r="B322" i="1" s="1"/>
  <c r="E322" i="1" s="1"/>
  <c r="C323" i="1" l="1"/>
  <c r="D323" i="1" s="1"/>
  <c r="B323" i="1" s="1"/>
  <c r="E323" i="1" s="1"/>
  <c r="F323" i="1"/>
  <c r="G323" i="1"/>
  <c r="F324" i="1" l="1"/>
  <c r="C324" i="1"/>
  <c r="D324" i="1" s="1"/>
  <c r="B324" i="1" s="1"/>
  <c r="E324" i="1" s="1"/>
  <c r="G324" i="1"/>
  <c r="C325" i="1" l="1"/>
  <c r="D325" i="1" s="1"/>
  <c r="B325" i="1" s="1"/>
  <c r="E325" i="1" s="1"/>
  <c r="F325" i="1"/>
  <c r="G325" i="1"/>
  <c r="G326" i="1" l="1"/>
  <c r="C326" i="1"/>
  <c r="D326" i="1" s="1"/>
  <c r="B326" i="1" s="1"/>
  <c r="E326" i="1" s="1"/>
  <c r="F326" i="1"/>
  <c r="G327" i="1" l="1"/>
  <c r="C327" i="1"/>
  <c r="D327" i="1" s="1"/>
  <c r="B327" i="1" s="1"/>
  <c r="E327" i="1" s="1"/>
  <c r="F327" i="1"/>
  <c r="F328" i="1" l="1"/>
  <c r="C328" i="1"/>
  <c r="D328" i="1" s="1"/>
  <c r="B328" i="1" s="1"/>
  <c r="E328" i="1" s="1"/>
  <c r="G328" i="1"/>
  <c r="G329" i="1" l="1"/>
  <c r="F329" i="1"/>
  <c r="C329" i="1"/>
  <c r="D329" i="1" s="1"/>
  <c r="B329" i="1" s="1"/>
  <c r="E329" i="1" s="1"/>
  <c r="G330" i="1" l="1"/>
  <c r="F330" i="1"/>
  <c r="C330" i="1"/>
  <c r="D330" i="1" s="1"/>
  <c r="B330" i="1" s="1"/>
  <c r="E330" i="1" s="1"/>
  <c r="F331" i="1" l="1"/>
  <c r="G331" i="1"/>
  <c r="C331" i="1"/>
  <c r="D331" i="1" s="1"/>
  <c r="B331" i="1" s="1"/>
  <c r="E331" i="1" s="1"/>
  <c r="C332" i="1" l="1"/>
  <c r="D332" i="1" s="1"/>
  <c r="B332" i="1" s="1"/>
  <c r="E332" i="1" s="1"/>
  <c r="G332" i="1"/>
  <c r="F332" i="1"/>
  <c r="G333" i="1" l="1"/>
  <c r="G56" i="1" s="1"/>
  <c r="C333" i="1"/>
  <c r="D333" i="1" s="1"/>
  <c r="B333" i="1" s="1"/>
  <c r="E333" i="1" s="1"/>
  <c r="F333" i="1"/>
  <c r="F56" i="1" s="1"/>
  <c r="G334" i="1" l="1"/>
  <c r="E56" i="1"/>
  <c r="F334" i="1"/>
  <c r="C334" i="1"/>
  <c r="D334" i="1" s="1"/>
  <c r="B334" i="1" s="1"/>
  <c r="E334" i="1" s="1"/>
  <c r="G335" i="1" l="1"/>
  <c r="C335" i="1"/>
  <c r="D335" i="1" s="1"/>
  <c r="B335" i="1" s="1"/>
  <c r="E335" i="1" s="1"/>
  <c r="F335" i="1"/>
  <c r="G336" i="1" l="1"/>
  <c r="C336" i="1"/>
  <c r="D336" i="1" s="1"/>
  <c r="B336" i="1" s="1"/>
  <c r="E336" i="1" s="1"/>
  <c r="F336" i="1"/>
  <c r="G337" i="1" l="1"/>
  <c r="F337" i="1"/>
  <c r="C337" i="1"/>
  <c r="D337" i="1" s="1"/>
  <c r="B337" i="1" s="1"/>
  <c r="E337" i="1" s="1"/>
  <c r="G338" i="1" l="1"/>
  <c r="C338" i="1"/>
  <c r="D338" i="1" s="1"/>
  <c r="B338" i="1" s="1"/>
  <c r="E338" i="1" s="1"/>
  <c r="F338" i="1"/>
  <c r="G339" i="1" l="1"/>
  <c r="C339" i="1"/>
  <c r="D339" i="1" s="1"/>
  <c r="B339" i="1" s="1"/>
  <c r="E339" i="1" s="1"/>
  <c r="F339" i="1"/>
  <c r="C340" i="1" l="1"/>
  <c r="D340" i="1" s="1"/>
  <c r="B340" i="1" s="1"/>
  <c r="E340" i="1" s="1"/>
  <c r="F340" i="1"/>
  <c r="G340" i="1"/>
  <c r="F341" i="1" l="1"/>
  <c r="G341" i="1"/>
  <c r="C341" i="1"/>
  <c r="D341" i="1" s="1"/>
  <c r="B341" i="1" s="1"/>
  <c r="E341" i="1" s="1"/>
  <c r="G342" i="1" l="1"/>
  <c r="F342" i="1"/>
  <c r="C342" i="1"/>
  <c r="D342" i="1" s="1"/>
  <c r="B342" i="1" s="1"/>
  <c r="E342" i="1" s="1"/>
  <c r="C343" i="1" l="1"/>
  <c r="D343" i="1" s="1"/>
  <c r="B343" i="1" s="1"/>
  <c r="E343" i="1" s="1"/>
  <c r="G343" i="1"/>
  <c r="F343" i="1"/>
  <c r="C344" i="1" l="1"/>
  <c r="D344" i="1" s="1"/>
  <c r="B344" i="1" s="1"/>
  <c r="E344" i="1" s="1"/>
  <c r="F344" i="1"/>
  <c r="G344" i="1"/>
  <c r="F345" i="1" l="1"/>
  <c r="F57" i="1" s="1"/>
  <c r="C345" i="1"/>
  <c r="D345" i="1" s="1"/>
  <c r="B345" i="1" s="1"/>
  <c r="E345" i="1" s="1"/>
  <c r="G345" i="1"/>
  <c r="G57" i="1" s="1"/>
  <c r="G346" i="1" l="1"/>
  <c r="F346" i="1"/>
  <c r="C346" i="1"/>
  <c r="D346" i="1" s="1"/>
  <c r="B346" i="1" s="1"/>
  <c r="E346" i="1" s="1"/>
  <c r="E57" i="1"/>
  <c r="G347" i="1" l="1"/>
  <c r="C347" i="1"/>
  <c r="D347" i="1" s="1"/>
  <c r="B347" i="1" s="1"/>
  <c r="E347" i="1" s="1"/>
  <c r="F347" i="1"/>
  <c r="F348" i="1" l="1"/>
  <c r="C348" i="1"/>
  <c r="D348" i="1" s="1"/>
  <c r="B348" i="1" s="1"/>
  <c r="E348" i="1" s="1"/>
  <c r="G348" i="1"/>
  <c r="G349" i="1" l="1"/>
  <c r="C349" i="1"/>
  <c r="D349" i="1" s="1"/>
  <c r="B349" i="1" s="1"/>
  <c r="E349" i="1" s="1"/>
  <c r="F349" i="1"/>
  <c r="G350" i="1" l="1"/>
  <c r="F350" i="1"/>
  <c r="C350" i="1"/>
  <c r="D350" i="1" s="1"/>
  <c r="B350" i="1" s="1"/>
  <c r="E350" i="1" s="1"/>
  <c r="F351" i="1" l="1"/>
  <c r="C351" i="1"/>
  <c r="D351" i="1" s="1"/>
  <c r="B351" i="1" s="1"/>
  <c r="E351" i="1" s="1"/>
  <c r="G351" i="1"/>
  <c r="G352" i="1" l="1"/>
  <c r="F352" i="1"/>
  <c r="C352" i="1"/>
  <c r="D352" i="1" s="1"/>
  <c r="B352" i="1" s="1"/>
  <c r="E352" i="1" s="1"/>
  <c r="G353" i="1" l="1"/>
  <c r="F353" i="1"/>
  <c r="C353" i="1"/>
  <c r="D353" i="1" s="1"/>
  <c r="B353" i="1" s="1"/>
  <c r="E353" i="1" s="1"/>
  <c r="G354" i="1" l="1"/>
  <c r="F354" i="1"/>
  <c r="C354" i="1"/>
  <c r="D354" i="1" s="1"/>
  <c r="B354" i="1" s="1"/>
  <c r="E354" i="1" s="1"/>
  <c r="G355" i="1" l="1"/>
  <c r="C355" i="1"/>
  <c r="D355" i="1" s="1"/>
  <c r="B355" i="1" s="1"/>
  <c r="E355" i="1" s="1"/>
  <c r="F355" i="1"/>
  <c r="C356" i="1" l="1"/>
  <c r="D356" i="1" s="1"/>
  <c r="B356" i="1" s="1"/>
  <c r="E356" i="1" s="1"/>
  <c r="F356" i="1"/>
  <c r="G356" i="1"/>
  <c r="G357" i="1" l="1"/>
  <c r="G58" i="1" s="1"/>
  <c r="C357" i="1"/>
  <c r="D357" i="1" s="1"/>
  <c r="B357" i="1" s="1"/>
  <c r="E357" i="1" s="1"/>
  <c r="F357" i="1"/>
  <c r="F58" i="1" s="1"/>
  <c r="G358" i="1" l="1"/>
  <c r="E58" i="1"/>
  <c r="F358" i="1"/>
  <c r="C358" i="1"/>
  <c r="D358" i="1" s="1"/>
  <c r="B358" i="1" s="1"/>
  <c r="E358" i="1" s="1"/>
  <c r="G359" i="1" l="1"/>
  <c r="C359" i="1"/>
  <c r="D359" i="1" s="1"/>
  <c r="B359" i="1" s="1"/>
  <c r="E359" i="1" s="1"/>
  <c r="F359" i="1"/>
  <c r="F360" i="1" l="1"/>
  <c r="G360" i="1"/>
  <c r="C360" i="1"/>
  <c r="D360" i="1" s="1"/>
  <c r="B360" i="1" s="1"/>
  <c r="E360" i="1" s="1"/>
  <c r="F361" i="1" l="1"/>
  <c r="C361" i="1"/>
  <c r="D361" i="1" s="1"/>
  <c r="B361" i="1" s="1"/>
  <c r="E361" i="1" s="1"/>
  <c r="G361" i="1"/>
  <c r="C362" i="1" l="1"/>
  <c r="D362" i="1" s="1"/>
  <c r="B362" i="1" s="1"/>
  <c r="E362" i="1" s="1"/>
  <c r="G362" i="1"/>
  <c r="F362" i="1"/>
  <c r="F363" i="1" l="1"/>
  <c r="G363" i="1"/>
  <c r="C363" i="1"/>
  <c r="D363" i="1" s="1"/>
  <c r="B363" i="1" s="1"/>
  <c r="E363" i="1" s="1"/>
  <c r="F364" i="1" l="1"/>
  <c r="G364" i="1"/>
  <c r="C364" i="1"/>
  <c r="D364" i="1" s="1"/>
  <c r="B364" i="1" s="1"/>
  <c r="E364" i="1" s="1"/>
  <c r="F365" i="1" l="1"/>
  <c r="C365" i="1"/>
  <c r="D365" i="1" s="1"/>
  <c r="B365" i="1" s="1"/>
  <c r="E365" i="1" s="1"/>
  <c r="G365" i="1"/>
  <c r="G366" i="1" l="1"/>
  <c r="C366" i="1"/>
  <c r="D366" i="1" s="1"/>
  <c r="B366" i="1" s="1"/>
  <c r="E366" i="1" s="1"/>
  <c r="F366" i="1"/>
  <c r="G367" i="1" l="1"/>
  <c r="C367" i="1"/>
  <c r="D367" i="1" s="1"/>
  <c r="B367" i="1" s="1"/>
  <c r="E367" i="1" s="1"/>
  <c r="F367" i="1"/>
  <c r="C368" i="1" l="1"/>
  <c r="D368" i="1" s="1"/>
  <c r="B368" i="1" s="1"/>
  <c r="E368" i="1" s="1"/>
  <c r="G368" i="1"/>
  <c r="F368" i="1"/>
  <c r="F369" i="1" l="1"/>
  <c r="F59" i="1" s="1"/>
  <c r="G369" i="1"/>
  <c r="G59" i="1" s="1"/>
  <c r="C369" i="1"/>
  <c r="D369" i="1" s="1"/>
  <c r="B369" i="1" s="1"/>
  <c r="E369" i="1" s="1"/>
  <c r="G370" i="1" l="1"/>
  <c r="E59" i="1"/>
  <c r="F370" i="1"/>
  <c r="C370" i="1"/>
  <c r="D370" i="1" s="1"/>
  <c r="B370" i="1" s="1"/>
  <c r="E370" i="1" s="1"/>
  <c r="F371" i="1" l="1"/>
  <c r="C371" i="1"/>
  <c r="D371" i="1" s="1"/>
  <c r="B371" i="1" s="1"/>
  <c r="E371" i="1" s="1"/>
  <c r="G371" i="1"/>
  <c r="G372" i="1" l="1"/>
  <c r="C372" i="1"/>
  <c r="D372" i="1" s="1"/>
  <c r="B372" i="1" s="1"/>
  <c r="E372" i="1" s="1"/>
  <c r="F372" i="1"/>
  <c r="G373" i="1" l="1"/>
  <c r="F373" i="1"/>
  <c r="C373" i="1"/>
  <c r="D373" i="1" s="1"/>
  <c r="B373" i="1" s="1"/>
  <c r="E373" i="1" s="1"/>
  <c r="G374" i="1" l="1"/>
  <c r="C374" i="1"/>
  <c r="D374" i="1" s="1"/>
  <c r="B374" i="1" s="1"/>
  <c r="E374" i="1" s="1"/>
  <c r="F374" i="1"/>
  <c r="G375" i="1" l="1"/>
  <c r="F375" i="1"/>
  <c r="C375" i="1"/>
  <c r="D375" i="1" s="1"/>
  <c r="B375" i="1" s="1"/>
  <c r="E375" i="1" s="1"/>
  <c r="F376" i="1" l="1"/>
  <c r="G376" i="1"/>
  <c r="C376" i="1"/>
  <c r="D376" i="1" s="1"/>
  <c r="B376" i="1" s="1"/>
  <c r="E376" i="1" s="1"/>
  <c r="C377" i="1" l="1"/>
  <c r="D377" i="1" s="1"/>
  <c r="B377" i="1" s="1"/>
  <c r="E377" i="1" s="1"/>
  <c r="G377" i="1"/>
  <c r="F377" i="1"/>
  <c r="C378" i="1" l="1"/>
  <c r="D378" i="1" s="1"/>
  <c r="B378" i="1" s="1"/>
  <c r="E378" i="1" s="1"/>
  <c r="F378" i="1"/>
  <c r="G378" i="1"/>
  <c r="G379" i="1" l="1"/>
  <c r="C379" i="1"/>
  <c r="D379" i="1" s="1"/>
  <c r="B379" i="1" s="1"/>
  <c r="E379" i="1" s="1"/>
  <c r="F379" i="1"/>
  <c r="C380" i="1" l="1"/>
  <c r="D380" i="1" s="1"/>
  <c r="B380" i="1" s="1"/>
  <c r="E380" i="1" s="1"/>
  <c r="G380" i="1"/>
  <c r="F380" i="1"/>
  <c r="G381" i="1" l="1"/>
  <c r="G60" i="1" s="1"/>
  <c r="F381" i="1"/>
  <c r="F60" i="1" s="1"/>
  <c r="C381" i="1"/>
  <c r="D381" i="1" s="1"/>
  <c r="B381" i="1" s="1"/>
  <c r="E381" i="1" s="1"/>
  <c r="G382" i="1" l="1"/>
  <c r="C382" i="1"/>
  <c r="D382" i="1" s="1"/>
  <c r="B382" i="1" s="1"/>
  <c r="E382" i="1" s="1"/>
  <c r="E60" i="1"/>
  <c r="F382" i="1"/>
  <c r="C383" i="1" l="1"/>
  <c r="D383" i="1" s="1"/>
  <c r="B383" i="1" s="1"/>
  <c r="E383" i="1" s="1"/>
  <c r="F383" i="1"/>
  <c r="G383" i="1"/>
  <c r="G384" i="1" l="1"/>
  <c r="C384" i="1"/>
  <c r="D384" i="1" s="1"/>
  <c r="B384" i="1" s="1"/>
  <c r="E384" i="1" s="1"/>
  <c r="F384" i="1"/>
  <c r="F385" i="1" l="1"/>
  <c r="C385" i="1"/>
  <c r="D385" i="1" s="1"/>
  <c r="B385" i="1" s="1"/>
  <c r="E385" i="1" s="1"/>
  <c r="G385" i="1"/>
  <c r="F386" i="1" l="1"/>
  <c r="G386" i="1"/>
  <c r="C386" i="1"/>
  <c r="D386" i="1" s="1"/>
  <c r="B386" i="1" s="1"/>
  <c r="E386" i="1" s="1"/>
  <c r="C387" i="1" l="1"/>
  <c r="D387" i="1" s="1"/>
  <c r="B387" i="1" s="1"/>
  <c r="E387" i="1" s="1"/>
  <c r="F387" i="1"/>
  <c r="G387" i="1"/>
  <c r="G388" i="1" l="1"/>
  <c r="C388" i="1"/>
  <c r="D388" i="1" s="1"/>
  <c r="B388" i="1" s="1"/>
  <c r="E388" i="1" s="1"/>
  <c r="F388" i="1"/>
  <c r="F389" i="1" l="1"/>
  <c r="G389" i="1"/>
  <c r="C389" i="1"/>
  <c r="D389" i="1" s="1"/>
  <c r="B389" i="1" s="1"/>
  <c r="E389" i="1" s="1"/>
  <c r="G390" i="1" l="1"/>
  <c r="F390" i="1"/>
  <c r="C390" i="1"/>
  <c r="D390" i="1" s="1"/>
  <c r="B390" i="1" s="1"/>
  <c r="E390" i="1" s="1"/>
  <c r="G391" i="1" l="1"/>
  <c r="C391" i="1"/>
  <c r="D391" i="1" s="1"/>
  <c r="B391" i="1" s="1"/>
  <c r="E391" i="1" s="1"/>
  <c r="F391" i="1"/>
  <c r="C392" i="1" l="1"/>
  <c r="D392" i="1" s="1"/>
  <c r="B392" i="1" s="1"/>
  <c r="E392" i="1" s="1"/>
  <c r="F392" i="1"/>
  <c r="G392" i="1"/>
  <c r="G393" i="1" l="1"/>
  <c r="G61" i="1" s="1"/>
  <c r="C393" i="1"/>
  <c r="D393" i="1" s="1"/>
  <c r="B393" i="1" s="1"/>
  <c r="E393" i="1" s="1"/>
  <c r="F393" i="1"/>
  <c r="F61" i="1" s="1"/>
  <c r="E61" i="1" l="1"/>
  <c r="C394" i="1"/>
  <c r="D394" i="1" s="1"/>
  <c r="B394" i="1" s="1"/>
  <c r="E394" i="1" s="1"/>
  <c r="F394" i="1"/>
  <c r="G394" i="1"/>
  <c r="F395" i="1" l="1"/>
  <c r="C395" i="1"/>
  <c r="D395" i="1" s="1"/>
  <c r="B395" i="1" s="1"/>
  <c r="E395" i="1" s="1"/>
  <c r="G395" i="1"/>
  <c r="G396" i="1" l="1"/>
  <c r="C396" i="1"/>
  <c r="D396" i="1" s="1"/>
  <c r="B396" i="1" s="1"/>
  <c r="E396" i="1" s="1"/>
  <c r="F396" i="1"/>
  <c r="G397" i="1" l="1"/>
  <c r="F397" i="1"/>
  <c r="C397" i="1"/>
  <c r="D397" i="1" s="1"/>
  <c r="B397" i="1" s="1"/>
  <c r="E397" i="1" s="1"/>
  <c r="G398" i="1" l="1"/>
  <c r="C398" i="1"/>
  <c r="D398" i="1" s="1"/>
  <c r="B398" i="1" s="1"/>
  <c r="E398" i="1" s="1"/>
  <c r="F398" i="1"/>
  <c r="G399" i="1" l="1"/>
  <c r="F399" i="1"/>
  <c r="C399" i="1"/>
  <c r="D399" i="1" s="1"/>
  <c r="B399" i="1" s="1"/>
  <c r="E399" i="1" s="1"/>
  <c r="G400" i="1" l="1"/>
  <c r="F400" i="1"/>
  <c r="C400" i="1"/>
  <c r="D400" i="1" s="1"/>
  <c r="B400" i="1" s="1"/>
  <c r="E400" i="1" s="1"/>
  <c r="F401" i="1" l="1"/>
  <c r="G401" i="1"/>
  <c r="C401" i="1"/>
  <c r="D401" i="1" s="1"/>
  <c r="B401" i="1" s="1"/>
  <c r="E401" i="1" s="1"/>
  <c r="C402" i="1" l="1"/>
  <c r="D402" i="1" s="1"/>
  <c r="B402" i="1" s="1"/>
  <c r="E402" i="1" s="1"/>
  <c r="F402" i="1"/>
  <c r="G402" i="1"/>
  <c r="C403" i="1" l="1"/>
  <c r="D403" i="1" s="1"/>
  <c r="B403" i="1" s="1"/>
  <c r="E403" i="1" s="1"/>
  <c r="G403" i="1"/>
  <c r="F403" i="1"/>
  <c r="C404" i="1" l="1"/>
  <c r="D404" i="1" s="1"/>
  <c r="B404" i="1" s="1"/>
  <c r="E404" i="1" s="1"/>
  <c r="F404" i="1"/>
  <c r="G404" i="1"/>
  <c r="C405" i="1" l="1"/>
  <c r="D405" i="1" s="1"/>
  <c r="B405" i="1" s="1"/>
  <c r="E405" i="1" s="1"/>
  <c r="G405" i="1"/>
  <c r="G62" i="1" s="1"/>
  <c r="F405" i="1"/>
  <c r="F62" i="1" s="1"/>
  <c r="G406" i="1" l="1"/>
  <c r="E62" i="1"/>
  <c r="C406" i="1"/>
  <c r="D406" i="1" s="1"/>
  <c r="B406" i="1" s="1"/>
  <c r="E406" i="1" s="1"/>
  <c r="F406" i="1"/>
  <c r="G407" i="1" l="1"/>
  <c r="F407" i="1"/>
  <c r="C407" i="1"/>
  <c r="D407" i="1" s="1"/>
  <c r="B407" i="1" s="1"/>
  <c r="E407" i="1" s="1"/>
  <c r="C408" i="1" l="1"/>
  <c r="D408" i="1" s="1"/>
  <c r="B408" i="1" s="1"/>
  <c r="E408" i="1" s="1"/>
  <c r="F408" i="1"/>
  <c r="G408" i="1"/>
  <c r="C409" i="1" l="1"/>
  <c r="D409" i="1" s="1"/>
  <c r="B409" i="1" s="1"/>
  <c r="E409" i="1" s="1"/>
  <c r="F409" i="1"/>
  <c r="G409" i="1"/>
  <c r="C410" i="1" l="1"/>
  <c r="D410" i="1" s="1"/>
  <c r="B410" i="1" s="1"/>
  <c r="E410" i="1" s="1"/>
  <c r="G410" i="1"/>
  <c r="F410" i="1"/>
  <c r="F411" i="1" l="1"/>
  <c r="C411" i="1"/>
  <c r="D411" i="1" s="1"/>
  <c r="B411" i="1" s="1"/>
  <c r="E411" i="1" s="1"/>
  <c r="G411" i="1"/>
  <c r="G412" i="1" l="1"/>
  <c r="C412" i="1"/>
  <c r="D412" i="1" s="1"/>
  <c r="B412" i="1" s="1"/>
  <c r="E412" i="1" s="1"/>
  <c r="F41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G413" i="1" l="1"/>
  <c r="C413" i="1"/>
  <c r="F413" i="1"/>
  <c r="B36" i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D413" i="1" l="1"/>
  <c r="B413" i="1" s="1"/>
  <c r="D36" i="1"/>
  <c r="E413" i="1" l="1"/>
  <c r="G414" i="1" l="1"/>
  <c r="F414" i="1"/>
  <c r="C414" i="1"/>
  <c r="D414" i="1" l="1"/>
  <c r="B414" i="1" s="1"/>
  <c r="E414" i="1" l="1"/>
  <c r="G415" i="1" l="1"/>
  <c r="F415" i="1"/>
  <c r="C415" i="1"/>
  <c r="D415" i="1" l="1"/>
  <c r="B415" i="1" s="1"/>
  <c r="E415" i="1" l="1"/>
  <c r="F416" i="1" l="1"/>
  <c r="C416" i="1"/>
  <c r="G416" i="1"/>
  <c r="D416" i="1" l="1"/>
  <c r="B416" i="1" s="1"/>
  <c r="E416" i="1" l="1"/>
  <c r="C417" i="1" l="1"/>
  <c r="F417" i="1"/>
  <c r="F63" i="1" s="1"/>
  <c r="G417" i="1"/>
  <c r="G63" i="1" s="1"/>
  <c r="D417" i="1" l="1"/>
  <c r="B417" i="1" s="1"/>
  <c r="C63" i="1"/>
  <c r="E417" i="1" l="1"/>
  <c r="B63" i="1"/>
  <c r="D63" i="1" s="1"/>
  <c r="C418" i="1" l="1"/>
  <c r="D418" i="1" s="1"/>
  <c r="B418" i="1" s="1"/>
  <c r="E418" i="1" s="1"/>
  <c r="G418" i="1"/>
  <c r="F418" i="1"/>
  <c r="E63" i="1"/>
  <c r="G419" i="1" l="1"/>
  <c r="C419" i="1"/>
  <c r="D419" i="1" s="1"/>
  <c r="B419" i="1" s="1"/>
  <c r="E419" i="1" s="1"/>
  <c r="F419" i="1"/>
  <c r="G420" i="1" l="1"/>
  <c r="C420" i="1"/>
  <c r="D420" i="1" s="1"/>
  <c r="B420" i="1" s="1"/>
  <c r="E420" i="1" s="1"/>
  <c r="F420" i="1"/>
  <c r="C421" i="1" l="1"/>
  <c r="D421" i="1" s="1"/>
  <c r="B421" i="1" s="1"/>
  <c r="E421" i="1" s="1"/>
  <c r="F421" i="1"/>
  <c r="G421" i="1"/>
  <c r="G422" i="1" l="1"/>
  <c r="C422" i="1"/>
  <c r="D422" i="1" s="1"/>
  <c r="B422" i="1" s="1"/>
  <c r="E422" i="1" s="1"/>
  <c r="F422" i="1"/>
  <c r="G423" i="1" l="1"/>
  <c r="C423" i="1"/>
  <c r="D423" i="1" s="1"/>
  <c r="B423" i="1" s="1"/>
  <c r="E423" i="1" s="1"/>
  <c r="F423" i="1"/>
  <c r="C424" i="1" l="1"/>
  <c r="D424" i="1" s="1"/>
  <c r="B424" i="1" s="1"/>
  <c r="E424" i="1" s="1"/>
  <c r="F424" i="1"/>
  <c r="G424" i="1"/>
  <c r="G425" i="1" l="1"/>
  <c r="F425" i="1"/>
  <c r="C425" i="1"/>
  <c r="D425" i="1" s="1"/>
  <c r="B425" i="1" s="1"/>
  <c r="E425" i="1" s="1"/>
  <c r="G426" i="1" l="1"/>
  <c r="C426" i="1"/>
  <c r="D426" i="1" s="1"/>
  <c r="B426" i="1" s="1"/>
  <c r="E426" i="1" s="1"/>
  <c r="F426" i="1"/>
  <c r="G427" i="1" l="1"/>
  <c r="C427" i="1"/>
  <c r="D427" i="1" s="1"/>
  <c r="B427" i="1" s="1"/>
  <c r="E427" i="1" s="1"/>
  <c r="F427" i="1"/>
  <c r="G428" i="1" l="1"/>
  <c r="F428" i="1"/>
  <c r="C428" i="1"/>
  <c r="D428" i="1" s="1"/>
  <c r="B428" i="1" s="1"/>
  <c r="E428" i="1" s="1"/>
  <c r="C429" i="1" l="1"/>
  <c r="F429" i="1"/>
  <c r="F64" i="1" s="1"/>
  <c r="G429" i="1"/>
  <c r="G64" i="1" s="1"/>
  <c r="D429" i="1" l="1"/>
  <c r="C430" i="1"/>
  <c r="C64" i="1"/>
  <c r="C65" i="1" s="1"/>
  <c r="C11" i="1" s="1"/>
  <c r="B429" i="1" l="1"/>
  <c r="D430" i="1"/>
  <c r="B64" i="1" l="1"/>
  <c r="B430" i="1"/>
  <c r="E429" i="1"/>
  <c r="E64" i="1" s="1"/>
  <c r="B65" i="1" l="1"/>
  <c r="D64" i="1"/>
  <c r="D65" i="1" s="1"/>
  <c r="C13" i="1" s="1"/>
</calcChain>
</file>

<file path=xl/sharedStrings.xml><?xml version="1.0" encoding="utf-8"?>
<sst xmlns="http://schemas.openxmlformats.org/spreadsheetml/2006/main" count="58" uniqueCount="48">
  <si>
    <t>Loan Amount (Rs.)</t>
  </si>
  <si>
    <t>Loan Tenure (Years)</t>
  </si>
  <si>
    <t>Inputs</t>
  </si>
  <si>
    <t>Results</t>
  </si>
  <si>
    <t>EMI</t>
  </si>
  <si>
    <t>Total Interest Payable</t>
  </si>
  <si>
    <t>Total Payment 
(Principal + Interest)</t>
  </si>
  <si>
    <t>Interest Rate (% p.a.)</t>
  </si>
  <si>
    <t>Month</t>
  </si>
  <si>
    <t>Cumulative Principal</t>
  </si>
  <si>
    <t>Principal
Outstanding</t>
  </si>
  <si>
    <t>Year</t>
  </si>
  <si>
    <t xml:space="preserve">Total Payment (P+I) </t>
  </si>
  <si>
    <t>Months</t>
  </si>
  <si>
    <t>Total</t>
  </si>
  <si>
    <t>Cumulative Interest</t>
  </si>
  <si>
    <t>(figures in Rupees)</t>
  </si>
  <si>
    <t>Loan Repayment Schedule (Yearly)</t>
  </si>
  <si>
    <t>Loan Repayment Schedule (Monthly)</t>
  </si>
  <si>
    <t>Principal Amount</t>
  </si>
  <si>
    <t>(in Rs.)</t>
  </si>
  <si>
    <t>EMI Calculator</t>
  </si>
  <si>
    <r>
      <t xml:space="preserve">By </t>
    </r>
    <r>
      <rPr>
        <b/>
        <sz val="11"/>
        <color rgb="FFFF6600"/>
        <rFont val="Calibri"/>
        <family val="2"/>
        <scheme val="minor"/>
      </rPr>
      <t>AssetYogi.com</t>
    </r>
    <r>
      <rPr>
        <b/>
        <sz val="10"/>
        <color theme="0"/>
        <rFont val="Impact"/>
        <family val="2"/>
      </rPr>
      <t xml:space="preserve"> 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 </t>
    </r>
  </si>
  <si>
    <t>Prepayments
(if any)</t>
  </si>
  <si>
    <t>Prepayments
(Enter Below)</t>
  </si>
  <si>
    <t>Interest Pmt 
(I)</t>
  </si>
  <si>
    <t>Principal Pmt
(P)</t>
  </si>
  <si>
    <t>Interest Pmt
(I)</t>
  </si>
  <si>
    <t>Interest (% p.a.)</t>
  </si>
  <si>
    <t>EMI (Rs.)</t>
  </si>
  <si>
    <t>Time Period (Years)</t>
  </si>
  <si>
    <t>Approx. EMI</t>
  </si>
  <si>
    <t>Amount</t>
  </si>
  <si>
    <t>EMI per lakh</t>
  </si>
  <si>
    <t>Time Period</t>
  </si>
  <si>
    <t>3 Years @ 8%</t>
  </si>
  <si>
    <t>5 Years @ 8%</t>
  </si>
  <si>
    <t>20 Years @ 11%</t>
  </si>
  <si>
    <t>My Current Amount</t>
  </si>
  <si>
    <t>SoFar Paid</t>
  </si>
  <si>
    <t>Jyothsna Account</t>
  </si>
  <si>
    <t>Sep 28th Cheque</t>
  </si>
  <si>
    <t>Downpayments</t>
  </si>
  <si>
    <t>Diff</t>
  </si>
  <si>
    <t>Loan</t>
  </si>
  <si>
    <t>Further to be Paid</t>
  </si>
  <si>
    <t>Bank</t>
  </si>
  <si>
    <t xml:space="preserve">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</si>
</sst>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0"/>
      <color theme="0"/>
      <name val="Impact"/>
      <family val="2"/>
    </font>
    <font>
      <sz val="22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C48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10" fillId="6" borderId="0" xfId="0" applyFont="1" applyFill="1" applyProtection="1">
      <protection hidden="1"/>
    </xf>
    <xf numFmtId="0" fontId="0" fillId="0" borderId="0" xfId="0" applyAlignment="1" applyProtection="1">
      <alignment horizontal="left"/>
      <protection hidden="1"/>
    </xf>
    <xf numFmtId="0" fontId="13" fillId="0" borderId="0" xfId="0" applyFont="1" applyAlignment="1" applyProtection="1">
      <alignment horizontal="right"/>
      <protection hidden="1"/>
    </xf>
    <xf numFmtId="0" fontId="7" fillId="6" borderId="0" xfId="0" applyFont="1" applyFill="1" applyProtection="1">
      <protection hidden="1"/>
    </xf>
    <xf numFmtId="165" fontId="10" fillId="2" borderId="0" xfId="1" applyNumberFormat="1" applyFont="1" applyFill="1" applyProtection="1">
      <protection hidden="1"/>
    </xf>
    <xf numFmtId="0" fontId="14" fillId="8" borderId="0" xfId="0" applyFont="1" applyFill="1" applyProtection="1">
      <protection hidden="1"/>
    </xf>
    <xf numFmtId="165" fontId="12" fillId="4" borderId="0" xfId="0" applyNumberFormat="1" applyFont="1" applyFill="1" applyProtection="1">
      <protection hidden="1"/>
    </xf>
    <xf numFmtId="165" fontId="12" fillId="5" borderId="0" xfId="0" applyNumberFormat="1" applyFont="1" applyFill="1" applyProtection="1">
      <protection hidden="1"/>
    </xf>
    <xf numFmtId="165" fontId="12" fillId="3" borderId="0" xfId="0" applyNumberFormat="1" applyFont="1" applyFill="1" applyProtection="1">
      <protection hidden="1"/>
    </xf>
    <xf numFmtId="0" fontId="8" fillId="6" borderId="0" xfId="0" applyFont="1" applyFill="1" applyAlignment="1" applyProtection="1">
      <alignment horizontal="left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6" fillId="5" borderId="0" xfId="0" applyFont="1" applyFill="1" applyAlignment="1" applyProtection="1">
      <alignment horizontal="center" vertical="center" wrapText="1"/>
      <protection hidden="1"/>
    </xf>
    <xf numFmtId="0" fontId="6" fillId="4" borderId="0" xfId="0" applyFont="1" applyFill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horizontal="center" vertical="center" wrapText="1"/>
      <protection hidden="1"/>
    </xf>
    <xf numFmtId="0" fontId="6" fillId="9" borderId="0" xfId="0" applyFont="1" applyFill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8" borderId="0" xfId="0" applyFill="1" applyAlignment="1" applyProtection="1">
      <alignment horizontal="center"/>
      <protection hidden="1"/>
    </xf>
    <xf numFmtId="165" fontId="0" fillId="10" borderId="0" xfId="0" applyNumberFormat="1" applyFill="1" applyProtection="1">
      <protection hidden="1"/>
    </xf>
    <xf numFmtId="165" fontId="0" fillId="11" borderId="0" xfId="0" applyNumberFormat="1" applyFill="1" applyProtection="1">
      <protection hidden="1"/>
    </xf>
    <xf numFmtId="165" fontId="0" fillId="8" borderId="0" xfId="0" applyNumberFormat="1" applyFill="1" applyProtection="1">
      <protection hidden="1"/>
    </xf>
    <xf numFmtId="165" fontId="3" fillId="8" borderId="0" xfId="1" applyNumberFormat="1" applyFont="1" applyFill="1" applyProtection="1">
      <protection hidden="1"/>
    </xf>
    <xf numFmtId="0" fontId="2" fillId="8" borderId="1" xfId="0" applyFont="1" applyFill="1" applyBorder="1" applyAlignment="1" applyProtection="1">
      <alignment horizontal="center"/>
      <protection hidden="1"/>
    </xf>
    <xf numFmtId="165" fontId="2" fillId="10" borderId="1" xfId="0" applyNumberFormat="1" applyFont="1" applyFill="1" applyBorder="1" applyProtection="1">
      <protection hidden="1"/>
    </xf>
    <xf numFmtId="165" fontId="2" fillId="11" borderId="1" xfId="0" applyNumberFormat="1" applyFont="1" applyFill="1" applyBorder="1" applyProtection="1">
      <protection hidden="1"/>
    </xf>
    <xf numFmtId="165" fontId="2" fillId="8" borderId="1" xfId="0" applyNumberFormat="1" applyFont="1" applyFill="1" applyBorder="1" applyProtection="1">
      <protection hidden="1"/>
    </xf>
    <xf numFmtId="0" fontId="4" fillId="8" borderId="1" xfId="0" applyFont="1" applyFill="1" applyBorder="1" applyProtection="1">
      <protection hidden="1"/>
    </xf>
    <xf numFmtId="0" fontId="2" fillId="0" borderId="0" xfId="0" applyFont="1" applyProtection="1">
      <protection hidden="1"/>
    </xf>
    <xf numFmtId="165" fontId="0" fillId="11" borderId="0" xfId="1" applyNumberFormat="1" applyFont="1" applyFill="1" applyProtection="1">
      <protection hidden="1"/>
    </xf>
    <xf numFmtId="165" fontId="3" fillId="8" borderId="0" xfId="0" applyNumberFormat="1" applyFont="1" applyFill="1" applyProtection="1">
      <protection hidden="1"/>
    </xf>
    <xf numFmtId="165" fontId="11" fillId="7" borderId="0" xfId="1" applyNumberFormat="1" applyFont="1" applyFill="1" applyProtection="1">
      <protection locked="0"/>
    </xf>
    <xf numFmtId="0" fontId="11" fillId="7" borderId="0" xfId="0" applyFont="1" applyFill="1" applyProtection="1">
      <protection locked="0"/>
    </xf>
    <xf numFmtId="10" fontId="11" fillId="7" borderId="0" xfId="2" applyNumberFormat="1" applyFont="1" applyFill="1" applyProtection="1">
      <protection locked="0"/>
    </xf>
    <xf numFmtId="0" fontId="16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right"/>
      <protection hidden="1"/>
    </xf>
    <xf numFmtId="0" fontId="7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165" fontId="0" fillId="7" borderId="1" xfId="0" applyNumberFormat="1" applyFill="1" applyBorder="1" applyProtection="1">
      <protection hidden="1"/>
    </xf>
    <xf numFmtId="165" fontId="0" fillId="12" borderId="0" xfId="1" applyNumberFormat="1" applyFont="1" applyFill="1" applyProtection="1">
      <protection hidden="1"/>
    </xf>
    <xf numFmtId="165" fontId="0" fillId="12" borderId="1" xfId="1" applyNumberFormat="1" applyFont="1" applyFill="1" applyBorder="1" applyProtection="1">
      <protection hidden="1"/>
    </xf>
    <xf numFmtId="165" fontId="0" fillId="7" borderId="0" xfId="0" applyNumberFormat="1" applyFill="1" applyProtection="1">
      <protection locked="0"/>
    </xf>
    <xf numFmtId="0" fontId="6" fillId="13" borderId="0" xfId="0" applyFont="1" applyFill="1" applyAlignment="1" applyProtection="1">
      <alignment horizontal="center" vertical="center" wrapText="1"/>
      <protection hidden="1"/>
    </xf>
    <xf numFmtId="0" fontId="19" fillId="0" borderId="2" xfId="0" applyFont="1" applyBorder="1"/>
    <xf numFmtId="165" fontId="19" fillId="14" borderId="2" xfId="1" applyNumberFormat="1" applyFont="1" applyFill="1" applyBorder="1"/>
    <xf numFmtId="9" fontId="19" fillId="14" borderId="2" xfId="2" applyFont="1" applyFill="1" applyBorder="1"/>
    <xf numFmtId="0" fontId="19" fillId="14" borderId="2" xfId="0" applyFont="1" applyFill="1" applyBorder="1"/>
    <xf numFmtId="0" fontId="19" fillId="0" borderId="0" xfId="0" applyFont="1"/>
    <xf numFmtId="165" fontId="19" fillId="15" borderId="2" xfId="1" applyNumberFormat="1" applyFont="1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7" fillId="3" borderId="0" xfId="0" applyFont="1" applyFill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15" fillId="8" borderId="0" xfId="0" applyFont="1" applyFill="1" applyAlignment="1" applyProtection="1">
      <alignment horizontal="left"/>
      <protection hidden="1"/>
    </xf>
    <xf numFmtId="0" fontId="14" fillId="8" borderId="0" xfId="0" applyFont="1" applyFill="1" applyAlignment="1" applyProtection="1">
      <alignment horizontal="left" wrapText="1"/>
      <protection hidden="1"/>
    </xf>
    <xf numFmtId="0" fontId="14" fillId="8" borderId="0" xfId="0" applyFont="1" applyFill="1" applyAlignment="1" applyProtection="1">
      <alignment horizontal="left"/>
      <protection hidden="1"/>
    </xf>
    <xf numFmtId="0" fontId="11" fillId="8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66"/>
      <color rgb="FFFF6600"/>
      <color rgb="FFFFC489"/>
      <color rgb="FFFFB469"/>
      <color rgb="FFFFBA75"/>
      <color rgb="FFFFAB57"/>
      <color rgb="FFFF9933"/>
      <color rgb="FFABFFAB"/>
      <color rgb="FF81FF81"/>
      <color rgb="FFC5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Loan</a:t>
            </a:r>
            <a:r>
              <a:rPr lang="en-US" baseline="0">
                <a:solidFill>
                  <a:sysClr val="windowText" lastClr="000000"/>
                </a:solidFill>
              </a:rPr>
              <a:t> Repayment Chart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7724621325138"/>
          <c:y val="0.14828588041190122"/>
          <c:w val="0.71166694772708594"/>
          <c:h val="0.6432041684990840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'EMI Calculator'!$C$34</c:f>
              <c:strCache>
                <c:ptCount val="1"/>
                <c:pt idx="0">
                  <c:v>Interest Pmt
(I)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'EMI Calculator'!$C$35:$C$64</c:f>
              <c:numCache>
                <c:formatCode>_(* #,##0_);_(* \(#,##0\);_(* "-"??_);_(@_)</c:formatCode>
                <c:ptCount val="30"/>
                <c:pt idx="0">
                  <c:v>300493.91528241494</c:v>
                </c:pt>
                <c:pt idx="1">
                  <c:v>280929.45386292756</c:v>
                </c:pt>
                <c:pt idx="2">
                  <c:v>267008.34019807086</c:v>
                </c:pt>
                <c:pt idx="3">
                  <c:v>245094.53484057292</c:v>
                </c:pt>
                <c:pt idx="4">
                  <c:v>221643.2595233772</c:v>
                </c:pt>
                <c:pt idx="5">
                  <c:v>196546.6455382237</c:v>
                </c:pt>
                <c:pt idx="6">
                  <c:v>169689.25612119833</c:v>
                </c:pt>
                <c:pt idx="7">
                  <c:v>140947.5554788544</c:v>
                </c:pt>
                <c:pt idx="8">
                  <c:v>117205.32858624245</c:v>
                </c:pt>
                <c:pt idx="9">
                  <c:v>91797.349897983077</c:v>
                </c:pt>
                <c:pt idx="10">
                  <c:v>64606.750467567967</c:v>
                </c:pt>
                <c:pt idx="11">
                  <c:v>35508.461837196803</c:v>
                </c:pt>
                <c:pt idx="12">
                  <c:v>6504.2148368865965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B4D-BD46-BBA0FF06867D}"/>
            </c:ext>
          </c:extLst>
        </c:ser>
        <c:ser>
          <c:idx val="0"/>
          <c:order val="1"/>
          <c:tx>
            <c:strRef>
              <c:f>'EMI Calculator'!$B$34</c:f>
              <c:strCache>
                <c:ptCount val="1"/>
                <c:pt idx="0">
                  <c:v>Principal Pmt
(P)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'EMI Calculator'!$B$35:$B$64</c:f>
              <c:numCache>
                <c:formatCode>_(* #,##0_);_(* \(#,##0\);_(* "-"??_);_(@_)</c:formatCode>
                <c:ptCount val="30"/>
                <c:pt idx="0">
                  <c:v>278855.39926594956</c:v>
                </c:pt>
                <c:pt idx="1">
                  <c:v>198419.86068543681</c:v>
                </c:pt>
                <c:pt idx="2">
                  <c:v>312340.97435029352</c:v>
                </c:pt>
                <c:pt idx="3">
                  <c:v>334254.77970779146</c:v>
                </c:pt>
                <c:pt idx="4">
                  <c:v>357706.05502498726</c:v>
                </c:pt>
                <c:pt idx="5">
                  <c:v>382802.6690101407</c:v>
                </c:pt>
                <c:pt idx="6">
                  <c:v>409660.05842716608</c:v>
                </c:pt>
                <c:pt idx="7">
                  <c:v>338401.75906951004</c:v>
                </c:pt>
                <c:pt idx="8">
                  <c:v>362143.98596212204</c:v>
                </c:pt>
                <c:pt idx="9">
                  <c:v>387551.96465038136</c:v>
                </c:pt>
                <c:pt idx="10">
                  <c:v>414742.56408079644</c:v>
                </c:pt>
                <c:pt idx="11">
                  <c:v>443840.85271116759</c:v>
                </c:pt>
                <c:pt idx="12">
                  <c:v>279279.07705425669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B4D-BD46-BBA0FF06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39560"/>
        <c:axId val="270331744"/>
      </c:barChart>
      <c:lineChart>
        <c:grouping val="standard"/>
        <c:varyColors val="0"/>
        <c:ser>
          <c:idx val="2"/>
          <c:order val="2"/>
          <c:tx>
            <c:strRef>
              <c:f>'EMI Calculator'!$E$34</c:f>
              <c:strCache>
                <c:ptCount val="1"/>
                <c:pt idx="0">
                  <c:v>Principal
Outstanding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'EMI Calculator'!$E$35:$E$64</c:f>
              <c:numCache>
                <c:formatCode>_(* #,##0_);_(* \(#,##0\);_(* "-"??_);_(@_)</c:formatCode>
                <c:ptCount val="30"/>
                <c:pt idx="0">
                  <c:v>4221144.6007340513</c:v>
                </c:pt>
                <c:pt idx="1">
                  <c:v>4022724.7400486148</c:v>
                </c:pt>
                <c:pt idx="2">
                  <c:v>3710383.7656983216</c:v>
                </c:pt>
                <c:pt idx="3">
                  <c:v>3376128.9859905294</c:v>
                </c:pt>
                <c:pt idx="4">
                  <c:v>3018422.9309655419</c:v>
                </c:pt>
                <c:pt idx="5">
                  <c:v>2635620.2619554005</c:v>
                </c:pt>
                <c:pt idx="6">
                  <c:v>2225960.2035282338</c:v>
                </c:pt>
                <c:pt idx="7">
                  <c:v>1887558.4444587242</c:v>
                </c:pt>
                <c:pt idx="8">
                  <c:v>1525414.4584966018</c:v>
                </c:pt>
                <c:pt idx="9">
                  <c:v>1137862.4938462204</c:v>
                </c:pt>
                <c:pt idx="10">
                  <c:v>723119.92976542411</c:v>
                </c:pt>
                <c:pt idx="11">
                  <c:v>279279.07705425663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4-4B4D-BD46-BBA0FF06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675344"/>
        <c:axId val="270672912"/>
      </c:lineChart>
      <c:catAx>
        <c:axId val="443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9.480505216913783E-2"/>
              <c:y val="0.80427672845100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31744"/>
        <c:crosses val="autoZero"/>
        <c:auto val="1"/>
        <c:lblAlgn val="ctr"/>
        <c:lblOffset val="100"/>
        <c:noMultiLvlLbl val="0"/>
      </c:catAx>
      <c:valAx>
        <c:axId val="270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&amp; Interest Repayment (Rs.)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863811092806152E-3"/>
              <c:y val="0.175974717519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0"/>
        <c:crosses val="autoZero"/>
        <c:crossBetween val="between"/>
      </c:valAx>
      <c:valAx>
        <c:axId val="27067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Outstanding (Rs.)</a:t>
                </a:r>
              </a:p>
            </c:rich>
          </c:tx>
          <c:layout>
            <c:manualLayout>
              <c:xMode val="edge"/>
              <c:yMode val="edge"/>
              <c:x val="0.96660068232821805"/>
              <c:y val="0.25526516352298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75344"/>
        <c:crosses val="max"/>
        <c:crossBetween val="between"/>
      </c:valAx>
      <c:catAx>
        <c:axId val="27067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067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0360276217529"/>
          <c:y val="0.88105850713359968"/>
          <c:w val="0.61283365114780763"/>
          <c:h val="0.1109454896088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ysClr val="windowText" lastClr="000000"/>
                </a:solidFill>
              </a:rPr>
              <a:t>Loan</a:t>
            </a:r>
            <a:r>
              <a:rPr lang="en-US" sz="1300" baseline="0">
                <a:solidFill>
                  <a:sysClr val="windowText" lastClr="000000"/>
                </a:solidFill>
              </a:rPr>
              <a:t> Payment Break-Up</a:t>
            </a:r>
            <a:endParaRPr lang="en-US" sz="13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7289301771032"/>
          <c:y val="0.18072063525542775"/>
          <c:w val="0.44809657467895375"/>
          <c:h val="0.63984931079931384"/>
        </c:manualLayout>
      </c:layout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8-45DB-A80D-7BBB9C968E2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8-45DB-A80D-7BBB9C968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'EMI Calculator'!$A$11:$A$12</c:f>
              <c:strCache>
                <c:ptCount val="2"/>
                <c:pt idx="0">
                  <c:v>Total Interest Payable</c:v>
                </c:pt>
                <c:pt idx="1">
                  <c:v>Principal Amount</c:v>
                </c:pt>
              </c:strCache>
            </c:strRef>
          </c:cat>
          <c:val>
            <c:numRef>
              <c:f>'EMI Calculator'!$C$11:$C$12</c:f>
              <c:numCache>
                <c:formatCode>_(* #,##0_);_(* \(#,##0\);_(* "-"??_);_(@_)</c:formatCode>
                <c:ptCount val="2"/>
                <c:pt idx="0">
                  <c:v>2137975.0664715166</c:v>
                </c:pt>
                <c:pt idx="1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8-45DB-A80D-7BBB9C968E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85725</xdr:rowOff>
    </xdr:from>
    <xdr:to>
      <xdr:col>7</xdr:col>
      <xdr:colOff>9525</xdr:colOff>
      <xdr:row>30</xdr:row>
      <xdr:rowOff>285751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</xdr:row>
      <xdr:rowOff>0</xdr:rowOff>
    </xdr:from>
    <xdr:to>
      <xdr:col>6</xdr:col>
      <xdr:colOff>800100</xdr:colOff>
      <xdr:row>12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31"/>
  <sheetViews>
    <sheetView showGridLines="0" tabSelected="1" topLeftCell="A160" zoomScale="115" zoomScaleNormal="115" workbookViewId="0">
      <selection activeCell="H153" sqref="H153"/>
    </sheetView>
  </sheetViews>
  <sheetFormatPr defaultColWidth="9.140625" defaultRowHeight="15" x14ac:dyDescent="0.25"/>
  <cols>
    <col min="1" max="1" width="9.5703125" style="1" customWidth="1"/>
    <col min="2" max="2" width="13.140625" style="2" customWidth="1"/>
    <col min="3" max="3" width="14.140625" style="2" customWidth="1"/>
    <col min="4" max="4" width="13.5703125" style="2" bestFit="1" customWidth="1"/>
    <col min="5" max="5" width="12.42578125" style="2" customWidth="1"/>
    <col min="6" max="6" width="12" style="3" customWidth="1"/>
    <col min="7" max="7" width="12.42578125" style="3" customWidth="1"/>
    <col min="8" max="8" width="14" style="2" customWidth="1"/>
    <col min="9" max="10" width="9.140625" style="2" customWidth="1"/>
    <col min="11" max="11" width="9.140625" style="2" hidden="1" customWidth="1"/>
    <col min="12" max="16384" width="9.140625" style="2"/>
  </cols>
  <sheetData>
    <row r="1" spans="1:7" ht="26.25" x14ac:dyDescent="0.4">
      <c r="A1" s="39" t="s">
        <v>21</v>
      </c>
      <c r="B1" s="38"/>
      <c r="C1" s="38"/>
      <c r="D1" s="38"/>
      <c r="E1" s="38"/>
      <c r="F1" s="59" t="s">
        <v>22</v>
      </c>
      <c r="G1" s="59"/>
    </row>
    <row r="2" spans="1:7" ht="7.5" customHeight="1" x14ac:dyDescent="0.4">
      <c r="A2" s="36"/>
      <c r="F2" s="37"/>
      <c r="G2" s="37"/>
    </row>
    <row r="3" spans="1:7" ht="23.25" x14ac:dyDescent="0.35">
      <c r="A3" s="61" t="s">
        <v>2</v>
      </c>
      <c r="B3" s="61"/>
      <c r="C3" s="4"/>
    </row>
    <row r="4" spans="1:7" ht="15.75" x14ac:dyDescent="0.25">
      <c r="A4" s="65" t="s">
        <v>0</v>
      </c>
      <c r="B4" s="65"/>
      <c r="C4" s="33">
        <v>4500000</v>
      </c>
    </row>
    <row r="5" spans="1:7" ht="15.75" x14ac:dyDescent="0.25">
      <c r="A5" s="65" t="s">
        <v>7</v>
      </c>
      <c r="B5" s="65"/>
      <c r="C5" s="35">
        <v>6.8000000000000005E-2</v>
      </c>
    </row>
    <row r="6" spans="1:7" ht="15.75" x14ac:dyDescent="0.25">
      <c r="A6" s="65" t="s">
        <v>1</v>
      </c>
      <c r="B6" s="65"/>
      <c r="C6" s="34">
        <v>15</v>
      </c>
    </row>
    <row r="7" spans="1:7" x14ac:dyDescent="0.25">
      <c r="A7" s="5"/>
      <c r="B7" s="5"/>
    </row>
    <row r="8" spans="1:7" x14ac:dyDescent="0.25">
      <c r="A8" s="66"/>
      <c r="B8" s="66"/>
      <c r="C8" s="6" t="s">
        <v>20</v>
      </c>
    </row>
    <row r="9" spans="1:7" ht="23.25" x14ac:dyDescent="0.35">
      <c r="A9" s="61" t="s">
        <v>3</v>
      </c>
      <c r="B9" s="61"/>
      <c r="C9" s="7"/>
    </row>
    <row r="10" spans="1:7" ht="23.25" x14ac:dyDescent="0.35">
      <c r="A10" s="62" t="s">
        <v>4</v>
      </c>
      <c r="B10" s="62"/>
      <c r="C10" s="8">
        <f>PMT(C5/12, C6*12, -C4, 0)</f>
        <v>39945.7762123637</v>
      </c>
    </row>
    <row r="11" spans="1:7" ht="15.75" x14ac:dyDescent="0.25">
      <c r="A11" s="9" t="s">
        <v>5</v>
      </c>
      <c r="B11" s="9"/>
      <c r="C11" s="10">
        <f>C65</f>
        <v>2137975.0664715166</v>
      </c>
    </row>
    <row r="12" spans="1:7" ht="15.75" x14ac:dyDescent="0.25">
      <c r="A12" s="9" t="s">
        <v>19</v>
      </c>
      <c r="B12" s="9"/>
      <c r="C12" s="11">
        <f>C4</f>
        <v>4500000</v>
      </c>
    </row>
    <row r="13" spans="1:7" ht="15.75" x14ac:dyDescent="0.25">
      <c r="A13" s="63" t="s">
        <v>6</v>
      </c>
      <c r="B13" s="64"/>
      <c r="C13" s="12">
        <f>D65</f>
        <v>6637975.0664715162</v>
      </c>
    </row>
    <row r="14" spans="1:7" ht="24.75" customHeight="1" x14ac:dyDescent="0.25"/>
    <row r="31" spans="1:8" ht="30.75" customHeight="1" x14ac:dyDescent="0.25"/>
    <row r="32" spans="1:8" ht="26.25" x14ac:dyDescent="0.4">
      <c r="A32" s="13" t="s">
        <v>17</v>
      </c>
      <c r="B32" s="7"/>
      <c r="C32" s="7"/>
      <c r="D32" s="7"/>
      <c r="E32" s="7"/>
      <c r="F32" s="7"/>
      <c r="G32" s="7"/>
      <c r="H32" s="7"/>
    </row>
    <row r="33" spans="1:11" ht="19.5" customHeight="1" x14ac:dyDescent="0.25">
      <c r="F33" s="60" t="s">
        <v>16</v>
      </c>
      <c r="G33" s="60"/>
    </row>
    <row r="34" spans="1:11" s="19" customFormat="1" ht="30" x14ac:dyDescent="0.25">
      <c r="A34" s="14" t="s">
        <v>11</v>
      </c>
      <c r="B34" s="15" t="s">
        <v>26</v>
      </c>
      <c r="C34" s="16" t="s">
        <v>27</v>
      </c>
      <c r="D34" s="17" t="s">
        <v>12</v>
      </c>
      <c r="E34" s="44" t="s">
        <v>10</v>
      </c>
      <c r="F34" s="17" t="s">
        <v>15</v>
      </c>
      <c r="G34" s="17" t="s">
        <v>9</v>
      </c>
      <c r="H34" s="17" t="s">
        <v>24</v>
      </c>
      <c r="K34" s="19" t="s">
        <v>13</v>
      </c>
    </row>
    <row r="35" spans="1:11" x14ac:dyDescent="0.25">
      <c r="A35" s="20">
        <v>1</v>
      </c>
      <c r="B35" s="21">
        <f>SUMIF($K$70:$K$429, LOOKUP(A35, $K$70:$K$429), $B$70:$B$429)</f>
        <v>278855.39926594956</v>
      </c>
      <c r="C35" s="22">
        <f>SUMIF($K$70:$K$429, LOOKUP(A35, $K$70:$K$429), $C$70:$C$429)</f>
        <v>300493.91528241494</v>
      </c>
      <c r="D35" s="23">
        <f>B35+C35</f>
        <v>579349.31454836449</v>
      </c>
      <c r="E35" s="41">
        <f t="shared" ref="E35:E41" si="0">LOOKUP($K$35:$K$64, $A$70:$A$429, $E$70:$E$429)</f>
        <v>4221144.6007340513</v>
      </c>
      <c r="F35" s="24">
        <f>LOOKUP($K$35:$K$64, $A$70:$A$429, $F$70:$F$429)</f>
        <v>300493.91528241494</v>
      </c>
      <c r="G35" s="24">
        <f>LOOKUP($K$35:$K$64, $A$70:$A$429, $G$70:$G$429)</f>
        <v>278855.39926594956</v>
      </c>
      <c r="H35" s="24">
        <f>LOOKUP($K$35:$K$64, $A$70:$A$429, $H$70:$H$429)</f>
        <v>100000</v>
      </c>
      <c r="K35" s="2">
        <f>A35*12</f>
        <v>12</v>
      </c>
    </row>
    <row r="36" spans="1:11" x14ac:dyDescent="0.25">
      <c r="A36" s="20">
        <f>A35+1</f>
        <v>2</v>
      </c>
      <c r="B36" s="21">
        <f>SUMIF($K$70:$K$429, LOOKUP(A36, $K$70:$K$429), $B$70:$B$429)</f>
        <v>198419.86068543681</v>
      </c>
      <c r="C36" s="22">
        <f>SUMIF($K$70:$K$429, LOOKUP(A36, $K$70:$K$429), $C$70:$C$429)</f>
        <v>280929.45386292756</v>
      </c>
      <c r="D36" s="23">
        <f t="shared" ref="D36:D64" si="1">B36+C36</f>
        <v>479349.31454836437</v>
      </c>
      <c r="E36" s="41">
        <f t="shared" si="0"/>
        <v>4022724.7400486148</v>
      </c>
      <c r="F36" s="24">
        <f>LOOKUP($K$35:$K$64, $A$70:$A$429, $F$70:$F$429)</f>
        <v>581423.36914534261</v>
      </c>
      <c r="G36" s="24">
        <f>LOOKUP($K$35:$K$64, $A$70:$A$429, $G$70:$G$429)</f>
        <v>477275.25995138648</v>
      </c>
      <c r="H36" s="24">
        <f t="shared" ref="H36:H64" si="2">LOOKUP($K$35:$K$64, $A$70:$A$429, $H$70:$H$429)</f>
        <v>0</v>
      </c>
      <c r="K36" s="2">
        <f t="shared" ref="K36:K64" si="3">A36*12</f>
        <v>24</v>
      </c>
    </row>
    <row r="37" spans="1:11" x14ac:dyDescent="0.25">
      <c r="A37" s="20">
        <f t="shared" ref="A37:A64" si="4">A36+1</f>
        <v>3</v>
      </c>
      <c r="B37" s="21">
        <f t="shared" ref="B37:B64" si="5">SUMIF($K$70:$K$429, LOOKUP(A37, $K$70:$K$429), $B$70:$B$429)</f>
        <v>312340.97435029352</v>
      </c>
      <c r="C37" s="22">
        <f t="shared" ref="C37:C64" si="6">SUMIF($K$70:$K$429, LOOKUP(A37, $K$70:$K$429), $C$70:$C$429)</f>
        <v>267008.34019807086</v>
      </c>
      <c r="D37" s="23">
        <f t="shared" si="1"/>
        <v>579349.31454836437</v>
      </c>
      <c r="E37" s="41">
        <f t="shared" si="0"/>
        <v>3710383.7656983216</v>
      </c>
      <c r="F37" s="24">
        <f t="shared" ref="F37:F64" si="7">LOOKUP($K$35:$K$64, $A$70:$A$429, $F$70:$F$429)</f>
        <v>848431.70934341371</v>
      </c>
      <c r="G37" s="24">
        <f t="shared" ref="G37:G64" si="8">LOOKUP($K$35:$K$64, $A$70:$A$429, $G$70:$G$429)</f>
        <v>789616.23430168012</v>
      </c>
      <c r="H37" s="24">
        <f t="shared" si="2"/>
        <v>100000</v>
      </c>
      <c r="K37" s="2">
        <f t="shared" si="3"/>
        <v>36</v>
      </c>
    </row>
    <row r="38" spans="1:11" x14ac:dyDescent="0.25">
      <c r="A38" s="20">
        <f t="shared" si="4"/>
        <v>4</v>
      </c>
      <c r="B38" s="21">
        <f t="shared" si="5"/>
        <v>334254.77970779146</v>
      </c>
      <c r="C38" s="22">
        <f t="shared" si="6"/>
        <v>245094.53484057292</v>
      </c>
      <c r="D38" s="23">
        <f t="shared" si="1"/>
        <v>579349.31454836437</v>
      </c>
      <c r="E38" s="41">
        <f t="shared" si="0"/>
        <v>3376128.9859905294</v>
      </c>
      <c r="F38" s="24">
        <f t="shared" si="7"/>
        <v>1093526.2441839867</v>
      </c>
      <c r="G38" s="24">
        <f t="shared" si="8"/>
        <v>1123871.0140094715</v>
      </c>
      <c r="H38" s="24">
        <f t="shared" si="2"/>
        <v>100000</v>
      </c>
      <c r="K38" s="2">
        <f t="shared" si="3"/>
        <v>48</v>
      </c>
    </row>
    <row r="39" spans="1:11" x14ac:dyDescent="0.25">
      <c r="A39" s="20">
        <f t="shared" si="4"/>
        <v>5</v>
      </c>
      <c r="B39" s="21">
        <f t="shared" si="5"/>
        <v>357706.05502498726</v>
      </c>
      <c r="C39" s="22">
        <f t="shared" si="6"/>
        <v>221643.2595233772</v>
      </c>
      <c r="D39" s="23">
        <f t="shared" si="1"/>
        <v>579349.31454836449</v>
      </c>
      <c r="E39" s="41">
        <f t="shared" si="0"/>
        <v>3018422.9309655419</v>
      </c>
      <c r="F39" s="24">
        <f t="shared" si="7"/>
        <v>1315169.5037073635</v>
      </c>
      <c r="G39" s="24">
        <f t="shared" si="8"/>
        <v>1481577.0690344591</v>
      </c>
      <c r="H39" s="24">
        <f t="shared" si="2"/>
        <v>100000</v>
      </c>
      <c r="K39" s="2">
        <f t="shared" si="3"/>
        <v>60</v>
      </c>
    </row>
    <row r="40" spans="1:11" x14ac:dyDescent="0.25">
      <c r="A40" s="20">
        <f t="shared" si="4"/>
        <v>6</v>
      </c>
      <c r="B40" s="21">
        <f t="shared" si="5"/>
        <v>382802.6690101407</v>
      </c>
      <c r="C40" s="22">
        <f t="shared" si="6"/>
        <v>196546.6455382237</v>
      </c>
      <c r="D40" s="23">
        <f t="shared" si="1"/>
        <v>579349.31454836437</v>
      </c>
      <c r="E40" s="41">
        <f t="shared" si="0"/>
        <v>2635620.2619554005</v>
      </c>
      <c r="F40" s="24">
        <f t="shared" si="7"/>
        <v>1511716.1492455872</v>
      </c>
      <c r="G40" s="24">
        <f t="shared" si="8"/>
        <v>1864379.7380445995</v>
      </c>
      <c r="H40" s="24">
        <f t="shared" si="2"/>
        <v>100000</v>
      </c>
      <c r="K40" s="2">
        <f t="shared" si="3"/>
        <v>72</v>
      </c>
    </row>
    <row r="41" spans="1:11" x14ac:dyDescent="0.25">
      <c r="A41" s="20">
        <f t="shared" si="4"/>
        <v>7</v>
      </c>
      <c r="B41" s="21">
        <f t="shared" si="5"/>
        <v>409660.05842716608</v>
      </c>
      <c r="C41" s="22">
        <f t="shared" si="6"/>
        <v>169689.25612119833</v>
      </c>
      <c r="D41" s="23">
        <f t="shared" si="1"/>
        <v>579349.31454836437</v>
      </c>
      <c r="E41" s="41">
        <f t="shared" si="0"/>
        <v>2225960.2035282338</v>
      </c>
      <c r="F41" s="24">
        <f t="shared" si="7"/>
        <v>1681405.4053667856</v>
      </c>
      <c r="G41" s="24">
        <f t="shared" si="8"/>
        <v>2274039.7964717653</v>
      </c>
      <c r="H41" s="24">
        <f t="shared" si="2"/>
        <v>100000</v>
      </c>
      <c r="K41" s="2">
        <f t="shared" si="3"/>
        <v>84</v>
      </c>
    </row>
    <row r="42" spans="1:11" x14ac:dyDescent="0.25">
      <c r="A42" s="20">
        <f t="shared" si="4"/>
        <v>8</v>
      </c>
      <c r="B42" s="21">
        <f t="shared" si="5"/>
        <v>338401.75906951004</v>
      </c>
      <c r="C42" s="22">
        <f t="shared" si="6"/>
        <v>140947.5554788544</v>
      </c>
      <c r="D42" s="23">
        <f t="shared" si="1"/>
        <v>479349.31454836443</v>
      </c>
      <c r="E42" s="41">
        <f t="shared" ref="E42:E64" si="9">LOOKUP($K$35:$K$64, $A$70:$A$429, $E$70:$E$429)</f>
        <v>1887558.4444587242</v>
      </c>
      <c r="F42" s="24">
        <f t="shared" si="7"/>
        <v>1822352.9608456402</v>
      </c>
      <c r="G42" s="24">
        <f t="shared" si="8"/>
        <v>2612441.5555412746</v>
      </c>
      <c r="H42" s="24">
        <f t="shared" si="2"/>
        <v>0</v>
      </c>
      <c r="K42" s="2">
        <f t="shared" si="3"/>
        <v>96</v>
      </c>
    </row>
    <row r="43" spans="1:11" x14ac:dyDescent="0.25">
      <c r="A43" s="20">
        <f t="shared" si="4"/>
        <v>9</v>
      </c>
      <c r="B43" s="21">
        <f t="shared" si="5"/>
        <v>362143.98596212204</v>
      </c>
      <c r="C43" s="22">
        <f t="shared" si="6"/>
        <v>117205.32858624245</v>
      </c>
      <c r="D43" s="23">
        <f t="shared" si="1"/>
        <v>479349.31454836449</v>
      </c>
      <c r="E43" s="41">
        <f t="shared" si="9"/>
        <v>1525414.4584966018</v>
      </c>
      <c r="F43" s="24">
        <f t="shared" si="7"/>
        <v>1939558.2894318823</v>
      </c>
      <c r="G43" s="24">
        <f t="shared" si="8"/>
        <v>2974585.5415033959</v>
      </c>
      <c r="H43" s="24">
        <f t="shared" si="2"/>
        <v>0</v>
      </c>
      <c r="K43" s="2">
        <f t="shared" si="3"/>
        <v>108</v>
      </c>
    </row>
    <row r="44" spans="1:11" x14ac:dyDescent="0.25">
      <c r="A44" s="20">
        <f t="shared" si="4"/>
        <v>10</v>
      </c>
      <c r="B44" s="21">
        <f t="shared" si="5"/>
        <v>387551.96465038136</v>
      </c>
      <c r="C44" s="22">
        <f t="shared" si="6"/>
        <v>91797.349897983077</v>
      </c>
      <c r="D44" s="23">
        <f t="shared" si="1"/>
        <v>479349.31454836443</v>
      </c>
      <c r="E44" s="41">
        <f t="shared" si="9"/>
        <v>1137862.4938462204</v>
      </c>
      <c r="F44" s="24">
        <f t="shared" si="7"/>
        <v>2031355.6393298651</v>
      </c>
      <c r="G44" s="24">
        <f t="shared" si="8"/>
        <v>3362137.5061537777</v>
      </c>
      <c r="H44" s="24">
        <f t="shared" si="2"/>
        <v>0</v>
      </c>
      <c r="K44" s="2">
        <f t="shared" si="3"/>
        <v>120</v>
      </c>
    </row>
    <row r="45" spans="1:11" x14ac:dyDescent="0.25">
      <c r="A45" s="20">
        <f t="shared" si="4"/>
        <v>11</v>
      </c>
      <c r="B45" s="21">
        <f t="shared" si="5"/>
        <v>414742.56408079644</v>
      </c>
      <c r="C45" s="22">
        <f t="shared" si="6"/>
        <v>64606.750467567967</v>
      </c>
      <c r="D45" s="23">
        <f t="shared" si="1"/>
        <v>479349.31454836437</v>
      </c>
      <c r="E45" s="41">
        <f t="shared" si="9"/>
        <v>723119.92976542411</v>
      </c>
      <c r="F45" s="24">
        <f t="shared" si="7"/>
        <v>2095962.3897974328</v>
      </c>
      <c r="G45" s="24">
        <f t="shared" si="8"/>
        <v>3776880.0702345744</v>
      </c>
      <c r="H45" s="24">
        <f t="shared" si="2"/>
        <v>0</v>
      </c>
      <c r="K45" s="2">
        <f t="shared" si="3"/>
        <v>132</v>
      </c>
    </row>
    <row r="46" spans="1:11" x14ac:dyDescent="0.25">
      <c r="A46" s="20">
        <f t="shared" si="4"/>
        <v>12</v>
      </c>
      <c r="B46" s="21">
        <f t="shared" si="5"/>
        <v>443840.85271116759</v>
      </c>
      <c r="C46" s="22">
        <f t="shared" si="6"/>
        <v>35508.461837196803</v>
      </c>
      <c r="D46" s="23">
        <f t="shared" si="1"/>
        <v>479349.31454836437</v>
      </c>
      <c r="E46" s="41">
        <f t="shared" si="9"/>
        <v>279279.07705425663</v>
      </c>
      <c r="F46" s="24">
        <f t="shared" si="7"/>
        <v>2131470.8516346295</v>
      </c>
      <c r="G46" s="24">
        <f t="shared" si="8"/>
        <v>4220720.9229457425</v>
      </c>
      <c r="H46" s="24">
        <f t="shared" si="2"/>
        <v>0</v>
      </c>
      <c r="K46" s="2">
        <f t="shared" si="3"/>
        <v>144</v>
      </c>
    </row>
    <row r="47" spans="1:11" x14ac:dyDescent="0.25">
      <c r="A47" s="20">
        <f t="shared" si="4"/>
        <v>13</v>
      </c>
      <c r="B47" s="21">
        <f t="shared" si="5"/>
        <v>279279.07705425669</v>
      </c>
      <c r="C47" s="22">
        <f t="shared" si="6"/>
        <v>6504.2148368865965</v>
      </c>
      <c r="D47" s="23">
        <f t="shared" si="1"/>
        <v>285783.29189114331</v>
      </c>
      <c r="E47" s="41">
        <f t="shared" si="9"/>
        <v>0</v>
      </c>
      <c r="F47" s="24">
        <f t="shared" si="7"/>
        <v>0</v>
      </c>
      <c r="G47" s="24">
        <f t="shared" si="8"/>
        <v>0</v>
      </c>
      <c r="H47" s="24">
        <f t="shared" si="2"/>
        <v>0</v>
      </c>
      <c r="K47" s="2">
        <f t="shared" si="3"/>
        <v>156</v>
      </c>
    </row>
    <row r="48" spans="1:11" x14ac:dyDescent="0.25">
      <c r="A48" s="20">
        <f t="shared" si="4"/>
        <v>14</v>
      </c>
      <c r="B48" s="21">
        <f t="shared" si="5"/>
        <v>0</v>
      </c>
      <c r="C48" s="22">
        <f t="shared" si="6"/>
        <v>0</v>
      </c>
      <c r="D48" s="23">
        <f t="shared" si="1"/>
        <v>0</v>
      </c>
      <c r="E48" s="41">
        <f t="shared" si="9"/>
        <v>0</v>
      </c>
      <c r="F48" s="24">
        <f t="shared" si="7"/>
        <v>0</v>
      </c>
      <c r="G48" s="24">
        <f t="shared" si="8"/>
        <v>0</v>
      </c>
      <c r="H48" s="24">
        <f t="shared" si="2"/>
        <v>0</v>
      </c>
      <c r="K48" s="2">
        <f t="shared" si="3"/>
        <v>168</v>
      </c>
    </row>
    <row r="49" spans="1:11" x14ac:dyDescent="0.25">
      <c r="A49" s="20">
        <f t="shared" si="4"/>
        <v>15</v>
      </c>
      <c r="B49" s="21">
        <f t="shared" si="5"/>
        <v>0</v>
      </c>
      <c r="C49" s="22">
        <f t="shared" si="6"/>
        <v>0</v>
      </c>
      <c r="D49" s="23">
        <f t="shared" si="1"/>
        <v>0</v>
      </c>
      <c r="E49" s="41">
        <f t="shared" si="9"/>
        <v>0</v>
      </c>
      <c r="F49" s="24">
        <f t="shared" si="7"/>
        <v>0</v>
      </c>
      <c r="G49" s="24">
        <f t="shared" si="8"/>
        <v>0</v>
      </c>
      <c r="H49" s="24">
        <f t="shared" si="2"/>
        <v>0</v>
      </c>
      <c r="K49" s="2">
        <f t="shared" si="3"/>
        <v>180</v>
      </c>
    </row>
    <row r="50" spans="1:11" x14ac:dyDescent="0.25">
      <c r="A50" s="20">
        <f t="shared" si="4"/>
        <v>16</v>
      </c>
      <c r="B50" s="21">
        <f t="shared" si="5"/>
        <v>0</v>
      </c>
      <c r="C50" s="22">
        <f t="shared" si="6"/>
        <v>0</v>
      </c>
      <c r="D50" s="23">
        <f t="shared" si="1"/>
        <v>0</v>
      </c>
      <c r="E50" s="41">
        <f t="shared" si="9"/>
        <v>0</v>
      </c>
      <c r="F50" s="24">
        <f t="shared" si="7"/>
        <v>0</v>
      </c>
      <c r="G50" s="24">
        <f t="shared" si="8"/>
        <v>0</v>
      </c>
      <c r="H50" s="24">
        <f t="shared" si="2"/>
        <v>0</v>
      </c>
      <c r="K50" s="2">
        <f t="shared" si="3"/>
        <v>192</v>
      </c>
    </row>
    <row r="51" spans="1:11" x14ac:dyDescent="0.25">
      <c r="A51" s="20">
        <f t="shared" si="4"/>
        <v>17</v>
      </c>
      <c r="B51" s="21">
        <f t="shared" si="5"/>
        <v>0</v>
      </c>
      <c r="C51" s="22">
        <f t="shared" si="6"/>
        <v>0</v>
      </c>
      <c r="D51" s="23">
        <f t="shared" si="1"/>
        <v>0</v>
      </c>
      <c r="E51" s="41">
        <f t="shared" si="9"/>
        <v>0</v>
      </c>
      <c r="F51" s="24">
        <f t="shared" si="7"/>
        <v>0</v>
      </c>
      <c r="G51" s="24">
        <f t="shared" si="8"/>
        <v>0</v>
      </c>
      <c r="H51" s="24">
        <f t="shared" si="2"/>
        <v>0</v>
      </c>
      <c r="K51" s="2">
        <f t="shared" si="3"/>
        <v>204</v>
      </c>
    </row>
    <row r="52" spans="1:11" x14ac:dyDescent="0.25">
      <c r="A52" s="20">
        <f t="shared" si="4"/>
        <v>18</v>
      </c>
      <c r="B52" s="21">
        <f t="shared" si="5"/>
        <v>0</v>
      </c>
      <c r="C52" s="22">
        <f t="shared" si="6"/>
        <v>0</v>
      </c>
      <c r="D52" s="23">
        <f t="shared" si="1"/>
        <v>0</v>
      </c>
      <c r="E52" s="41">
        <f t="shared" si="9"/>
        <v>0</v>
      </c>
      <c r="F52" s="24">
        <f t="shared" si="7"/>
        <v>0</v>
      </c>
      <c r="G52" s="24">
        <f t="shared" si="8"/>
        <v>0</v>
      </c>
      <c r="H52" s="24">
        <f t="shared" si="2"/>
        <v>0</v>
      </c>
      <c r="K52" s="2">
        <f t="shared" si="3"/>
        <v>216</v>
      </c>
    </row>
    <row r="53" spans="1:11" x14ac:dyDescent="0.25">
      <c r="A53" s="20">
        <f t="shared" si="4"/>
        <v>19</v>
      </c>
      <c r="B53" s="21">
        <f t="shared" si="5"/>
        <v>0</v>
      </c>
      <c r="C53" s="22">
        <f t="shared" si="6"/>
        <v>0</v>
      </c>
      <c r="D53" s="23">
        <f t="shared" si="1"/>
        <v>0</v>
      </c>
      <c r="E53" s="41">
        <f t="shared" si="9"/>
        <v>0</v>
      </c>
      <c r="F53" s="24">
        <f t="shared" si="7"/>
        <v>0</v>
      </c>
      <c r="G53" s="24">
        <f t="shared" si="8"/>
        <v>0</v>
      </c>
      <c r="H53" s="24">
        <f t="shared" si="2"/>
        <v>0</v>
      </c>
      <c r="K53" s="2">
        <f t="shared" si="3"/>
        <v>228</v>
      </c>
    </row>
    <row r="54" spans="1:11" x14ac:dyDescent="0.25">
      <c r="A54" s="20">
        <f t="shared" si="4"/>
        <v>20</v>
      </c>
      <c r="B54" s="21">
        <f t="shared" si="5"/>
        <v>0</v>
      </c>
      <c r="C54" s="22">
        <f t="shared" si="6"/>
        <v>0</v>
      </c>
      <c r="D54" s="23">
        <f t="shared" si="1"/>
        <v>0</v>
      </c>
      <c r="E54" s="41">
        <f t="shared" si="9"/>
        <v>0</v>
      </c>
      <c r="F54" s="24">
        <f t="shared" si="7"/>
        <v>0</v>
      </c>
      <c r="G54" s="24">
        <f t="shared" si="8"/>
        <v>0</v>
      </c>
      <c r="H54" s="24">
        <f t="shared" si="2"/>
        <v>0</v>
      </c>
      <c r="K54" s="2">
        <f t="shared" si="3"/>
        <v>240</v>
      </c>
    </row>
    <row r="55" spans="1:11" x14ac:dyDescent="0.25">
      <c r="A55" s="20">
        <f t="shared" si="4"/>
        <v>21</v>
      </c>
      <c r="B55" s="21">
        <f t="shared" si="5"/>
        <v>0</v>
      </c>
      <c r="C55" s="22">
        <f t="shared" si="6"/>
        <v>0</v>
      </c>
      <c r="D55" s="23">
        <f t="shared" si="1"/>
        <v>0</v>
      </c>
      <c r="E55" s="41">
        <f t="shared" si="9"/>
        <v>0</v>
      </c>
      <c r="F55" s="24">
        <f t="shared" si="7"/>
        <v>0</v>
      </c>
      <c r="G55" s="24">
        <f>LOOKUP($K$35:$K$64, $A$70:$A$429, $G$70:$G$429)</f>
        <v>0</v>
      </c>
      <c r="H55" s="24">
        <f t="shared" si="2"/>
        <v>0</v>
      </c>
      <c r="K55" s="2">
        <f t="shared" si="3"/>
        <v>252</v>
      </c>
    </row>
    <row r="56" spans="1:11" x14ac:dyDescent="0.25">
      <c r="A56" s="20">
        <f t="shared" si="4"/>
        <v>22</v>
      </c>
      <c r="B56" s="21">
        <f t="shared" si="5"/>
        <v>0</v>
      </c>
      <c r="C56" s="22">
        <f t="shared" si="6"/>
        <v>0</v>
      </c>
      <c r="D56" s="23">
        <f t="shared" si="1"/>
        <v>0</v>
      </c>
      <c r="E56" s="41">
        <f t="shared" si="9"/>
        <v>0</v>
      </c>
      <c r="F56" s="24">
        <f t="shared" si="7"/>
        <v>0</v>
      </c>
      <c r="G56" s="24">
        <f t="shared" si="8"/>
        <v>0</v>
      </c>
      <c r="H56" s="24">
        <f t="shared" si="2"/>
        <v>0</v>
      </c>
      <c r="K56" s="2">
        <f t="shared" si="3"/>
        <v>264</v>
      </c>
    </row>
    <row r="57" spans="1:11" x14ac:dyDescent="0.25">
      <c r="A57" s="20">
        <f t="shared" si="4"/>
        <v>23</v>
      </c>
      <c r="B57" s="21">
        <f t="shared" si="5"/>
        <v>0</v>
      </c>
      <c r="C57" s="22">
        <f t="shared" si="6"/>
        <v>0</v>
      </c>
      <c r="D57" s="23">
        <f t="shared" si="1"/>
        <v>0</v>
      </c>
      <c r="E57" s="41">
        <f t="shared" si="9"/>
        <v>0</v>
      </c>
      <c r="F57" s="24">
        <f t="shared" si="7"/>
        <v>0</v>
      </c>
      <c r="G57" s="24">
        <f t="shared" si="8"/>
        <v>0</v>
      </c>
      <c r="H57" s="24">
        <f t="shared" si="2"/>
        <v>0</v>
      </c>
      <c r="K57" s="2">
        <f t="shared" si="3"/>
        <v>276</v>
      </c>
    </row>
    <row r="58" spans="1:11" x14ac:dyDescent="0.25">
      <c r="A58" s="20">
        <f t="shared" si="4"/>
        <v>24</v>
      </c>
      <c r="B58" s="21">
        <f t="shared" si="5"/>
        <v>0</v>
      </c>
      <c r="C58" s="22">
        <f t="shared" si="6"/>
        <v>0</v>
      </c>
      <c r="D58" s="23">
        <f t="shared" si="1"/>
        <v>0</v>
      </c>
      <c r="E58" s="41">
        <f t="shared" si="9"/>
        <v>0</v>
      </c>
      <c r="F58" s="24">
        <f t="shared" si="7"/>
        <v>0</v>
      </c>
      <c r="G58" s="24">
        <f t="shared" si="8"/>
        <v>0</v>
      </c>
      <c r="H58" s="24">
        <f t="shared" si="2"/>
        <v>0</v>
      </c>
      <c r="K58" s="2">
        <f t="shared" si="3"/>
        <v>288</v>
      </c>
    </row>
    <row r="59" spans="1:11" x14ac:dyDescent="0.25">
      <c r="A59" s="20">
        <f t="shared" si="4"/>
        <v>25</v>
      </c>
      <c r="B59" s="21">
        <f t="shared" si="5"/>
        <v>0</v>
      </c>
      <c r="C59" s="22">
        <f t="shared" si="6"/>
        <v>0</v>
      </c>
      <c r="D59" s="23">
        <f t="shared" si="1"/>
        <v>0</v>
      </c>
      <c r="E59" s="41">
        <f t="shared" si="9"/>
        <v>0</v>
      </c>
      <c r="F59" s="24">
        <f t="shared" si="7"/>
        <v>0</v>
      </c>
      <c r="G59" s="24">
        <f t="shared" si="8"/>
        <v>0</v>
      </c>
      <c r="H59" s="24">
        <f t="shared" si="2"/>
        <v>0</v>
      </c>
      <c r="K59" s="2">
        <f t="shared" si="3"/>
        <v>300</v>
      </c>
    </row>
    <row r="60" spans="1:11" x14ac:dyDescent="0.25">
      <c r="A60" s="20">
        <f t="shared" si="4"/>
        <v>26</v>
      </c>
      <c r="B60" s="21">
        <f t="shared" si="5"/>
        <v>0</v>
      </c>
      <c r="C60" s="22">
        <f t="shared" si="6"/>
        <v>0</v>
      </c>
      <c r="D60" s="23">
        <f t="shared" si="1"/>
        <v>0</v>
      </c>
      <c r="E60" s="41">
        <f t="shared" si="9"/>
        <v>0</v>
      </c>
      <c r="F60" s="24">
        <f t="shared" si="7"/>
        <v>0</v>
      </c>
      <c r="G60" s="24">
        <f t="shared" si="8"/>
        <v>0</v>
      </c>
      <c r="H60" s="24">
        <f t="shared" si="2"/>
        <v>0</v>
      </c>
      <c r="K60" s="2">
        <f t="shared" si="3"/>
        <v>312</v>
      </c>
    </row>
    <row r="61" spans="1:11" x14ac:dyDescent="0.25">
      <c r="A61" s="20">
        <f t="shared" si="4"/>
        <v>27</v>
      </c>
      <c r="B61" s="21">
        <f t="shared" si="5"/>
        <v>0</v>
      </c>
      <c r="C61" s="22">
        <f t="shared" si="6"/>
        <v>0</v>
      </c>
      <c r="D61" s="23">
        <f t="shared" si="1"/>
        <v>0</v>
      </c>
      <c r="E61" s="41">
        <f t="shared" si="9"/>
        <v>0</v>
      </c>
      <c r="F61" s="24">
        <f t="shared" si="7"/>
        <v>0</v>
      </c>
      <c r="G61" s="24">
        <f t="shared" si="8"/>
        <v>0</v>
      </c>
      <c r="H61" s="24">
        <f t="shared" si="2"/>
        <v>0</v>
      </c>
      <c r="K61" s="2">
        <f t="shared" si="3"/>
        <v>324</v>
      </c>
    </row>
    <row r="62" spans="1:11" x14ac:dyDescent="0.25">
      <c r="A62" s="20">
        <f t="shared" si="4"/>
        <v>28</v>
      </c>
      <c r="B62" s="21">
        <f t="shared" si="5"/>
        <v>0</v>
      </c>
      <c r="C62" s="22">
        <f t="shared" si="6"/>
        <v>0</v>
      </c>
      <c r="D62" s="23">
        <f t="shared" si="1"/>
        <v>0</v>
      </c>
      <c r="E62" s="41">
        <f t="shared" si="9"/>
        <v>0</v>
      </c>
      <c r="F62" s="24">
        <f t="shared" si="7"/>
        <v>0</v>
      </c>
      <c r="G62" s="24">
        <f t="shared" si="8"/>
        <v>0</v>
      </c>
      <c r="H62" s="24">
        <f t="shared" si="2"/>
        <v>0</v>
      </c>
      <c r="K62" s="2">
        <f t="shared" si="3"/>
        <v>336</v>
      </c>
    </row>
    <row r="63" spans="1:11" x14ac:dyDescent="0.25">
      <c r="A63" s="20">
        <f>A62+1</f>
        <v>29</v>
      </c>
      <c r="B63" s="21">
        <f t="shared" si="5"/>
        <v>0</v>
      </c>
      <c r="C63" s="22">
        <f t="shared" si="6"/>
        <v>0</v>
      </c>
      <c r="D63" s="23">
        <f t="shared" si="1"/>
        <v>0</v>
      </c>
      <c r="E63" s="41">
        <f t="shared" si="9"/>
        <v>0</v>
      </c>
      <c r="F63" s="24">
        <f t="shared" si="7"/>
        <v>0</v>
      </c>
      <c r="G63" s="24">
        <f t="shared" si="8"/>
        <v>0</v>
      </c>
      <c r="H63" s="24">
        <f t="shared" si="2"/>
        <v>0</v>
      </c>
      <c r="K63" s="2">
        <f t="shared" si="3"/>
        <v>348</v>
      </c>
    </row>
    <row r="64" spans="1:11" x14ac:dyDescent="0.25">
      <c r="A64" s="20">
        <f t="shared" si="4"/>
        <v>30</v>
      </c>
      <c r="B64" s="21">
        <f t="shared" si="5"/>
        <v>0</v>
      </c>
      <c r="C64" s="22">
        <f t="shared" si="6"/>
        <v>0</v>
      </c>
      <c r="D64" s="23">
        <f t="shared" si="1"/>
        <v>0</v>
      </c>
      <c r="E64" s="41">
        <f t="shared" si="9"/>
        <v>0</v>
      </c>
      <c r="F64" s="24">
        <f t="shared" si="7"/>
        <v>0</v>
      </c>
      <c r="G64" s="24">
        <f t="shared" si="8"/>
        <v>0</v>
      </c>
      <c r="H64" s="24">
        <f t="shared" si="2"/>
        <v>0</v>
      </c>
      <c r="K64" s="2">
        <f t="shared" si="3"/>
        <v>360</v>
      </c>
    </row>
    <row r="65" spans="1:11" s="30" customFormat="1" ht="15.75" thickBot="1" x14ac:dyDescent="0.3">
      <c r="A65" s="25" t="s">
        <v>14</v>
      </c>
      <c r="B65" s="26">
        <f>SUM(B35:B64)</f>
        <v>4499999.9999999991</v>
      </c>
      <c r="C65" s="27">
        <f t="shared" ref="C65:D65" si="10">SUM(C35:C64)</f>
        <v>2137975.0664715166</v>
      </c>
      <c r="D65" s="28">
        <f t="shared" si="10"/>
        <v>6637975.0664715162</v>
      </c>
      <c r="E65" s="42"/>
      <c r="F65" s="29"/>
      <c r="G65" s="29"/>
      <c r="H65" s="29"/>
    </row>
    <row r="66" spans="1:11" ht="38.25" customHeight="1" thickTop="1" x14ac:dyDescent="0.25"/>
    <row r="67" spans="1:11" ht="31.5" customHeight="1" x14ac:dyDescent="0.4">
      <c r="A67" s="13" t="s">
        <v>18</v>
      </c>
      <c r="B67" s="7"/>
      <c r="C67" s="7"/>
      <c r="D67" s="7"/>
      <c r="E67" s="7"/>
      <c r="F67" s="7"/>
      <c r="G67" s="7"/>
      <c r="H67" s="7"/>
    </row>
    <row r="68" spans="1:11" ht="21.75" customHeight="1" x14ac:dyDescent="0.25">
      <c r="F68" s="60" t="s">
        <v>16</v>
      </c>
      <c r="G68" s="60"/>
    </row>
    <row r="69" spans="1:11" s="19" customFormat="1" ht="30" x14ac:dyDescent="0.25">
      <c r="A69" s="14" t="s">
        <v>8</v>
      </c>
      <c r="B69" s="15" t="s">
        <v>26</v>
      </c>
      <c r="C69" s="16" t="s">
        <v>25</v>
      </c>
      <c r="D69" s="17" t="s">
        <v>12</v>
      </c>
      <c r="E69" s="44" t="s">
        <v>10</v>
      </c>
      <c r="F69" s="17" t="s">
        <v>15</v>
      </c>
      <c r="G69" s="17" t="s">
        <v>9</v>
      </c>
      <c r="H69" s="18" t="s">
        <v>23</v>
      </c>
      <c r="K69" s="19" t="s">
        <v>11</v>
      </c>
    </row>
    <row r="70" spans="1:11" x14ac:dyDescent="0.25">
      <c r="A70" s="20">
        <v>1</v>
      </c>
      <c r="B70" s="21">
        <f>D70-C70+H70</f>
        <v>14445.7762123637</v>
      </c>
      <c r="C70" s="31">
        <f>C4*C5/12</f>
        <v>25500</v>
      </c>
      <c r="D70" s="23">
        <f>C10</f>
        <v>39945.7762123637</v>
      </c>
      <c r="E70" s="41">
        <f>MAX(C4-B70, 0)</f>
        <v>4485554.2237876365</v>
      </c>
      <c r="F70" s="32">
        <f>C70</f>
        <v>25500</v>
      </c>
      <c r="G70" s="32">
        <f>B70</f>
        <v>14445.7762123637</v>
      </c>
      <c r="H70" s="43"/>
      <c r="K70" s="2">
        <v>1</v>
      </c>
    </row>
    <row r="71" spans="1:11" x14ac:dyDescent="0.25">
      <c r="A71" s="20">
        <f>A70+1</f>
        <v>2</v>
      </c>
      <c r="B71" s="21">
        <f t="shared" ref="B71:B134" si="11">D71-C71+H71</f>
        <v>14527.635610900423</v>
      </c>
      <c r="C71" s="31">
        <f>IF(E70&gt;=0, E70*$C$5/12, 0)</f>
        <v>25418.140601463278</v>
      </c>
      <c r="D71" s="23">
        <f>IF(E70&gt;$C$10, $C$10, E70+C71)</f>
        <v>39945.7762123637</v>
      </c>
      <c r="E71" s="41">
        <f>MAX(E70-B71, 0)</f>
        <v>4471026.5881767357</v>
      </c>
      <c r="F71" s="32">
        <f>IF(E70&gt;0, F70+C71, 0)</f>
        <v>50918.140601463281</v>
      </c>
      <c r="G71" s="32">
        <f>IF(E70&gt;0, G70+B71, 0)</f>
        <v>28973.411823264123</v>
      </c>
      <c r="H71" s="43"/>
      <c r="K71" s="2">
        <v>1</v>
      </c>
    </row>
    <row r="72" spans="1:11" x14ac:dyDescent="0.25">
      <c r="A72" s="20">
        <f t="shared" ref="A72:A135" si="12">A71+1</f>
        <v>3</v>
      </c>
      <c r="B72" s="21">
        <f t="shared" si="11"/>
        <v>14609.958879362199</v>
      </c>
      <c r="C72" s="31">
        <f t="shared" ref="C72:C135" si="13">IF(E71&gt;=0, E71*$C$5/12, 0)</f>
        <v>25335.817333001502</v>
      </c>
      <c r="D72" s="23">
        <f t="shared" ref="D72:D135" si="14">IF(E71&gt;$C$10, $C$10, E71+C72)</f>
        <v>39945.7762123637</v>
      </c>
      <c r="E72" s="41">
        <f t="shared" ref="E72:E135" si="15">MAX(E71-B72, 0)</f>
        <v>4456416.6292973738</v>
      </c>
      <c r="F72" s="32">
        <f t="shared" ref="F72:F135" si="16">IF(E71&gt;0, F71+C72, 0)</f>
        <v>76253.957934464779</v>
      </c>
      <c r="G72" s="32">
        <f t="shared" ref="G72:G135" si="17">IF(E71&gt;0, G71+B72, 0)</f>
        <v>43583.370702626322</v>
      </c>
      <c r="H72" s="43"/>
      <c r="K72" s="2">
        <v>1</v>
      </c>
    </row>
    <row r="73" spans="1:11" x14ac:dyDescent="0.25">
      <c r="A73" s="20">
        <f t="shared" si="12"/>
        <v>4</v>
      </c>
      <c r="B73" s="21">
        <f t="shared" si="11"/>
        <v>14692.748646345248</v>
      </c>
      <c r="C73" s="31">
        <f t="shared" si="13"/>
        <v>25253.027566018452</v>
      </c>
      <c r="D73" s="23">
        <f t="shared" si="14"/>
        <v>39945.7762123637</v>
      </c>
      <c r="E73" s="41">
        <f t="shared" si="15"/>
        <v>4441723.8806510288</v>
      </c>
      <c r="F73" s="32">
        <f t="shared" si="16"/>
        <v>101506.98550048324</v>
      </c>
      <c r="G73" s="32">
        <f t="shared" si="17"/>
        <v>58276.119348971566</v>
      </c>
      <c r="H73" s="43"/>
      <c r="K73" s="2">
        <v>1</v>
      </c>
    </row>
    <row r="74" spans="1:11" x14ac:dyDescent="0.25">
      <c r="A74" s="20">
        <f t="shared" si="12"/>
        <v>5</v>
      </c>
      <c r="B74" s="21">
        <f t="shared" si="11"/>
        <v>14776.007555341199</v>
      </c>
      <c r="C74" s="31">
        <f t="shared" si="13"/>
        <v>25169.768657022501</v>
      </c>
      <c r="D74" s="23">
        <f t="shared" si="14"/>
        <v>39945.7762123637</v>
      </c>
      <c r="E74" s="41">
        <f t="shared" si="15"/>
        <v>4426947.8730956875</v>
      </c>
      <c r="F74" s="32">
        <f t="shared" si="16"/>
        <v>126676.75415750574</v>
      </c>
      <c r="G74" s="32">
        <f t="shared" si="17"/>
        <v>73052.126904312769</v>
      </c>
      <c r="H74" s="43"/>
      <c r="K74" s="2">
        <v>1</v>
      </c>
    </row>
    <row r="75" spans="1:11" x14ac:dyDescent="0.25">
      <c r="A75" s="20">
        <f t="shared" si="12"/>
        <v>6</v>
      </c>
      <c r="B75" s="21">
        <f t="shared" si="11"/>
        <v>14859.738264821466</v>
      </c>
      <c r="C75" s="31">
        <f t="shared" si="13"/>
        <v>25086.037947542234</v>
      </c>
      <c r="D75" s="23">
        <f t="shared" si="14"/>
        <v>39945.7762123637</v>
      </c>
      <c r="E75" s="41">
        <f t="shared" si="15"/>
        <v>4412088.134830866</v>
      </c>
      <c r="F75" s="32">
        <f t="shared" si="16"/>
        <v>151762.79210504796</v>
      </c>
      <c r="G75" s="32">
        <f t="shared" si="17"/>
        <v>87911.865169134238</v>
      </c>
      <c r="H75" s="43"/>
      <c r="K75" s="2">
        <v>1</v>
      </c>
    </row>
    <row r="76" spans="1:11" x14ac:dyDescent="0.25">
      <c r="A76" s="20">
        <f t="shared" si="12"/>
        <v>7</v>
      </c>
      <c r="B76" s="21">
        <f t="shared" si="11"/>
        <v>14943.943448322123</v>
      </c>
      <c r="C76" s="31">
        <f t="shared" si="13"/>
        <v>25001.832764041577</v>
      </c>
      <c r="D76" s="23">
        <f t="shared" si="14"/>
        <v>39945.7762123637</v>
      </c>
      <c r="E76" s="41">
        <f t="shared" si="15"/>
        <v>4397144.1913825441</v>
      </c>
      <c r="F76" s="32">
        <f t="shared" si="16"/>
        <v>176764.62486908954</v>
      </c>
      <c r="G76" s="32">
        <f t="shared" si="17"/>
        <v>102855.80861745637</v>
      </c>
      <c r="H76" s="43"/>
      <c r="K76" s="2">
        <v>1</v>
      </c>
    </row>
    <row r="77" spans="1:11" x14ac:dyDescent="0.25">
      <c r="A77" s="20">
        <f t="shared" si="12"/>
        <v>8</v>
      </c>
      <c r="B77" s="21">
        <f t="shared" si="11"/>
        <v>15028.625794529282</v>
      </c>
      <c r="C77" s="31">
        <f t="shared" si="13"/>
        <v>24917.150417834418</v>
      </c>
      <c r="D77" s="23">
        <f t="shared" si="14"/>
        <v>39945.7762123637</v>
      </c>
      <c r="E77" s="41">
        <f t="shared" si="15"/>
        <v>4382115.5655880151</v>
      </c>
      <c r="F77" s="32">
        <f t="shared" si="16"/>
        <v>201681.77528692398</v>
      </c>
      <c r="G77" s="32">
        <f t="shared" si="17"/>
        <v>117884.43441198565</v>
      </c>
      <c r="H77" s="43"/>
      <c r="K77" s="2">
        <v>1</v>
      </c>
    </row>
    <row r="78" spans="1:11" x14ac:dyDescent="0.25">
      <c r="A78" s="20">
        <f t="shared" si="12"/>
        <v>9</v>
      </c>
      <c r="B78" s="21">
        <f t="shared" si="11"/>
        <v>15113.788007364947</v>
      </c>
      <c r="C78" s="31">
        <f t="shared" si="13"/>
        <v>24831.988204998754</v>
      </c>
      <c r="D78" s="23">
        <f t="shared" si="14"/>
        <v>39945.7762123637</v>
      </c>
      <c r="E78" s="41">
        <f t="shared" si="15"/>
        <v>4367001.7775806505</v>
      </c>
      <c r="F78" s="32">
        <f t="shared" si="16"/>
        <v>226513.76349192273</v>
      </c>
      <c r="G78" s="32">
        <f t="shared" si="17"/>
        <v>132998.22241935061</v>
      </c>
      <c r="H78" s="43"/>
      <c r="K78" s="2">
        <v>1</v>
      </c>
    </row>
    <row r="79" spans="1:11" x14ac:dyDescent="0.25">
      <c r="A79" s="20">
        <f t="shared" si="12"/>
        <v>10</v>
      </c>
      <c r="B79" s="21">
        <f t="shared" si="11"/>
        <v>15199.432806073346</v>
      </c>
      <c r="C79" s="31">
        <f t="shared" si="13"/>
        <v>24746.343406290354</v>
      </c>
      <c r="D79" s="23">
        <f t="shared" si="14"/>
        <v>39945.7762123637</v>
      </c>
      <c r="E79" s="41">
        <f t="shared" si="15"/>
        <v>4351802.3447745768</v>
      </c>
      <c r="F79" s="32">
        <f t="shared" si="16"/>
        <v>251260.1068982131</v>
      </c>
      <c r="G79" s="32">
        <f t="shared" si="17"/>
        <v>148197.65522542395</v>
      </c>
      <c r="H79" s="43"/>
      <c r="K79" s="2">
        <v>1</v>
      </c>
    </row>
    <row r="80" spans="1:11" x14ac:dyDescent="0.25">
      <c r="A80" s="20">
        <f t="shared" si="12"/>
        <v>11</v>
      </c>
      <c r="B80" s="21">
        <f t="shared" si="11"/>
        <v>15285.56292530776</v>
      </c>
      <c r="C80" s="31">
        <f t="shared" si="13"/>
        <v>24660.21328705594</v>
      </c>
      <c r="D80" s="23">
        <f t="shared" si="14"/>
        <v>39945.7762123637</v>
      </c>
      <c r="E80" s="41">
        <f t="shared" si="15"/>
        <v>4336516.7818492688</v>
      </c>
      <c r="F80" s="32">
        <f t="shared" si="16"/>
        <v>275920.32018526905</v>
      </c>
      <c r="G80" s="32">
        <f t="shared" si="17"/>
        <v>163483.2181507317</v>
      </c>
      <c r="H80" s="43"/>
      <c r="K80" s="2">
        <v>1</v>
      </c>
    </row>
    <row r="81" spans="1:11" x14ac:dyDescent="0.25">
      <c r="A81" s="20">
        <f t="shared" si="12"/>
        <v>12</v>
      </c>
      <c r="B81" s="21">
        <f t="shared" si="11"/>
        <v>115372.18111521784</v>
      </c>
      <c r="C81" s="31">
        <f t="shared" si="13"/>
        <v>24573.595097145855</v>
      </c>
      <c r="D81" s="23">
        <f t="shared" si="14"/>
        <v>39945.7762123637</v>
      </c>
      <c r="E81" s="41">
        <f t="shared" si="15"/>
        <v>4221144.6007340513</v>
      </c>
      <c r="F81" s="32">
        <f t="shared" si="16"/>
        <v>300493.91528241494</v>
      </c>
      <c r="G81" s="32">
        <f t="shared" si="17"/>
        <v>278855.39926594956</v>
      </c>
      <c r="H81" s="43">
        <v>100000</v>
      </c>
      <c r="K81" s="2">
        <v>1</v>
      </c>
    </row>
    <row r="82" spans="1:11" x14ac:dyDescent="0.25">
      <c r="A82" s="20">
        <f t="shared" si="12"/>
        <v>13</v>
      </c>
      <c r="B82" s="21">
        <f t="shared" si="11"/>
        <v>16025.956808204075</v>
      </c>
      <c r="C82" s="31">
        <f t="shared" si="13"/>
        <v>23919.819404159625</v>
      </c>
      <c r="D82" s="23">
        <f t="shared" si="14"/>
        <v>39945.7762123637</v>
      </c>
      <c r="E82" s="41">
        <f t="shared" si="15"/>
        <v>4205118.6439258475</v>
      </c>
      <c r="F82" s="32">
        <f t="shared" si="16"/>
        <v>324413.73468657455</v>
      </c>
      <c r="G82" s="32">
        <f t="shared" si="17"/>
        <v>294881.35607415362</v>
      </c>
      <c r="H82" s="43"/>
      <c r="K82" s="2">
        <v>2</v>
      </c>
    </row>
    <row r="83" spans="1:11" x14ac:dyDescent="0.25">
      <c r="A83" s="20">
        <f t="shared" si="12"/>
        <v>14</v>
      </c>
      <c r="B83" s="21">
        <f t="shared" si="11"/>
        <v>16116.770563450562</v>
      </c>
      <c r="C83" s="31">
        <f t="shared" si="13"/>
        <v>23829.005648913138</v>
      </c>
      <c r="D83" s="23">
        <f t="shared" si="14"/>
        <v>39945.7762123637</v>
      </c>
      <c r="E83" s="41">
        <f t="shared" si="15"/>
        <v>4189001.8733623968</v>
      </c>
      <c r="F83" s="32">
        <f t="shared" si="16"/>
        <v>348242.7403354877</v>
      </c>
      <c r="G83" s="32">
        <f t="shared" si="17"/>
        <v>310998.1266376042</v>
      </c>
      <c r="H83" s="43"/>
      <c r="K83" s="2">
        <v>2</v>
      </c>
    </row>
    <row r="84" spans="1:11" x14ac:dyDescent="0.25">
      <c r="A84" s="20">
        <f t="shared" si="12"/>
        <v>15</v>
      </c>
      <c r="B84" s="21">
        <f t="shared" si="11"/>
        <v>16208.098929976786</v>
      </c>
      <c r="C84" s="31">
        <f t="shared" si="13"/>
        <v>23737.677282386914</v>
      </c>
      <c r="D84" s="23">
        <f t="shared" si="14"/>
        <v>39945.7762123637</v>
      </c>
      <c r="E84" s="41">
        <f t="shared" si="15"/>
        <v>4172793.7744324203</v>
      </c>
      <c r="F84" s="32">
        <f t="shared" si="16"/>
        <v>371980.41761787463</v>
      </c>
      <c r="G84" s="32">
        <f t="shared" si="17"/>
        <v>327206.22556758102</v>
      </c>
      <c r="H84" s="43"/>
      <c r="K84" s="2">
        <v>2</v>
      </c>
    </row>
    <row r="85" spans="1:11" x14ac:dyDescent="0.25">
      <c r="A85" s="20">
        <f t="shared" si="12"/>
        <v>16</v>
      </c>
      <c r="B85" s="21">
        <f t="shared" si="11"/>
        <v>16299.944823913316</v>
      </c>
      <c r="C85" s="31">
        <f t="shared" si="13"/>
        <v>23645.831388450384</v>
      </c>
      <c r="D85" s="23">
        <f t="shared" si="14"/>
        <v>39945.7762123637</v>
      </c>
      <c r="E85" s="41">
        <f t="shared" si="15"/>
        <v>4156493.829608507</v>
      </c>
      <c r="F85" s="32">
        <f t="shared" si="16"/>
        <v>395626.24900632503</v>
      </c>
      <c r="G85" s="32">
        <f t="shared" si="17"/>
        <v>343506.17039149435</v>
      </c>
      <c r="H85" s="43"/>
      <c r="K85" s="2">
        <v>2</v>
      </c>
    </row>
    <row r="86" spans="1:11" x14ac:dyDescent="0.25">
      <c r="A86" s="20">
        <f t="shared" si="12"/>
        <v>17</v>
      </c>
      <c r="B86" s="21">
        <f t="shared" si="11"/>
        <v>16392.311177915493</v>
      </c>
      <c r="C86" s="31">
        <f t="shared" si="13"/>
        <v>23553.465034448207</v>
      </c>
      <c r="D86" s="23">
        <f t="shared" si="14"/>
        <v>39945.7762123637</v>
      </c>
      <c r="E86" s="41">
        <f t="shared" si="15"/>
        <v>4140101.5184305916</v>
      </c>
      <c r="F86" s="32">
        <f t="shared" si="16"/>
        <v>419179.71404077322</v>
      </c>
      <c r="G86" s="32">
        <f t="shared" si="17"/>
        <v>359898.48156940984</v>
      </c>
      <c r="H86" s="43"/>
      <c r="K86" s="2">
        <v>2</v>
      </c>
    </row>
    <row r="87" spans="1:11" x14ac:dyDescent="0.25">
      <c r="A87" s="20">
        <f t="shared" si="12"/>
        <v>18</v>
      </c>
      <c r="B87" s="21">
        <f t="shared" si="11"/>
        <v>16485.200941257011</v>
      </c>
      <c r="C87" s="31">
        <f t="shared" si="13"/>
        <v>23460.575271106689</v>
      </c>
      <c r="D87" s="23">
        <f t="shared" si="14"/>
        <v>39945.7762123637</v>
      </c>
      <c r="E87" s="41">
        <f t="shared" si="15"/>
        <v>4123616.3174893344</v>
      </c>
      <c r="F87" s="32">
        <f t="shared" si="16"/>
        <v>442640.2893118799</v>
      </c>
      <c r="G87" s="32">
        <f t="shared" si="17"/>
        <v>376383.68251066684</v>
      </c>
      <c r="H87" s="43"/>
      <c r="K87" s="2">
        <v>2</v>
      </c>
    </row>
    <row r="88" spans="1:11" x14ac:dyDescent="0.25">
      <c r="A88" s="20">
        <f t="shared" si="12"/>
        <v>19</v>
      </c>
      <c r="B88" s="21">
        <f t="shared" si="11"/>
        <v>16578.617079924134</v>
      </c>
      <c r="C88" s="31">
        <f t="shared" si="13"/>
        <v>23367.159132439567</v>
      </c>
      <c r="D88" s="23">
        <f t="shared" si="14"/>
        <v>39945.7762123637</v>
      </c>
      <c r="E88" s="41">
        <f t="shared" si="15"/>
        <v>4107037.7004094101</v>
      </c>
      <c r="F88" s="32">
        <f t="shared" si="16"/>
        <v>466007.44844431948</v>
      </c>
      <c r="G88" s="32">
        <f t="shared" si="17"/>
        <v>392962.29959059099</v>
      </c>
      <c r="H88" s="43"/>
      <c r="K88" s="2">
        <v>2</v>
      </c>
    </row>
    <row r="89" spans="1:11" x14ac:dyDescent="0.25">
      <c r="A89" s="20">
        <f t="shared" si="12"/>
        <v>20</v>
      </c>
      <c r="B89" s="21">
        <f t="shared" si="11"/>
        <v>16672.562576710374</v>
      </c>
      <c r="C89" s="31">
        <f t="shared" si="13"/>
        <v>23273.213635653326</v>
      </c>
      <c r="D89" s="23">
        <f t="shared" si="14"/>
        <v>39945.7762123637</v>
      </c>
      <c r="E89" s="41">
        <f t="shared" si="15"/>
        <v>4090365.1378326998</v>
      </c>
      <c r="F89" s="32">
        <f t="shared" si="16"/>
        <v>489280.6620799728</v>
      </c>
      <c r="G89" s="32">
        <f t="shared" si="17"/>
        <v>409634.86216730135</v>
      </c>
      <c r="H89" s="43"/>
      <c r="K89" s="2">
        <v>2</v>
      </c>
    </row>
    <row r="90" spans="1:11" x14ac:dyDescent="0.25">
      <c r="A90" s="20">
        <f t="shared" si="12"/>
        <v>21</v>
      </c>
      <c r="B90" s="21">
        <f t="shared" si="11"/>
        <v>16767.040431311736</v>
      </c>
      <c r="C90" s="31">
        <f t="shared" si="13"/>
        <v>23178.735781051964</v>
      </c>
      <c r="D90" s="23">
        <f t="shared" si="14"/>
        <v>39945.7762123637</v>
      </c>
      <c r="E90" s="41">
        <f t="shared" si="15"/>
        <v>4073598.097401388</v>
      </c>
      <c r="F90" s="32">
        <f t="shared" si="16"/>
        <v>512459.39786102477</v>
      </c>
      <c r="G90" s="32">
        <f t="shared" si="17"/>
        <v>426401.90259861312</v>
      </c>
      <c r="H90" s="43"/>
      <c r="K90" s="2">
        <v>2</v>
      </c>
    </row>
    <row r="91" spans="1:11" x14ac:dyDescent="0.25">
      <c r="A91" s="20">
        <f t="shared" si="12"/>
        <v>22</v>
      </c>
      <c r="B91" s="21">
        <f t="shared" si="11"/>
        <v>16862.053660422498</v>
      </c>
      <c r="C91" s="31">
        <f t="shared" si="13"/>
        <v>23083.722551941202</v>
      </c>
      <c r="D91" s="23">
        <f t="shared" si="14"/>
        <v>39945.7762123637</v>
      </c>
      <c r="E91" s="41">
        <f t="shared" si="15"/>
        <v>4056736.0437409654</v>
      </c>
      <c r="F91" s="32">
        <f t="shared" si="16"/>
        <v>535543.120412966</v>
      </c>
      <c r="G91" s="32">
        <f t="shared" si="17"/>
        <v>443263.95625903562</v>
      </c>
      <c r="H91" s="43"/>
      <c r="K91" s="2">
        <v>2</v>
      </c>
    </row>
    <row r="92" spans="1:11" x14ac:dyDescent="0.25">
      <c r="A92" s="20">
        <f t="shared" si="12"/>
        <v>23</v>
      </c>
      <c r="B92" s="21">
        <f t="shared" si="11"/>
        <v>16957.60529783156</v>
      </c>
      <c r="C92" s="31">
        <f t="shared" si="13"/>
        <v>22988.17091453214</v>
      </c>
      <c r="D92" s="23">
        <f t="shared" si="14"/>
        <v>39945.7762123637</v>
      </c>
      <c r="E92" s="41">
        <f t="shared" si="15"/>
        <v>4039778.4384431341</v>
      </c>
      <c r="F92" s="32">
        <f t="shared" si="16"/>
        <v>558531.29132749815</v>
      </c>
      <c r="G92" s="32">
        <f t="shared" si="17"/>
        <v>460221.56155686721</v>
      </c>
      <c r="H92" s="43"/>
      <c r="K92" s="2">
        <v>2</v>
      </c>
    </row>
    <row r="93" spans="1:11" x14ac:dyDescent="0.25">
      <c r="A93" s="20">
        <f t="shared" si="12"/>
        <v>24</v>
      </c>
      <c r="B93" s="21">
        <f t="shared" si="11"/>
        <v>17053.698394519273</v>
      </c>
      <c r="C93" s="31">
        <f t="shared" si="13"/>
        <v>22892.077817844427</v>
      </c>
      <c r="D93" s="23">
        <f t="shared" si="14"/>
        <v>39945.7762123637</v>
      </c>
      <c r="E93" s="41">
        <f t="shared" si="15"/>
        <v>4022724.7400486148</v>
      </c>
      <c r="F93" s="32">
        <f t="shared" si="16"/>
        <v>581423.36914534261</v>
      </c>
      <c r="G93" s="32">
        <f t="shared" si="17"/>
        <v>477275.25995138648</v>
      </c>
      <c r="H93" s="43"/>
      <c r="K93" s="2">
        <v>2</v>
      </c>
    </row>
    <row r="94" spans="1:11" x14ac:dyDescent="0.25">
      <c r="A94" s="20">
        <f t="shared" si="12"/>
        <v>25</v>
      </c>
      <c r="B94" s="21">
        <f t="shared" si="11"/>
        <v>17150.336018754879</v>
      </c>
      <c r="C94" s="31">
        <f t="shared" si="13"/>
        <v>22795.440193608822</v>
      </c>
      <c r="D94" s="23">
        <f t="shared" si="14"/>
        <v>39945.7762123637</v>
      </c>
      <c r="E94" s="41">
        <f t="shared" si="15"/>
        <v>4005574.4040298597</v>
      </c>
      <c r="F94" s="32">
        <f t="shared" si="16"/>
        <v>604218.80933895148</v>
      </c>
      <c r="G94" s="32">
        <f t="shared" si="17"/>
        <v>494425.59597014135</v>
      </c>
      <c r="H94" s="43"/>
      <c r="K94" s="2">
        <v>3</v>
      </c>
    </row>
    <row r="95" spans="1:11" x14ac:dyDescent="0.25">
      <c r="A95" s="20">
        <f t="shared" si="12"/>
        <v>26</v>
      </c>
      <c r="B95" s="21">
        <f t="shared" si="11"/>
        <v>17247.521256194497</v>
      </c>
      <c r="C95" s="31">
        <f t="shared" si="13"/>
        <v>22698.254956169203</v>
      </c>
      <c r="D95" s="23">
        <f t="shared" si="14"/>
        <v>39945.7762123637</v>
      </c>
      <c r="E95" s="41">
        <f t="shared" si="15"/>
        <v>3988326.8827736652</v>
      </c>
      <c r="F95" s="32">
        <f t="shared" si="16"/>
        <v>626917.06429512065</v>
      </c>
      <c r="G95" s="32">
        <f t="shared" si="17"/>
        <v>511673.11722633586</v>
      </c>
      <c r="H95" s="43"/>
      <c r="K95" s="2">
        <v>3</v>
      </c>
    </row>
    <row r="96" spans="1:11" x14ac:dyDescent="0.25">
      <c r="A96" s="20">
        <f t="shared" si="12"/>
        <v>27</v>
      </c>
      <c r="B96" s="21">
        <f t="shared" si="11"/>
        <v>17345.257209979598</v>
      </c>
      <c r="C96" s="31">
        <f t="shared" si="13"/>
        <v>22600.519002384102</v>
      </c>
      <c r="D96" s="23">
        <f t="shared" si="14"/>
        <v>39945.7762123637</v>
      </c>
      <c r="E96" s="41">
        <f t="shared" si="15"/>
        <v>3970981.6255636858</v>
      </c>
      <c r="F96" s="32">
        <f t="shared" si="16"/>
        <v>649517.58329750481</v>
      </c>
      <c r="G96" s="32">
        <f t="shared" si="17"/>
        <v>529018.3744363155</v>
      </c>
      <c r="H96" s="43"/>
      <c r="K96" s="2">
        <v>3</v>
      </c>
    </row>
    <row r="97" spans="1:11" x14ac:dyDescent="0.25">
      <c r="A97" s="20">
        <f t="shared" si="12"/>
        <v>28</v>
      </c>
      <c r="B97" s="21">
        <f t="shared" si="11"/>
        <v>17443.547000836148</v>
      </c>
      <c r="C97" s="31">
        <f t="shared" si="13"/>
        <v>22502.229211527552</v>
      </c>
      <c r="D97" s="23">
        <f t="shared" si="14"/>
        <v>39945.7762123637</v>
      </c>
      <c r="E97" s="41">
        <f t="shared" si="15"/>
        <v>3953538.0785628497</v>
      </c>
      <c r="F97" s="32">
        <f t="shared" si="16"/>
        <v>672019.81250903232</v>
      </c>
      <c r="G97" s="32">
        <f t="shared" si="17"/>
        <v>546461.92143715161</v>
      </c>
      <c r="H97" s="43"/>
      <c r="K97" s="2">
        <v>3</v>
      </c>
    </row>
    <row r="98" spans="1:11" x14ac:dyDescent="0.25">
      <c r="A98" s="20">
        <f t="shared" si="12"/>
        <v>29</v>
      </c>
      <c r="B98" s="21">
        <f t="shared" si="11"/>
        <v>17542.393767174221</v>
      </c>
      <c r="C98" s="31">
        <f t="shared" si="13"/>
        <v>22403.38244518948</v>
      </c>
      <c r="D98" s="23">
        <f t="shared" si="14"/>
        <v>39945.7762123637</v>
      </c>
      <c r="E98" s="41">
        <f t="shared" si="15"/>
        <v>3935995.6847956753</v>
      </c>
      <c r="F98" s="32">
        <f t="shared" si="16"/>
        <v>694423.19495422184</v>
      </c>
      <c r="G98" s="32">
        <f t="shared" si="17"/>
        <v>564004.31520432583</v>
      </c>
      <c r="H98" s="43"/>
      <c r="K98" s="2">
        <v>3</v>
      </c>
    </row>
    <row r="99" spans="1:11" x14ac:dyDescent="0.25">
      <c r="A99" s="20">
        <f t="shared" si="12"/>
        <v>30</v>
      </c>
      <c r="B99" s="21">
        <f t="shared" si="11"/>
        <v>17641.800665188206</v>
      </c>
      <c r="C99" s="31">
        <f t="shared" si="13"/>
        <v>22303.975547175494</v>
      </c>
      <c r="D99" s="23">
        <f t="shared" si="14"/>
        <v>39945.7762123637</v>
      </c>
      <c r="E99" s="41">
        <f t="shared" si="15"/>
        <v>3918353.8841304872</v>
      </c>
      <c r="F99" s="32">
        <f t="shared" si="16"/>
        <v>716727.17050139734</v>
      </c>
      <c r="G99" s="32">
        <f t="shared" si="17"/>
        <v>581646.11586951406</v>
      </c>
      <c r="H99" s="43"/>
      <c r="K99" s="2">
        <v>3</v>
      </c>
    </row>
    <row r="100" spans="1:11" x14ac:dyDescent="0.25">
      <c r="A100" s="20">
        <f t="shared" si="12"/>
        <v>31</v>
      </c>
      <c r="B100" s="21">
        <f t="shared" si="11"/>
        <v>17741.770868957603</v>
      </c>
      <c r="C100" s="31">
        <f t="shared" si="13"/>
        <v>22204.005343406097</v>
      </c>
      <c r="D100" s="23">
        <f t="shared" si="14"/>
        <v>39945.7762123637</v>
      </c>
      <c r="E100" s="41">
        <f t="shared" si="15"/>
        <v>3900612.1132615297</v>
      </c>
      <c r="F100" s="32">
        <f t="shared" si="16"/>
        <v>738931.17584480345</v>
      </c>
      <c r="G100" s="32">
        <f t="shared" si="17"/>
        <v>599387.88673847169</v>
      </c>
      <c r="H100" s="43"/>
      <c r="K100" s="2">
        <v>3</v>
      </c>
    </row>
    <row r="101" spans="1:11" x14ac:dyDescent="0.25">
      <c r="A101" s="20">
        <f t="shared" si="12"/>
        <v>32</v>
      </c>
      <c r="B101" s="21">
        <f t="shared" si="11"/>
        <v>17842.307570548361</v>
      </c>
      <c r="C101" s="31">
        <f t="shared" si="13"/>
        <v>22103.46864181534</v>
      </c>
      <c r="D101" s="23">
        <f t="shared" si="14"/>
        <v>39945.7762123637</v>
      </c>
      <c r="E101" s="41">
        <f t="shared" si="15"/>
        <v>3882769.8056909814</v>
      </c>
      <c r="F101" s="32">
        <f t="shared" si="16"/>
        <v>761034.64448661881</v>
      </c>
      <c r="G101" s="32">
        <f t="shared" si="17"/>
        <v>617230.19430902007</v>
      </c>
      <c r="H101" s="43"/>
      <c r="K101" s="2">
        <v>3</v>
      </c>
    </row>
    <row r="102" spans="1:11" x14ac:dyDescent="0.25">
      <c r="A102" s="20">
        <f t="shared" si="12"/>
        <v>33</v>
      </c>
      <c r="B102" s="21">
        <f t="shared" si="11"/>
        <v>17943.413980114805</v>
      </c>
      <c r="C102" s="31">
        <f t="shared" si="13"/>
        <v>22002.362232248895</v>
      </c>
      <c r="D102" s="23">
        <f t="shared" si="14"/>
        <v>39945.7762123637</v>
      </c>
      <c r="E102" s="41">
        <f t="shared" si="15"/>
        <v>3864826.3917108667</v>
      </c>
      <c r="F102" s="32">
        <f t="shared" si="16"/>
        <v>783037.00671886769</v>
      </c>
      <c r="G102" s="32">
        <f t="shared" si="17"/>
        <v>635173.60828913492</v>
      </c>
      <c r="H102" s="43"/>
      <c r="K102" s="2">
        <v>3</v>
      </c>
    </row>
    <row r="103" spans="1:11" x14ac:dyDescent="0.25">
      <c r="A103" s="20">
        <f t="shared" si="12"/>
        <v>34</v>
      </c>
      <c r="B103" s="21">
        <f t="shared" si="11"/>
        <v>18045.093326002119</v>
      </c>
      <c r="C103" s="31">
        <f t="shared" si="13"/>
        <v>21900.682886361581</v>
      </c>
      <c r="D103" s="23">
        <f t="shared" si="14"/>
        <v>39945.7762123637</v>
      </c>
      <c r="E103" s="41">
        <f t="shared" si="15"/>
        <v>3846781.2983848648</v>
      </c>
      <c r="F103" s="32">
        <f t="shared" si="16"/>
        <v>804937.6896052293</v>
      </c>
      <c r="G103" s="32">
        <f t="shared" si="17"/>
        <v>653218.70161513705</v>
      </c>
      <c r="H103" s="43"/>
      <c r="K103" s="2">
        <v>3</v>
      </c>
    </row>
    <row r="104" spans="1:11" x14ac:dyDescent="0.25">
      <c r="A104" s="20">
        <f t="shared" si="12"/>
        <v>35</v>
      </c>
      <c r="B104" s="21">
        <f t="shared" si="11"/>
        <v>18147.348854849464</v>
      </c>
      <c r="C104" s="31">
        <f t="shared" si="13"/>
        <v>21798.427357514236</v>
      </c>
      <c r="D104" s="23">
        <f t="shared" si="14"/>
        <v>39945.7762123637</v>
      </c>
      <c r="E104" s="41">
        <f t="shared" si="15"/>
        <v>3828633.9495300152</v>
      </c>
      <c r="F104" s="32">
        <f t="shared" si="16"/>
        <v>826736.11696274357</v>
      </c>
      <c r="G104" s="32">
        <f t="shared" si="17"/>
        <v>671366.05046998651</v>
      </c>
      <c r="H104" s="43"/>
      <c r="K104" s="2">
        <v>3</v>
      </c>
    </row>
    <row r="105" spans="1:11" x14ac:dyDescent="0.25">
      <c r="A105" s="20">
        <f t="shared" si="12"/>
        <v>36</v>
      </c>
      <c r="B105" s="21">
        <f t="shared" si="11"/>
        <v>118250.1838316936</v>
      </c>
      <c r="C105" s="31">
        <f t="shared" si="13"/>
        <v>21695.592380670088</v>
      </c>
      <c r="D105" s="23">
        <f t="shared" si="14"/>
        <v>39945.7762123637</v>
      </c>
      <c r="E105" s="41">
        <f t="shared" si="15"/>
        <v>3710383.7656983216</v>
      </c>
      <c r="F105" s="32">
        <f t="shared" si="16"/>
        <v>848431.70934341371</v>
      </c>
      <c r="G105" s="32">
        <f t="shared" si="17"/>
        <v>789616.23430168012</v>
      </c>
      <c r="H105" s="43">
        <v>100000</v>
      </c>
      <c r="K105" s="2">
        <v>3</v>
      </c>
    </row>
    <row r="106" spans="1:11" x14ac:dyDescent="0.25">
      <c r="A106" s="20">
        <f t="shared" si="12"/>
        <v>37</v>
      </c>
      <c r="B106" s="21">
        <f t="shared" si="11"/>
        <v>18920.268206739875</v>
      </c>
      <c r="C106" s="31">
        <f t="shared" si="13"/>
        <v>21025.508005623826</v>
      </c>
      <c r="D106" s="23">
        <f t="shared" si="14"/>
        <v>39945.7762123637</v>
      </c>
      <c r="E106" s="41">
        <f t="shared" si="15"/>
        <v>3691463.4974915818</v>
      </c>
      <c r="F106" s="32">
        <f t="shared" si="16"/>
        <v>869457.21734903753</v>
      </c>
      <c r="G106" s="32">
        <f t="shared" si="17"/>
        <v>808536.50250842003</v>
      </c>
      <c r="H106" s="43"/>
      <c r="K106" s="2">
        <v>4</v>
      </c>
    </row>
    <row r="107" spans="1:11" x14ac:dyDescent="0.25">
      <c r="A107" s="20">
        <f t="shared" si="12"/>
        <v>38</v>
      </c>
      <c r="B107" s="21">
        <f t="shared" si="11"/>
        <v>19027.483059911403</v>
      </c>
      <c r="C107" s="31">
        <f t="shared" si="13"/>
        <v>20918.293152452297</v>
      </c>
      <c r="D107" s="23">
        <f t="shared" si="14"/>
        <v>39945.7762123637</v>
      </c>
      <c r="E107" s="41">
        <f t="shared" si="15"/>
        <v>3672436.0144316703</v>
      </c>
      <c r="F107" s="32">
        <f t="shared" si="16"/>
        <v>890375.51050148986</v>
      </c>
      <c r="G107" s="32">
        <f t="shared" si="17"/>
        <v>827563.98556833144</v>
      </c>
      <c r="H107" s="43"/>
      <c r="K107" s="2">
        <v>4</v>
      </c>
    </row>
    <row r="108" spans="1:11" x14ac:dyDescent="0.25">
      <c r="A108" s="20">
        <f t="shared" si="12"/>
        <v>39</v>
      </c>
      <c r="B108" s="21">
        <f t="shared" si="11"/>
        <v>19135.305463917568</v>
      </c>
      <c r="C108" s="31">
        <f t="shared" si="13"/>
        <v>20810.470748446132</v>
      </c>
      <c r="D108" s="23">
        <f t="shared" si="14"/>
        <v>39945.7762123637</v>
      </c>
      <c r="E108" s="41">
        <f t="shared" si="15"/>
        <v>3653300.7089677528</v>
      </c>
      <c r="F108" s="32">
        <f t="shared" si="16"/>
        <v>911185.98124993604</v>
      </c>
      <c r="G108" s="32">
        <f t="shared" si="17"/>
        <v>846699.29103224899</v>
      </c>
      <c r="H108" s="43"/>
      <c r="K108" s="2">
        <v>4</v>
      </c>
    </row>
    <row r="109" spans="1:11" x14ac:dyDescent="0.25">
      <c r="A109" s="20">
        <f t="shared" si="12"/>
        <v>40</v>
      </c>
      <c r="B109" s="21">
        <f t="shared" si="11"/>
        <v>19243.738861546433</v>
      </c>
      <c r="C109" s="31">
        <f t="shared" si="13"/>
        <v>20702.037350817267</v>
      </c>
      <c r="D109" s="23">
        <f t="shared" si="14"/>
        <v>39945.7762123637</v>
      </c>
      <c r="E109" s="41">
        <f t="shared" si="15"/>
        <v>3634056.9701062064</v>
      </c>
      <c r="F109" s="32">
        <f t="shared" si="16"/>
        <v>931888.01860075328</v>
      </c>
      <c r="G109" s="32">
        <f t="shared" si="17"/>
        <v>865943.02989379538</v>
      </c>
      <c r="H109" s="43"/>
      <c r="K109" s="2">
        <v>4</v>
      </c>
    </row>
    <row r="110" spans="1:11" x14ac:dyDescent="0.25">
      <c r="A110" s="20">
        <f t="shared" si="12"/>
        <v>41</v>
      </c>
      <c r="B110" s="21">
        <f t="shared" si="11"/>
        <v>19352.786715095197</v>
      </c>
      <c r="C110" s="31">
        <f t="shared" si="13"/>
        <v>20592.989497268503</v>
      </c>
      <c r="D110" s="23">
        <f t="shared" si="14"/>
        <v>39945.7762123637</v>
      </c>
      <c r="E110" s="41">
        <f t="shared" si="15"/>
        <v>3614704.183391111</v>
      </c>
      <c r="F110" s="32">
        <f t="shared" si="16"/>
        <v>952481.00809802173</v>
      </c>
      <c r="G110" s="32">
        <f t="shared" si="17"/>
        <v>885295.81660889054</v>
      </c>
      <c r="H110" s="43"/>
      <c r="K110" s="2">
        <v>4</v>
      </c>
    </row>
    <row r="111" spans="1:11" x14ac:dyDescent="0.25">
      <c r="A111" s="20">
        <f t="shared" si="12"/>
        <v>42</v>
      </c>
      <c r="B111" s="21">
        <f t="shared" si="11"/>
        <v>19462.452506480735</v>
      </c>
      <c r="C111" s="31">
        <f t="shared" si="13"/>
        <v>20483.323705882965</v>
      </c>
      <c r="D111" s="23">
        <f t="shared" si="14"/>
        <v>39945.7762123637</v>
      </c>
      <c r="E111" s="41">
        <f t="shared" si="15"/>
        <v>3595241.7308846302</v>
      </c>
      <c r="F111" s="32">
        <f t="shared" si="16"/>
        <v>972964.33180390473</v>
      </c>
      <c r="G111" s="32">
        <f t="shared" si="17"/>
        <v>904758.26911537128</v>
      </c>
      <c r="H111" s="43"/>
      <c r="K111" s="2">
        <v>4</v>
      </c>
    </row>
    <row r="112" spans="1:11" x14ac:dyDescent="0.25">
      <c r="A112" s="20">
        <f t="shared" si="12"/>
        <v>43</v>
      </c>
      <c r="B112" s="21">
        <f t="shared" si="11"/>
        <v>19572.739737350796</v>
      </c>
      <c r="C112" s="31">
        <f t="shared" si="13"/>
        <v>20373.036475012905</v>
      </c>
      <c r="D112" s="23">
        <f t="shared" si="14"/>
        <v>39945.7762123637</v>
      </c>
      <c r="E112" s="41">
        <f t="shared" si="15"/>
        <v>3575668.9911472793</v>
      </c>
      <c r="F112" s="32">
        <f t="shared" si="16"/>
        <v>993337.36827891762</v>
      </c>
      <c r="G112" s="32">
        <f t="shared" si="17"/>
        <v>924331.00885272212</v>
      </c>
      <c r="H112" s="43"/>
      <c r="K112" s="2">
        <v>4</v>
      </c>
    </row>
    <row r="113" spans="1:11" x14ac:dyDescent="0.25">
      <c r="A113" s="20">
        <f t="shared" si="12"/>
        <v>44</v>
      </c>
      <c r="B113" s="21">
        <f t="shared" si="11"/>
        <v>19683.651929195785</v>
      </c>
      <c r="C113" s="31">
        <f t="shared" si="13"/>
        <v>20262.124283167916</v>
      </c>
      <c r="D113" s="23">
        <f t="shared" si="14"/>
        <v>39945.7762123637</v>
      </c>
      <c r="E113" s="41">
        <f t="shared" si="15"/>
        <v>3555985.3392180833</v>
      </c>
      <c r="F113" s="32">
        <f t="shared" si="16"/>
        <v>1013599.4925620855</v>
      </c>
      <c r="G113" s="32">
        <f t="shared" si="17"/>
        <v>944014.66078191786</v>
      </c>
      <c r="H113" s="43"/>
      <c r="K113" s="2">
        <v>4</v>
      </c>
    </row>
    <row r="114" spans="1:11" x14ac:dyDescent="0.25">
      <c r="A114" s="20">
        <f t="shared" si="12"/>
        <v>45</v>
      </c>
      <c r="B114" s="21">
        <f t="shared" si="11"/>
        <v>19795.192623461229</v>
      </c>
      <c r="C114" s="31">
        <f t="shared" si="13"/>
        <v>20150.583588902471</v>
      </c>
      <c r="D114" s="23">
        <f t="shared" si="14"/>
        <v>39945.7762123637</v>
      </c>
      <c r="E114" s="41">
        <f t="shared" si="15"/>
        <v>3536190.1465946222</v>
      </c>
      <c r="F114" s="32">
        <f t="shared" si="16"/>
        <v>1033750.076150988</v>
      </c>
      <c r="G114" s="32">
        <f t="shared" si="17"/>
        <v>963809.85340537911</v>
      </c>
      <c r="H114" s="43"/>
      <c r="K114" s="2">
        <v>4</v>
      </c>
    </row>
    <row r="115" spans="1:11" x14ac:dyDescent="0.25">
      <c r="A115" s="20">
        <f t="shared" si="12"/>
        <v>46</v>
      </c>
      <c r="B115" s="21">
        <f t="shared" si="11"/>
        <v>19907.365381660838</v>
      </c>
      <c r="C115" s="31">
        <f t="shared" si="13"/>
        <v>20038.410830702862</v>
      </c>
      <c r="D115" s="23">
        <f t="shared" si="14"/>
        <v>39945.7762123637</v>
      </c>
      <c r="E115" s="41">
        <f t="shared" si="15"/>
        <v>3516282.7812129613</v>
      </c>
      <c r="F115" s="32">
        <f t="shared" si="16"/>
        <v>1053788.4869816909</v>
      </c>
      <c r="G115" s="32">
        <f t="shared" si="17"/>
        <v>983717.21878703998</v>
      </c>
      <c r="H115" s="43"/>
      <c r="K115" s="2">
        <v>4</v>
      </c>
    </row>
    <row r="116" spans="1:11" x14ac:dyDescent="0.25">
      <c r="A116" s="20">
        <f t="shared" si="12"/>
        <v>47</v>
      </c>
      <c r="B116" s="21">
        <f t="shared" si="11"/>
        <v>20020.173785490249</v>
      </c>
      <c r="C116" s="31">
        <f t="shared" si="13"/>
        <v>19925.602426873451</v>
      </c>
      <c r="D116" s="23">
        <f t="shared" si="14"/>
        <v>39945.7762123637</v>
      </c>
      <c r="E116" s="41">
        <f t="shared" si="15"/>
        <v>3496262.6074274709</v>
      </c>
      <c r="F116" s="32">
        <f t="shared" si="16"/>
        <v>1073714.0894085644</v>
      </c>
      <c r="G116" s="32">
        <f t="shared" si="17"/>
        <v>1003737.3925725302</v>
      </c>
      <c r="H116" s="43"/>
      <c r="K116" s="2">
        <v>4</v>
      </c>
    </row>
    <row r="117" spans="1:11" x14ac:dyDescent="0.25">
      <c r="A117" s="20">
        <f t="shared" si="12"/>
        <v>48</v>
      </c>
      <c r="B117" s="21">
        <f t="shared" si="11"/>
        <v>120133.62143694136</v>
      </c>
      <c r="C117" s="31">
        <f t="shared" si="13"/>
        <v>19812.154775422336</v>
      </c>
      <c r="D117" s="23">
        <f t="shared" si="14"/>
        <v>39945.7762123637</v>
      </c>
      <c r="E117" s="41">
        <f t="shared" si="15"/>
        <v>3376128.9859905294</v>
      </c>
      <c r="F117" s="32">
        <f t="shared" si="16"/>
        <v>1093526.2441839867</v>
      </c>
      <c r="G117" s="32">
        <f t="shared" si="17"/>
        <v>1123871.0140094715</v>
      </c>
      <c r="H117" s="43">
        <v>100000</v>
      </c>
      <c r="K117" s="2">
        <v>4</v>
      </c>
    </row>
    <row r="118" spans="1:11" x14ac:dyDescent="0.25">
      <c r="A118" s="20">
        <f t="shared" si="12"/>
        <v>49</v>
      </c>
      <c r="B118" s="21">
        <f t="shared" si="11"/>
        <v>20814.378625084031</v>
      </c>
      <c r="C118" s="31">
        <f t="shared" si="13"/>
        <v>19131.397587279669</v>
      </c>
      <c r="D118" s="23">
        <f t="shared" si="14"/>
        <v>39945.7762123637</v>
      </c>
      <c r="E118" s="41">
        <f t="shared" si="15"/>
        <v>3355314.6073654452</v>
      </c>
      <c r="F118" s="32">
        <f t="shared" si="16"/>
        <v>1112657.6417712662</v>
      </c>
      <c r="G118" s="32">
        <f t="shared" si="17"/>
        <v>1144685.3926345555</v>
      </c>
      <c r="H118" s="43"/>
      <c r="K118" s="2">
        <v>5</v>
      </c>
    </row>
    <row r="119" spans="1:11" x14ac:dyDescent="0.25">
      <c r="A119" s="20">
        <f t="shared" si="12"/>
        <v>50</v>
      </c>
      <c r="B119" s="21">
        <f t="shared" si="11"/>
        <v>20932.326770626176</v>
      </c>
      <c r="C119" s="31">
        <f t="shared" si="13"/>
        <v>19013.449441737524</v>
      </c>
      <c r="D119" s="23">
        <f t="shared" si="14"/>
        <v>39945.7762123637</v>
      </c>
      <c r="E119" s="41">
        <f t="shared" si="15"/>
        <v>3334382.2805948192</v>
      </c>
      <c r="F119" s="32">
        <f t="shared" si="16"/>
        <v>1131671.0912130037</v>
      </c>
      <c r="G119" s="32">
        <f t="shared" si="17"/>
        <v>1165617.7194051817</v>
      </c>
      <c r="H119" s="43"/>
      <c r="K119" s="2">
        <v>5</v>
      </c>
    </row>
    <row r="120" spans="1:11" x14ac:dyDescent="0.25">
      <c r="A120" s="20">
        <f t="shared" si="12"/>
        <v>51</v>
      </c>
      <c r="B120" s="21">
        <f t="shared" si="11"/>
        <v>21050.943288993058</v>
      </c>
      <c r="C120" s="31">
        <f t="shared" si="13"/>
        <v>18894.832923370643</v>
      </c>
      <c r="D120" s="23">
        <f t="shared" si="14"/>
        <v>39945.7762123637</v>
      </c>
      <c r="E120" s="41">
        <f t="shared" si="15"/>
        <v>3313331.3373058261</v>
      </c>
      <c r="F120" s="32">
        <f t="shared" si="16"/>
        <v>1150565.9241363744</v>
      </c>
      <c r="G120" s="32">
        <f t="shared" si="17"/>
        <v>1186668.6626941748</v>
      </c>
      <c r="H120" s="43"/>
      <c r="K120" s="2">
        <v>5</v>
      </c>
    </row>
    <row r="121" spans="1:11" x14ac:dyDescent="0.25">
      <c r="A121" s="20">
        <f t="shared" si="12"/>
        <v>52</v>
      </c>
      <c r="B121" s="21">
        <f t="shared" si="11"/>
        <v>21170.231967630683</v>
      </c>
      <c r="C121" s="31">
        <f t="shared" si="13"/>
        <v>18775.544244733017</v>
      </c>
      <c r="D121" s="23">
        <f t="shared" si="14"/>
        <v>39945.7762123637</v>
      </c>
      <c r="E121" s="41">
        <f t="shared" si="15"/>
        <v>3292161.1053381953</v>
      </c>
      <c r="F121" s="32">
        <f t="shared" si="16"/>
        <v>1169341.4683811073</v>
      </c>
      <c r="G121" s="32">
        <f t="shared" si="17"/>
        <v>1207838.8946618056</v>
      </c>
      <c r="H121" s="43"/>
      <c r="K121" s="2">
        <v>5</v>
      </c>
    </row>
    <row r="122" spans="1:11" x14ac:dyDescent="0.25">
      <c r="A122" s="20">
        <f t="shared" si="12"/>
        <v>53</v>
      </c>
      <c r="B122" s="21">
        <f t="shared" si="11"/>
        <v>21290.196615447257</v>
      </c>
      <c r="C122" s="31">
        <f t="shared" si="13"/>
        <v>18655.579596916443</v>
      </c>
      <c r="D122" s="23">
        <f t="shared" si="14"/>
        <v>39945.7762123637</v>
      </c>
      <c r="E122" s="41">
        <f t="shared" si="15"/>
        <v>3270870.908722748</v>
      </c>
      <c r="F122" s="32">
        <f t="shared" si="16"/>
        <v>1187997.0479780238</v>
      </c>
      <c r="G122" s="32">
        <f t="shared" si="17"/>
        <v>1229129.0912772529</v>
      </c>
      <c r="H122" s="43"/>
      <c r="K122" s="2">
        <v>5</v>
      </c>
    </row>
    <row r="123" spans="1:11" x14ac:dyDescent="0.25">
      <c r="A123" s="20">
        <f t="shared" si="12"/>
        <v>54</v>
      </c>
      <c r="B123" s="21">
        <f t="shared" si="11"/>
        <v>21410.841062934793</v>
      </c>
      <c r="C123" s="31">
        <f t="shared" si="13"/>
        <v>18534.935149428908</v>
      </c>
      <c r="D123" s="23">
        <f t="shared" si="14"/>
        <v>39945.7762123637</v>
      </c>
      <c r="E123" s="41">
        <f t="shared" si="15"/>
        <v>3249460.0676598134</v>
      </c>
      <c r="F123" s="32">
        <f t="shared" si="16"/>
        <v>1206531.9831274527</v>
      </c>
      <c r="G123" s="32">
        <f t="shared" si="17"/>
        <v>1250539.9323401877</v>
      </c>
      <c r="H123" s="43"/>
      <c r="K123" s="2">
        <v>5</v>
      </c>
    </row>
    <row r="124" spans="1:11" x14ac:dyDescent="0.25">
      <c r="A124" s="20">
        <f t="shared" si="12"/>
        <v>55</v>
      </c>
      <c r="B124" s="21">
        <f t="shared" si="11"/>
        <v>21532.169162291422</v>
      </c>
      <c r="C124" s="31">
        <f t="shared" si="13"/>
        <v>18413.607050072278</v>
      </c>
      <c r="D124" s="23">
        <f t="shared" si="14"/>
        <v>39945.7762123637</v>
      </c>
      <c r="E124" s="41">
        <f t="shared" si="15"/>
        <v>3227927.8984975219</v>
      </c>
      <c r="F124" s="32">
        <f t="shared" si="16"/>
        <v>1224945.5901775248</v>
      </c>
      <c r="G124" s="32">
        <f t="shared" si="17"/>
        <v>1272072.1015024791</v>
      </c>
      <c r="H124" s="43"/>
      <c r="K124" s="2">
        <v>5</v>
      </c>
    </row>
    <row r="125" spans="1:11" x14ac:dyDescent="0.25">
      <c r="A125" s="20">
        <f t="shared" si="12"/>
        <v>56</v>
      </c>
      <c r="B125" s="21">
        <f t="shared" si="11"/>
        <v>21654.184787544407</v>
      </c>
      <c r="C125" s="31">
        <f t="shared" si="13"/>
        <v>18291.591424819293</v>
      </c>
      <c r="D125" s="23">
        <f t="shared" si="14"/>
        <v>39945.7762123637</v>
      </c>
      <c r="E125" s="41">
        <f t="shared" si="15"/>
        <v>3206273.7137099775</v>
      </c>
      <c r="F125" s="32">
        <f t="shared" si="16"/>
        <v>1243237.1816023441</v>
      </c>
      <c r="G125" s="32">
        <f t="shared" si="17"/>
        <v>1293726.2862900235</v>
      </c>
      <c r="H125" s="43"/>
      <c r="K125" s="2">
        <v>5</v>
      </c>
    </row>
    <row r="126" spans="1:11" x14ac:dyDescent="0.25">
      <c r="A126" s="20">
        <f t="shared" si="12"/>
        <v>57</v>
      </c>
      <c r="B126" s="21">
        <f t="shared" si="11"/>
        <v>21776.891834673825</v>
      </c>
      <c r="C126" s="31">
        <f t="shared" si="13"/>
        <v>18168.884377689876</v>
      </c>
      <c r="D126" s="23">
        <f t="shared" si="14"/>
        <v>39945.7762123637</v>
      </c>
      <c r="E126" s="41">
        <f t="shared" si="15"/>
        <v>3184496.8218753035</v>
      </c>
      <c r="F126" s="32">
        <f t="shared" si="16"/>
        <v>1261406.0659800339</v>
      </c>
      <c r="G126" s="32">
        <f t="shared" si="17"/>
        <v>1315503.1781246974</v>
      </c>
      <c r="H126" s="43"/>
      <c r="K126" s="2">
        <v>5</v>
      </c>
    </row>
    <row r="127" spans="1:11" x14ac:dyDescent="0.25">
      <c r="A127" s="20">
        <f t="shared" si="12"/>
        <v>58</v>
      </c>
      <c r="B127" s="21">
        <f t="shared" si="11"/>
        <v>21900.294221736978</v>
      </c>
      <c r="C127" s="31">
        <f t="shared" si="13"/>
        <v>18045.481990626722</v>
      </c>
      <c r="D127" s="23">
        <f t="shared" si="14"/>
        <v>39945.7762123637</v>
      </c>
      <c r="E127" s="41">
        <f t="shared" si="15"/>
        <v>3162596.5276535666</v>
      </c>
      <c r="F127" s="32">
        <f t="shared" si="16"/>
        <v>1279451.5479706607</v>
      </c>
      <c r="G127" s="32">
        <f t="shared" si="17"/>
        <v>1337403.4723464344</v>
      </c>
      <c r="H127" s="43"/>
      <c r="K127" s="2">
        <v>5</v>
      </c>
    </row>
    <row r="128" spans="1:11" x14ac:dyDescent="0.25">
      <c r="A128" s="20">
        <f t="shared" si="12"/>
        <v>59</v>
      </c>
      <c r="B128" s="21">
        <f t="shared" si="11"/>
        <v>22024.395888993487</v>
      </c>
      <c r="C128" s="31">
        <f t="shared" si="13"/>
        <v>17921.380323370213</v>
      </c>
      <c r="D128" s="23">
        <f t="shared" si="14"/>
        <v>39945.7762123637</v>
      </c>
      <c r="E128" s="41">
        <f t="shared" si="15"/>
        <v>3140572.131764573</v>
      </c>
      <c r="F128" s="32">
        <f t="shared" si="16"/>
        <v>1297372.9282940309</v>
      </c>
      <c r="G128" s="32">
        <f t="shared" si="17"/>
        <v>1359427.8682354279</v>
      </c>
      <c r="H128" s="43"/>
      <c r="K128" s="2">
        <v>5</v>
      </c>
    </row>
    <row r="129" spans="1:11" x14ac:dyDescent="0.25">
      <c r="A129" s="20">
        <f t="shared" si="12"/>
        <v>60</v>
      </c>
      <c r="B129" s="21">
        <f t="shared" si="11"/>
        <v>122149.20079903112</v>
      </c>
      <c r="C129" s="31">
        <f t="shared" si="13"/>
        <v>17796.575413332583</v>
      </c>
      <c r="D129" s="23">
        <f t="shared" si="14"/>
        <v>39945.7762123637</v>
      </c>
      <c r="E129" s="41">
        <f t="shared" si="15"/>
        <v>3018422.9309655419</v>
      </c>
      <c r="F129" s="32">
        <f t="shared" si="16"/>
        <v>1315169.5037073635</v>
      </c>
      <c r="G129" s="32">
        <f t="shared" si="17"/>
        <v>1481577.0690344591</v>
      </c>
      <c r="H129" s="43">
        <v>100000</v>
      </c>
      <c r="K129" s="2">
        <v>5</v>
      </c>
    </row>
    <row r="130" spans="1:11" x14ac:dyDescent="0.25">
      <c r="A130" s="20">
        <f t="shared" si="12"/>
        <v>61</v>
      </c>
      <c r="B130" s="21">
        <f t="shared" si="11"/>
        <v>22841.379603558962</v>
      </c>
      <c r="C130" s="31">
        <f t="shared" si="13"/>
        <v>17104.396608804738</v>
      </c>
      <c r="D130" s="23">
        <f t="shared" si="14"/>
        <v>39945.7762123637</v>
      </c>
      <c r="E130" s="41">
        <f t="shared" si="15"/>
        <v>2995581.5513619827</v>
      </c>
      <c r="F130" s="32">
        <f t="shared" si="16"/>
        <v>1332273.9003161683</v>
      </c>
      <c r="G130" s="32">
        <f t="shared" si="17"/>
        <v>1504418.448638018</v>
      </c>
      <c r="H130" s="43"/>
      <c r="K130" s="2">
        <v>6</v>
      </c>
    </row>
    <row r="131" spans="1:11" x14ac:dyDescent="0.25">
      <c r="A131" s="20">
        <f t="shared" si="12"/>
        <v>62</v>
      </c>
      <c r="B131" s="21">
        <f t="shared" si="11"/>
        <v>22970.814087979128</v>
      </c>
      <c r="C131" s="31">
        <f t="shared" si="13"/>
        <v>16974.962124384572</v>
      </c>
      <c r="D131" s="23">
        <f t="shared" si="14"/>
        <v>39945.7762123637</v>
      </c>
      <c r="E131" s="41">
        <f t="shared" si="15"/>
        <v>2972610.7372740037</v>
      </c>
      <c r="F131" s="32">
        <f t="shared" si="16"/>
        <v>1349248.8624405528</v>
      </c>
      <c r="G131" s="32">
        <f t="shared" si="17"/>
        <v>1527389.262725997</v>
      </c>
      <c r="H131" s="43"/>
      <c r="K131" s="2">
        <v>6</v>
      </c>
    </row>
    <row r="132" spans="1:11" x14ac:dyDescent="0.25">
      <c r="A132" s="20">
        <f t="shared" si="12"/>
        <v>63</v>
      </c>
      <c r="B132" s="21">
        <f t="shared" si="11"/>
        <v>23100.982034477678</v>
      </c>
      <c r="C132" s="31">
        <f t="shared" si="13"/>
        <v>16844.794177886022</v>
      </c>
      <c r="D132" s="23">
        <f t="shared" si="14"/>
        <v>39945.7762123637</v>
      </c>
      <c r="E132" s="41">
        <f t="shared" si="15"/>
        <v>2949509.7552395258</v>
      </c>
      <c r="F132" s="32">
        <f t="shared" si="16"/>
        <v>1366093.6566184389</v>
      </c>
      <c r="G132" s="32">
        <f t="shared" si="17"/>
        <v>1550490.2447604747</v>
      </c>
      <c r="H132" s="43"/>
      <c r="K132" s="2">
        <v>6</v>
      </c>
    </row>
    <row r="133" spans="1:11" x14ac:dyDescent="0.25">
      <c r="A133" s="20">
        <f t="shared" si="12"/>
        <v>64</v>
      </c>
      <c r="B133" s="21">
        <f t="shared" si="11"/>
        <v>23231.88759933972</v>
      </c>
      <c r="C133" s="31">
        <f t="shared" si="13"/>
        <v>16713.888613023981</v>
      </c>
      <c r="D133" s="23">
        <f t="shared" si="14"/>
        <v>39945.7762123637</v>
      </c>
      <c r="E133" s="41">
        <f t="shared" si="15"/>
        <v>2926277.8676401861</v>
      </c>
      <c r="F133" s="32">
        <f t="shared" si="16"/>
        <v>1382807.5452314629</v>
      </c>
      <c r="G133" s="32">
        <f t="shared" si="17"/>
        <v>1573722.1323598144</v>
      </c>
      <c r="H133" s="43"/>
      <c r="K133" s="2">
        <v>6</v>
      </c>
    </row>
    <row r="134" spans="1:11" x14ac:dyDescent="0.25">
      <c r="A134" s="20">
        <f t="shared" si="12"/>
        <v>65</v>
      </c>
      <c r="B134" s="21">
        <f t="shared" si="11"/>
        <v>23363.534962402646</v>
      </c>
      <c r="C134" s="31">
        <f t="shared" si="13"/>
        <v>16582.241249961055</v>
      </c>
      <c r="D134" s="23">
        <f t="shared" si="14"/>
        <v>39945.7762123637</v>
      </c>
      <c r="E134" s="41">
        <f t="shared" si="15"/>
        <v>2902914.3326777834</v>
      </c>
      <c r="F134" s="32">
        <f t="shared" si="16"/>
        <v>1399389.786481424</v>
      </c>
      <c r="G134" s="32">
        <f t="shared" si="17"/>
        <v>1597085.667322217</v>
      </c>
      <c r="H134" s="43"/>
      <c r="K134" s="2">
        <v>6</v>
      </c>
    </row>
    <row r="135" spans="1:11" x14ac:dyDescent="0.25">
      <c r="A135" s="20">
        <f t="shared" si="12"/>
        <v>66</v>
      </c>
      <c r="B135" s="21">
        <f t="shared" ref="B135:B198" si="18">D135-C135+H135</f>
        <v>23495.928327189595</v>
      </c>
      <c r="C135" s="31">
        <f t="shared" si="13"/>
        <v>16449.847885174106</v>
      </c>
      <c r="D135" s="23">
        <f t="shared" si="14"/>
        <v>39945.7762123637</v>
      </c>
      <c r="E135" s="41">
        <f t="shared" si="15"/>
        <v>2879418.4043505937</v>
      </c>
      <c r="F135" s="32">
        <f t="shared" si="16"/>
        <v>1415839.6343665982</v>
      </c>
      <c r="G135" s="32">
        <f t="shared" si="17"/>
        <v>1620581.5956494065</v>
      </c>
      <c r="H135" s="43"/>
      <c r="K135" s="2">
        <v>6</v>
      </c>
    </row>
    <row r="136" spans="1:11" x14ac:dyDescent="0.25">
      <c r="A136" s="20">
        <f t="shared" ref="A136:A199" si="19">A135+1</f>
        <v>67</v>
      </c>
      <c r="B136" s="21">
        <f t="shared" si="18"/>
        <v>23629.071921043665</v>
      </c>
      <c r="C136" s="31">
        <f t="shared" ref="C136:C199" si="20">IF(E135&gt;=0, E135*$C$5/12, 0)</f>
        <v>16316.704291320033</v>
      </c>
      <c r="D136" s="23">
        <f t="shared" ref="D136:D199" si="21">IF(E135&gt;$C$10, $C$10, E135+C136)</f>
        <v>39945.7762123637</v>
      </c>
      <c r="E136" s="41">
        <f t="shared" ref="E136:E199" si="22">MAX(E135-B136, 0)</f>
        <v>2855789.3324295501</v>
      </c>
      <c r="F136" s="32">
        <f t="shared" ref="F136:F199" si="23">IF(E135&gt;0, F135+C136, 0)</f>
        <v>1432156.3386579182</v>
      </c>
      <c r="G136" s="32">
        <f t="shared" ref="G136:G199" si="24">IF(E135&gt;0, G135+B136, 0)</f>
        <v>1644210.6675704501</v>
      </c>
      <c r="H136" s="43"/>
      <c r="K136" s="2">
        <v>6</v>
      </c>
    </row>
    <row r="137" spans="1:11" x14ac:dyDescent="0.25">
      <c r="A137" s="20">
        <f t="shared" si="19"/>
        <v>68</v>
      </c>
      <c r="B137" s="21">
        <f t="shared" si="18"/>
        <v>23762.969995262916</v>
      </c>
      <c r="C137" s="31">
        <f t="shared" si="20"/>
        <v>16182.806217100784</v>
      </c>
      <c r="D137" s="23">
        <f t="shared" si="21"/>
        <v>39945.7762123637</v>
      </c>
      <c r="E137" s="41">
        <f t="shared" si="22"/>
        <v>2832026.3624342871</v>
      </c>
      <c r="F137" s="32">
        <f t="shared" si="23"/>
        <v>1448339.1448750189</v>
      </c>
      <c r="G137" s="32">
        <f t="shared" si="24"/>
        <v>1667973.6375657129</v>
      </c>
      <c r="H137" s="43"/>
      <c r="K137" s="2">
        <v>6</v>
      </c>
    </row>
    <row r="138" spans="1:11" x14ac:dyDescent="0.25">
      <c r="A138" s="20">
        <f t="shared" si="19"/>
        <v>69</v>
      </c>
      <c r="B138" s="21">
        <f t="shared" si="18"/>
        <v>23897.626825236075</v>
      </c>
      <c r="C138" s="31">
        <f t="shared" si="20"/>
        <v>16048.149387127627</v>
      </c>
      <c r="D138" s="23">
        <f t="shared" si="21"/>
        <v>39945.7762123637</v>
      </c>
      <c r="E138" s="41">
        <f t="shared" si="22"/>
        <v>2808128.7356090508</v>
      </c>
      <c r="F138" s="32">
        <f t="shared" si="23"/>
        <v>1464387.2942621466</v>
      </c>
      <c r="G138" s="32">
        <f t="shared" si="24"/>
        <v>1691871.2643909489</v>
      </c>
      <c r="H138" s="43"/>
      <c r="K138" s="2">
        <v>6</v>
      </c>
    </row>
    <row r="139" spans="1:11" x14ac:dyDescent="0.25">
      <c r="A139" s="20">
        <f t="shared" si="19"/>
        <v>70</v>
      </c>
      <c r="B139" s="21">
        <f t="shared" si="18"/>
        <v>24033.046710579081</v>
      </c>
      <c r="C139" s="31">
        <f t="shared" si="20"/>
        <v>15912.729501784621</v>
      </c>
      <c r="D139" s="23">
        <f t="shared" si="21"/>
        <v>39945.7762123637</v>
      </c>
      <c r="E139" s="41">
        <f t="shared" si="22"/>
        <v>2784095.6888984716</v>
      </c>
      <c r="F139" s="32">
        <f t="shared" si="23"/>
        <v>1480300.0237639311</v>
      </c>
      <c r="G139" s="32">
        <f t="shared" si="24"/>
        <v>1715904.3111015281</v>
      </c>
      <c r="H139" s="43"/>
      <c r="K139" s="2">
        <v>6</v>
      </c>
    </row>
    <row r="140" spans="1:11" x14ac:dyDescent="0.25">
      <c r="A140" s="20">
        <f t="shared" si="19"/>
        <v>71</v>
      </c>
      <c r="B140" s="21">
        <f t="shared" si="18"/>
        <v>24169.233975272356</v>
      </c>
      <c r="C140" s="31">
        <f t="shared" si="20"/>
        <v>15776.542237091342</v>
      </c>
      <c r="D140" s="23">
        <f t="shared" si="21"/>
        <v>39945.7762123637</v>
      </c>
      <c r="E140" s="41">
        <f t="shared" si="22"/>
        <v>2759926.4549231995</v>
      </c>
      <c r="F140" s="32">
        <f t="shared" si="23"/>
        <v>1496076.5660010225</v>
      </c>
      <c r="G140" s="32">
        <f t="shared" si="24"/>
        <v>1740073.5450768005</v>
      </c>
      <c r="H140" s="43"/>
      <c r="K140" s="2">
        <v>6</v>
      </c>
    </row>
    <row r="141" spans="1:11" x14ac:dyDescent="0.25">
      <c r="A141" s="20">
        <f t="shared" si="19"/>
        <v>72</v>
      </c>
      <c r="B141" s="21">
        <f t="shared" si="18"/>
        <v>124306.19296779891</v>
      </c>
      <c r="C141" s="31">
        <f t="shared" si="20"/>
        <v>15639.583244564797</v>
      </c>
      <c r="D141" s="23">
        <f t="shared" si="21"/>
        <v>39945.7762123637</v>
      </c>
      <c r="E141" s="41">
        <f t="shared" si="22"/>
        <v>2635620.2619554005</v>
      </c>
      <c r="F141" s="32">
        <f t="shared" si="23"/>
        <v>1511716.1492455872</v>
      </c>
      <c r="G141" s="32">
        <f t="shared" si="24"/>
        <v>1864379.7380445995</v>
      </c>
      <c r="H141" s="43">
        <v>100000</v>
      </c>
      <c r="K141" s="2">
        <v>6</v>
      </c>
    </row>
    <row r="142" spans="1:11" x14ac:dyDescent="0.25">
      <c r="A142" s="20">
        <f t="shared" si="19"/>
        <v>73</v>
      </c>
      <c r="B142" s="21">
        <f t="shared" si="18"/>
        <v>25010.594727949763</v>
      </c>
      <c r="C142" s="31">
        <f t="shared" si="20"/>
        <v>14935.181484413937</v>
      </c>
      <c r="D142" s="23">
        <f t="shared" si="21"/>
        <v>39945.7762123637</v>
      </c>
      <c r="E142" s="41">
        <f t="shared" si="22"/>
        <v>2610609.6672274508</v>
      </c>
      <c r="F142" s="32">
        <f t="shared" si="23"/>
        <v>1526651.3307300012</v>
      </c>
      <c r="G142" s="32">
        <f t="shared" si="24"/>
        <v>1889390.3327725492</v>
      </c>
      <c r="H142" s="43"/>
      <c r="K142" s="2">
        <v>7</v>
      </c>
    </row>
    <row r="143" spans="1:11" x14ac:dyDescent="0.25">
      <c r="A143" s="20">
        <f t="shared" si="19"/>
        <v>74</v>
      </c>
      <c r="B143" s="21">
        <f t="shared" si="18"/>
        <v>25152.321431408142</v>
      </c>
      <c r="C143" s="31">
        <f t="shared" si="20"/>
        <v>14793.454780955557</v>
      </c>
      <c r="D143" s="23">
        <f t="shared" si="21"/>
        <v>39945.7762123637</v>
      </c>
      <c r="E143" s="41">
        <f t="shared" si="22"/>
        <v>2585457.3457960426</v>
      </c>
      <c r="F143" s="32">
        <f t="shared" si="23"/>
        <v>1541444.7855109568</v>
      </c>
      <c r="G143" s="32">
        <f t="shared" si="24"/>
        <v>1914542.6542039574</v>
      </c>
      <c r="H143" s="43"/>
      <c r="K143" s="2">
        <v>7</v>
      </c>
    </row>
    <row r="144" spans="1:11" x14ac:dyDescent="0.25">
      <c r="A144" s="20">
        <f t="shared" si="19"/>
        <v>75</v>
      </c>
      <c r="B144" s="21">
        <f t="shared" si="18"/>
        <v>25294.851252852794</v>
      </c>
      <c r="C144" s="31">
        <f t="shared" si="20"/>
        <v>14650.924959510909</v>
      </c>
      <c r="D144" s="23">
        <f t="shared" si="21"/>
        <v>39945.7762123637</v>
      </c>
      <c r="E144" s="41">
        <f t="shared" si="22"/>
        <v>2560162.4945431896</v>
      </c>
      <c r="F144" s="32">
        <f t="shared" si="23"/>
        <v>1556095.7104704676</v>
      </c>
      <c r="G144" s="32">
        <f t="shared" si="24"/>
        <v>1939837.5054568101</v>
      </c>
      <c r="H144" s="43"/>
      <c r="K144" s="2">
        <v>7</v>
      </c>
    </row>
    <row r="145" spans="1:11" x14ac:dyDescent="0.25">
      <c r="A145" s="20">
        <f t="shared" si="19"/>
        <v>76</v>
      </c>
      <c r="B145" s="21">
        <f t="shared" si="18"/>
        <v>25438.188743285624</v>
      </c>
      <c r="C145" s="31">
        <f t="shared" si="20"/>
        <v>14507.587469078077</v>
      </c>
      <c r="D145" s="23">
        <f t="shared" si="21"/>
        <v>39945.7762123637</v>
      </c>
      <c r="E145" s="41">
        <f t="shared" si="22"/>
        <v>2534724.3057999038</v>
      </c>
      <c r="F145" s="32">
        <f t="shared" si="23"/>
        <v>1570603.2979395457</v>
      </c>
      <c r="G145" s="32">
        <f t="shared" si="24"/>
        <v>1965275.6942000957</v>
      </c>
      <c r="H145" s="43"/>
      <c r="K145" s="2">
        <v>7</v>
      </c>
    </row>
    <row r="146" spans="1:11" x14ac:dyDescent="0.25">
      <c r="A146" s="20">
        <f t="shared" si="19"/>
        <v>77</v>
      </c>
      <c r="B146" s="21">
        <f t="shared" si="18"/>
        <v>25582.338479497579</v>
      </c>
      <c r="C146" s="31">
        <f t="shared" si="20"/>
        <v>14363.437732866123</v>
      </c>
      <c r="D146" s="23">
        <f t="shared" si="21"/>
        <v>39945.7762123637</v>
      </c>
      <c r="E146" s="41">
        <f t="shared" si="22"/>
        <v>2509141.9673204063</v>
      </c>
      <c r="F146" s="32">
        <f t="shared" si="23"/>
        <v>1584966.7356724117</v>
      </c>
      <c r="G146" s="32">
        <f t="shared" si="24"/>
        <v>1990858.0326795932</v>
      </c>
      <c r="H146" s="43"/>
      <c r="K146" s="2">
        <v>7</v>
      </c>
    </row>
    <row r="147" spans="1:11" x14ac:dyDescent="0.25">
      <c r="A147" s="20">
        <f t="shared" si="19"/>
        <v>78</v>
      </c>
      <c r="B147" s="21">
        <f t="shared" si="18"/>
        <v>25727.305064214728</v>
      </c>
      <c r="C147" s="31">
        <f t="shared" si="20"/>
        <v>14218.47114814897</v>
      </c>
      <c r="D147" s="23">
        <f t="shared" si="21"/>
        <v>39945.7762123637</v>
      </c>
      <c r="E147" s="41">
        <f t="shared" si="22"/>
        <v>2483414.6622561915</v>
      </c>
      <c r="F147" s="32">
        <f t="shared" si="23"/>
        <v>1599185.2068205606</v>
      </c>
      <c r="G147" s="32">
        <f t="shared" si="24"/>
        <v>2016585.3377438078</v>
      </c>
      <c r="H147" s="43"/>
      <c r="K147" s="2">
        <v>7</v>
      </c>
    </row>
    <row r="148" spans="1:11" x14ac:dyDescent="0.25">
      <c r="A148" s="20">
        <f t="shared" si="19"/>
        <v>79</v>
      </c>
      <c r="B148" s="21">
        <f t="shared" si="18"/>
        <v>25873.09312624528</v>
      </c>
      <c r="C148" s="31">
        <f t="shared" si="20"/>
        <v>14072.683086118419</v>
      </c>
      <c r="D148" s="23">
        <f t="shared" si="21"/>
        <v>39945.7762123637</v>
      </c>
      <c r="E148" s="41">
        <f t="shared" si="22"/>
        <v>2457541.5691299462</v>
      </c>
      <c r="F148" s="32">
        <f t="shared" si="23"/>
        <v>1613257.889906679</v>
      </c>
      <c r="G148" s="32">
        <f t="shared" si="24"/>
        <v>2042458.4308700531</v>
      </c>
      <c r="H148" s="43"/>
      <c r="K148" s="2">
        <v>7</v>
      </c>
    </row>
    <row r="149" spans="1:11" x14ac:dyDescent="0.25">
      <c r="A149" s="20">
        <f t="shared" si="19"/>
        <v>80</v>
      </c>
      <c r="B149" s="21">
        <f t="shared" si="18"/>
        <v>26019.707320627334</v>
      </c>
      <c r="C149" s="31">
        <f t="shared" si="20"/>
        <v>13926.068891736364</v>
      </c>
      <c r="D149" s="23">
        <f t="shared" si="21"/>
        <v>39945.7762123637</v>
      </c>
      <c r="E149" s="41">
        <f t="shared" si="22"/>
        <v>2431521.8618093189</v>
      </c>
      <c r="F149" s="32">
        <f t="shared" si="23"/>
        <v>1627183.9587984155</v>
      </c>
      <c r="G149" s="32">
        <f t="shared" si="24"/>
        <v>2068478.1381906804</v>
      </c>
      <c r="H149" s="43"/>
      <c r="K149" s="2">
        <v>7</v>
      </c>
    </row>
    <row r="150" spans="1:11" x14ac:dyDescent="0.25">
      <c r="A150" s="20">
        <f t="shared" si="19"/>
        <v>81</v>
      </c>
      <c r="B150" s="21">
        <f t="shared" si="18"/>
        <v>26167.152328777556</v>
      </c>
      <c r="C150" s="31">
        <f t="shared" si="20"/>
        <v>13778.623883586142</v>
      </c>
      <c r="D150" s="23">
        <f t="shared" si="21"/>
        <v>39945.7762123637</v>
      </c>
      <c r="E150" s="41">
        <f t="shared" si="22"/>
        <v>2405354.7094805413</v>
      </c>
      <c r="F150" s="32">
        <f t="shared" si="23"/>
        <v>1640962.5826820016</v>
      </c>
      <c r="G150" s="32">
        <f t="shared" si="24"/>
        <v>2094645.290519458</v>
      </c>
      <c r="H150" s="43"/>
      <c r="K150" s="2">
        <v>7</v>
      </c>
    </row>
    <row r="151" spans="1:11" x14ac:dyDescent="0.25">
      <c r="A151" s="20">
        <f t="shared" si="19"/>
        <v>82</v>
      </c>
      <c r="B151" s="21">
        <f t="shared" si="18"/>
        <v>26315.432858640634</v>
      </c>
      <c r="C151" s="31">
        <f t="shared" si="20"/>
        <v>13630.343353723069</v>
      </c>
      <c r="D151" s="23">
        <f t="shared" si="21"/>
        <v>39945.7762123637</v>
      </c>
      <c r="E151" s="41">
        <f t="shared" si="22"/>
        <v>2379039.2766219005</v>
      </c>
      <c r="F151" s="32">
        <f t="shared" si="23"/>
        <v>1654592.9260357248</v>
      </c>
      <c r="G151" s="32">
        <f t="shared" si="24"/>
        <v>2120960.7233780986</v>
      </c>
      <c r="H151" s="43"/>
      <c r="K151" s="2">
        <v>7</v>
      </c>
    </row>
    <row r="152" spans="1:11" x14ac:dyDescent="0.25">
      <c r="A152" s="20">
        <f t="shared" si="19"/>
        <v>83</v>
      </c>
      <c r="B152" s="21">
        <f t="shared" si="18"/>
        <v>26464.553644839594</v>
      </c>
      <c r="C152" s="31">
        <f t="shared" si="20"/>
        <v>13481.222567524104</v>
      </c>
      <c r="D152" s="23">
        <f t="shared" si="21"/>
        <v>39945.7762123637</v>
      </c>
      <c r="E152" s="41">
        <f t="shared" si="22"/>
        <v>2352574.7229770608</v>
      </c>
      <c r="F152" s="32">
        <f t="shared" si="23"/>
        <v>1668074.1486032489</v>
      </c>
      <c r="G152" s="32">
        <f t="shared" si="24"/>
        <v>2147425.2770229382</v>
      </c>
      <c r="H152" s="43"/>
      <c r="K152" s="2">
        <v>7</v>
      </c>
    </row>
    <row r="153" spans="1:11" x14ac:dyDescent="0.25">
      <c r="A153" s="20">
        <f t="shared" si="19"/>
        <v>84</v>
      </c>
      <c r="B153" s="21">
        <f t="shared" si="18"/>
        <v>126614.51944882702</v>
      </c>
      <c r="C153" s="31">
        <f t="shared" si="20"/>
        <v>13331.25676353668</v>
      </c>
      <c r="D153" s="23">
        <f t="shared" si="21"/>
        <v>39945.7762123637</v>
      </c>
      <c r="E153" s="41">
        <f t="shared" si="22"/>
        <v>2225960.2035282338</v>
      </c>
      <c r="F153" s="32">
        <f t="shared" si="23"/>
        <v>1681405.4053667856</v>
      </c>
      <c r="G153" s="32">
        <f t="shared" si="24"/>
        <v>2274039.7964717653</v>
      </c>
      <c r="H153" s="43">
        <v>100000</v>
      </c>
      <c r="K153" s="2">
        <v>7</v>
      </c>
    </row>
    <row r="154" spans="1:11" x14ac:dyDescent="0.25">
      <c r="A154" s="20">
        <f t="shared" si="19"/>
        <v>85</v>
      </c>
      <c r="B154" s="21">
        <f t="shared" si="18"/>
        <v>27332.001725703711</v>
      </c>
      <c r="C154" s="31">
        <f t="shared" si="20"/>
        <v>12613.774486659991</v>
      </c>
      <c r="D154" s="23">
        <f t="shared" si="21"/>
        <v>39945.7762123637</v>
      </c>
      <c r="E154" s="41">
        <f t="shared" si="22"/>
        <v>2198628.2018025303</v>
      </c>
      <c r="F154" s="32">
        <f t="shared" si="23"/>
        <v>1694019.1798534456</v>
      </c>
      <c r="G154" s="32">
        <f t="shared" si="24"/>
        <v>2301371.7981974687</v>
      </c>
      <c r="H154" s="43"/>
      <c r="K154" s="2">
        <v>8</v>
      </c>
    </row>
    <row r="155" spans="1:11" x14ac:dyDescent="0.25">
      <c r="A155" s="20">
        <f t="shared" si="19"/>
        <v>86</v>
      </c>
      <c r="B155" s="21">
        <f t="shared" si="18"/>
        <v>27486.883068816031</v>
      </c>
      <c r="C155" s="31">
        <f t="shared" si="20"/>
        <v>12458.893143547672</v>
      </c>
      <c r="D155" s="23">
        <f t="shared" si="21"/>
        <v>39945.7762123637</v>
      </c>
      <c r="E155" s="41">
        <f t="shared" si="22"/>
        <v>2171141.3187337145</v>
      </c>
      <c r="F155" s="32">
        <f t="shared" si="23"/>
        <v>1706478.0729969933</v>
      </c>
      <c r="G155" s="32">
        <f t="shared" si="24"/>
        <v>2328858.6812662845</v>
      </c>
      <c r="H155" s="43"/>
      <c r="K155" s="2">
        <v>8</v>
      </c>
    </row>
    <row r="156" spans="1:11" x14ac:dyDescent="0.25">
      <c r="A156" s="20">
        <f t="shared" si="19"/>
        <v>87</v>
      </c>
      <c r="B156" s="21">
        <f t="shared" si="18"/>
        <v>27642.642072872652</v>
      </c>
      <c r="C156" s="31">
        <f t="shared" si="20"/>
        <v>12303.134139491049</v>
      </c>
      <c r="D156" s="23">
        <f t="shared" si="21"/>
        <v>39945.7762123637</v>
      </c>
      <c r="E156" s="41">
        <f t="shared" si="22"/>
        <v>2143498.6766608418</v>
      </c>
      <c r="F156" s="32">
        <f t="shared" si="23"/>
        <v>1718781.2071364843</v>
      </c>
      <c r="G156" s="32">
        <f t="shared" si="24"/>
        <v>2356501.3233391573</v>
      </c>
      <c r="H156" s="43"/>
      <c r="K156" s="2">
        <v>8</v>
      </c>
    </row>
    <row r="157" spans="1:11" x14ac:dyDescent="0.25">
      <c r="A157" s="20">
        <f t="shared" si="19"/>
        <v>88</v>
      </c>
      <c r="B157" s="21">
        <f t="shared" si="18"/>
        <v>27799.2837112856</v>
      </c>
      <c r="C157" s="31">
        <f t="shared" si="20"/>
        <v>12146.492501078103</v>
      </c>
      <c r="D157" s="23">
        <f t="shared" si="21"/>
        <v>39945.7762123637</v>
      </c>
      <c r="E157" s="41">
        <f t="shared" si="22"/>
        <v>2115699.392949556</v>
      </c>
      <c r="F157" s="32">
        <f t="shared" si="23"/>
        <v>1730927.6996375625</v>
      </c>
      <c r="G157" s="32">
        <f t="shared" si="24"/>
        <v>2384300.6070504431</v>
      </c>
      <c r="H157" s="43"/>
      <c r="K157" s="2">
        <v>8</v>
      </c>
    </row>
    <row r="158" spans="1:11" x14ac:dyDescent="0.25">
      <c r="A158" s="20">
        <f t="shared" si="19"/>
        <v>89</v>
      </c>
      <c r="B158" s="21">
        <f t="shared" si="18"/>
        <v>27956.812985649551</v>
      </c>
      <c r="C158" s="31">
        <f t="shared" si="20"/>
        <v>11988.963226714151</v>
      </c>
      <c r="D158" s="23">
        <f t="shared" si="21"/>
        <v>39945.7762123637</v>
      </c>
      <c r="E158" s="41">
        <f t="shared" si="22"/>
        <v>2087742.5799639064</v>
      </c>
      <c r="F158" s="32">
        <f t="shared" si="23"/>
        <v>1742916.6628642767</v>
      </c>
      <c r="G158" s="32">
        <f t="shared" si="24"/>
        <v>2412257.4200360924</v>
      </c>
      <c r="H158" s="43"/>
      <c r="K158" s="2">
        <v>8</v>
      </c>
    </row>
    <row r="159" spans="1:11" x14ac:dyDescent="0.25">
      <c r="A159" s="20">
        <f t="shared" si="19"/>
        <v>90</v>
      </c>
      <c r="B159" s="21">
        <f t="shared" si="18"/>
        <v>28115.234925901561</v>
      </c>
      <c r="C159" s="31">
        <f t="shared" si="20"/>
        <v>11830.541286462138</v>
      </c>
      <c r="D159" s="23">
        <f t="shared" si="21"/>
        <v>39945.7762123637</v>
      </c>
      <c r="E159" s="41">
        <f t="shared" si="22"/>
        <v>2059627.3450380049</v>
      </c>
      <c r="F159" s="32">
        <f t="shared" si="23"/>
        <v>1754747.2041507389</v>
      </c>
      <c r="G159" s="32">
        <f t="shared" si="24"/>
        <v>2440372.6549619939</v>
      </c>
      <c r="H159" s="43"/>
      <c r="K159" s="2">
        <v>8</v>
      </c>
    </row>
    <row r="160" spans="1:11" x14ac:dyDescent="0.25">
      <c r="A160" s="20">
        <f t="shared" si="19"/>
        <v>91</v>
      </c>
      <c r="B160" s="21">
        <f t="shared" si="18"/>
        <v>28274.554590481668</v>
      </c>
      <c r="C160" s="31">
        <f t="shared" si="20"/>
        <v>11671.22162188203</v>
      </c>
      <c r="D160" s="23">
        <f t="shared" si="21"/>
        <v>39945.7762123637</v>
      </c>
      <c r="E160" s="41">
        <f t="shared" si="22"/>
        <v>2031352.7904475234</v>
      </c>
      <c r="F160" s="32">
        <f t="shared" si="23"/>
        <v>1766418.4257726208</v>
      </c>
      <c r="G160" s="32">
        <f t="shared" si="24"/>
        <v>2468647.2095524757</v>
      </c>
      <c r="H160" s="43"/>
      <c r="K160" s="2">
        <v>8</v>
      </c>
    </row>
    <row r="161" spans="1:11" x14ac:dyDescent="0.25">
      <c r="A161" s="20">
        <f t="shared" si="19"/>
        <v>92</v>
      </c>
      <c r="B161" s="21">
        <f t="shared" si="18"/>
        <v>28434.777066494404</v>
      </c>
      <c r="C161" s="31">
        <f t="shared" si="20"/>
        <v>11510.999145869298</v>
      </c>
      <c r="D161" s="23">
        <f t="shared" si="21"/>
        <v>39945.7762123637</v>
      </c>
      <c r="E161" s="41">
        <f t="shared" si="22"/>
        <v>2002918.013381029</v>
      </c>
      <c r="F161" s="32">
        <f t="shared" si="23"/>
        <v>1777929.4249184902</v>
      </c>
      <c r="G161" s="32">
        <f t="shared" si="24"/>
        <v>2497081.9866189701</v>
      </c>
      <c r="H161" s="43"/>
      <c r="K161" s="2">
        <v>8</v>
      </c>
    </row>
    <row r="162" spans="1:11" x14ac:dyDescent="0.25">
      <c r="A162" s="20">
        <f t="shared" si="19"/>
        <v>93</v>
      </c>
      <c r="B162" s="21">
        <f t="shared" si="18"/>
        <v>28595.907469871199</v>
      </c>
      <c r="C162" s="31">
        <f t="shared" si="20"/>
        <v>11349.868742492499</v>
      </c>
      <c r="D162" s="23">
        <f t="shared" si="21"/>
        <v>39945.7762123637</v>
      </c>
      <c r="E162" s="41">
        <f t="shared" si="22"/>
        <v>1974322.1059111578</v>
      </c>
      <c r="F162" s="32">
        <f t="shared" si="23"/>
        <v>1789279.2936609827</v>
      </c>
      <c r="G162" s="32">
        <f t="shared" si="24"/>
        <v>2525677.894088841</v>
      </c>
      <c r="H162" s="43"/>
      <c r="K162" s="2">
        <v>8</v>
      </c>
    </row>
    <row r="163" spans="1:11" x14ac:dyDescent="0.25">
      <c r="A163" s="20">
        <f t="shared" si="19"/>
        <v>94</v>
      </c>
      <c r="B163" s="21">
        <f t="shared" si="18"/>
        <v>28757.950945533805</v>
      </c>
      <c r="C163" s="31">
        <f t="shared" si="20"/>
        <v>11187.825266829896</v>
      </c>
      <c r="D163" s="23">
        <f t="shared" si="21"/>
        <v>39945.7762123637</v>
      </c>
      <c r="E163" s="41">
        <f t="shared" si="22"/>
        <v>1945564.154965624</v>
      </c>
      <c r="F163" s="32">
        <f t="shared" si="23"/>
        <v>1800467.1189278127</v>
      </c>
      <c r="G163" s="32">
        <f t="shared" si="24"/>
        <v>2554435.8450343749</v>
      </c>
      <c r="H163" s="43"/>
      <c r="K163" s="2">
        <v>8</v>
      </c>
    </row>
    <row r="164" spans="1:11" x14ac:dyDescent="0.25">
      <c r="A164" s="20">
        <f t="shared" si="19"/>
        <v>95</v>
      </c>
      <c r="B164" s="21">
        <f t="shared" si="18"/>
        <v>28920.912667558499</v>
      </c>
      <c r="C164" s="31">
        <f t="shared" si="20"/>
        <v>11024.863544805203</v>
      </c>
      <c r="D164" s="23">
        <f t="shared" si="21"/>
        <v>39945.7762123637</v>
      </c>
      <c r="E164" s="41">
        <f t="shared" si="22"/>
        <v>1916643.2422980655</v>
      </c>
      <c r="F164" s="32">
        <f t="shared" si="23"/>
        <v>1811491.9824726179</v>
      </c>
      <c r="G164" s="32">
        <f t="shared" si="24"/>
        <v>2583356.7577019334</v>
      </c>
      <c r="H164" s="43"/>
      <c r="K164" s="2">
        <v>8</v>
      </c>
    </row>
    <row r="165" spans="1:11" x14ac:dyDescent="0.25">
      <c r="A165" s="20">
        <f t="shared" si="19"/>
        <v>96</v>
      </c>
      <c r="B165" s="21">
        <f t="shared" si="18"/>
        <v>29084.797839341329</v>
      </c>
      <c r="C165" s="31">
        <f t="shared" si="20"/>
        <v>10860.978373022372</v>
      </c>
      <c r="D165" s="23">
        <f t="shared" si="21"/>
        <v>39945.7762123637</v>
      </c>
      <c r="E165" s="41">
        <f t="shared" si="22"/>
        <v>1887558.4444587242</v>
      </c>
      <c r="F165" s="32">
        <f t="shared" si="23"/>
        <v>1822352.9608456402</v>
      </c>
      <c r="G165" s="32">
        <f t="shared" si="24"/>
        <v>2612441.5555412746</v>
      </c>
      <c r="H165" s="43"/>
      <c r="K165" s="2">
        <v>8</v>
      </c>
    </row>
    <row r="166" spans="1:11" x14ac:dyDescent="0.25">
      <c r="A166" s="20">
        <f t="shared" si="19"/>
        <v>97</v>
      </c>
      <c r="B166" s="21">
        <f t="shared" si="18"/>
        <v>29249.611693764262</v>
      </c>
      <c r="C166" s="31">
        <f t="shared" si="20"/>
        <v>10696.164518599438</v>
      </c>
      <c r="D166" s="23">
        <f t="shared" si="21"/>
        <v>39945.7762123637</v>
      </c>
      <c r="E166" s="41">
        <f t="shared" si="22"/>
        <v>1858308.8327649599</v>
      </c>
      <c r="F166" s="32">
        <f t="shared" si="23"/>
        <v>1833049.1253642396</v>
      </c>
      <c r="G166" s="32">
        <f t="shared" si="24"/>
        <v>2641691.1672350387</v>
      </c>
      <c r="H166" s="43"/>
      <c r="K166" s="2">
        <v>9</v>
      </c>
    </row>
    <row r="167" spans="1:11" x14ac:dyDescent="0.25">
      <c r="A167" s="20">
        <f t="shared" si="19"/>
        <v>98</v>
      </c>
      <c r="B167" s="21">
        <f t="shared" si="18"/>
        <v>29415.359493362259</v>
      </c>
      <c r="C167" s="31">
        <f t="shared" si="20"/>
        <v>10530.41671900144</v>
      </c>
      <c r="D167" s="23">
        <f t="shared" si="21"/>
        <v>39945.7762123637</v>
      </c>
      <c r="E167" s="41">
        <f t="shared" si="22"/>
        <v>1828893.4732715976</v>
      </c>
      <c r="F167" s="32">
        <f t="shared" si="23"/>
        <v>1843579.542083241</v>
      </c>
      <c r="G167" s="32">
        <f t="shared" si="24"/>
        <v>2671106.526728401</v>
      </c>
      <c r="H167" s="43"/>
      <c r="K167" s="2">
        <v>9</v>
      </c>
    </row>
    <row r="168" spans="1:11" x14ac:dyDescent="0.25">
      <c r="A168" s="20">
        <f t="shared" si="19"/>
        <v>99</v>
      </c>
      <c r="B168" s="21">
        <f t="shared" si="18"/>
        <v>29582.046530491316</v>
      </c>
      <c r="C168" s="31">
        <f t="shared" si="20"/>
        <v>10363.729681872386</v>
      </c>
      <c r="D168" s="23">
        <f t="shared" si="21"/>
        <v>39945.7762123637</v>
      </c>
      <c r="E168" s="41">
        <f t="shared" si="22"/>
        <v>1799311.4267411064</v>
      </c>
      <c r="F168" s="32">
        <f t="shared" si="23"/>
        <v>1853943.2717651133</v>
      </c>
      <c r="G168" s="32">
        <f t="shared" si="24"/>
        <v>2700688.5732588922</v>
      </c>
      <c r="H168" s="43"/>
      <c r="K168" s="2">
        <v>9</v>
      </c>
    </row>
    <row r="169" spans="1:11" x14ac:dyDescent="0.25">
      <c r="A169" s="20">
        <f t="shared" si="19"/>
        <v>100</v>
      </c>
      <c r="B169" s="21">
        <f t="shared" si="18"/>
        <v>29749.678127497427</v>
      </c>
      <c r="C169" s="31">
        <f t="shared" si="20"/>
        <v>10196.098084866271</v>
      </c>
      <c r="D169" s="23">
        <f t="shared" si="21"/>
        <v>39945.7762123637</v>
      </c>
      <c r="E169" s="41">
        <f t="shared" si="22"/>
        <v>1769561.748613609</v>
      </c>
      <c r="F169" s="32">
        <f t="shared" si="23"/>
        <v>1864139.3698499796</v>
      </c>
      <c r="G169" s="32">
        <f t="shared" si="24"/>
        <v>2730438.2513863896</v>
      </c>
      <c r="H169" s="43"/>
      <c r="K169" s="2">
        <v>9</v>
      </c>
    </row>
    <row r="170" spans="1:11" x14ac:dyDescent="0.25">
      <c r="A170" s="20">
        <f t="shared" si="19"/>
        <v>101</v>
      </c>
      <c r="B170" s="21">
        <f t="shared" si="18"/>
        <v>29918.259636886582</v>
      </c>
      <c r="C170" s="31">
        <f t="shared" si="20"/>
        <v>10027.516575477119</v>
      </c>
      <c r="D170" s="23">
        <f t="shared" si="21"/>
        <v>39945.7762123637</v>
      </c>
      <c r="E170" s="41">
        <f t="shared" si="22"/>
        <v>1739643.4889767224</v>
      </c>
      <c r="F170" s="32">
        <f t="shared" si="23"/>
        <v>1874166.8864254567</v>
      </c>
      <c r="G170" s="32">
        <f t="shared" si="24"/>
        <v>2760356.511023276</v>
      </c>
      <c r="H170" s="43"/>
      <c r="K170" s="2">
        <v>9</v>
      </c>
    </row>
    <row r="171" spans="1:11" x14ac:dyDescent="0.25">
      <c r="A171" s="20">
        <f t="shared" si="19"/>
        <v>102</v>
      </c>
      <c r="B171" s="21">
        <f t="shared" si="18"/>
        <v>30087.796441495608</v>
      </c>
      <c r="C171" s="31">
        <f t="shared" si="20"/>
        <v>9857.9797708680944</v>
      </c>
      <c r="D171" s="23">
        <f t="shared" si="21"/>
        <v>39945.7762123637</v>
      </c>
      <c r="E171" s="41">
        <f t="shared" si="22"/>
        <v>1709555.6925352267</v>
      </c>
      <c r="F171" s="32">
        <f t="shared" si="23"/>
        <v>1884024.8661963248</v>
      </c>
      <c r="G171" s="32">
        <f t="shared" si="24"/>
        <v>2790444.3074647714</v>
      </c>
      <c r="H171" s="43"/>
      <c r="K171" s="2">
        <v>9</v>
      </c>
    </row>
    <row r="172" spans="1:11" x14ac:dyDescent="0.25">
      <c r="A172" s="20">
        <f t="shared" si="19"/>
        <v>103</v>
      </c>
      <c r="B172" s="21">
        <f t="shared" si="18"/>
        <v>30258.293954664085</v>
      </c>
      <c r="C172" s="31">
        <f t="shared" si="20"/>
        <v>9687.4822576996175</v>
      </c>
      <c r="D172" s="23">
        <f t="shared" si="21"/>
        <v>39945.7762123637</v>
      </c>
      <c r="E172" s="41">
        <f t="shared" si="22"/>
        <v>1679297.3985805626</v>
      </c>
      <c r="F172" s="32">
        <f t="shared" si="23"/>
        <v>1893712.3484540244</v>
      </c>
      <c r="G172" s="32">
        <f t="shared" si="24"/>
        <v>2820702.6014194353</v>
      </c>
      <c r="H172" s="43"/>
      <c r="K172" s="2">
        <v>9</v>
      </c>
    </row>
    <row r="173" spans="1:11" x14ac:dyDescent="0.25">
      <c r="A173" s="20">
        <f t="shared" si="19"/>
        <v>104</v>
      </c>
      <c r="B173" s="21">
        <f t="shared" si="18"/>
        <v>30429.757620407181</v>
      </c>
      <c r="C173" s="31">
        <f t="shared" si="20"/>
        <v>9516.018591956521</v>
      </c>
      <c r="D173" s="23">
        <f t="shared" si="21"/>
        <v>39945.7762123637</v>
      </c>
      <c r="E173" s="41">
        <f t="shared" si="22"/>
        <v>1648867.6409601553</v>
      </c>
      <c r="F173" s="32">
        <f t="shared" si="23"/>
        <v>1903228.3670459809</v>
      </c>
      <c r="G173" s="32">
        <f t="shared" si="24"/>
        <v>2851132.3590398426</v>
      </c>
      <c r="H173" s="43"/>
      <c r="K173" s="2">
        <v>9</v>
      </c>
    </row>
    <row r="174" spans="1:11" x14ac:dyDescent="0.25">
      <c r="A174" s="20">
        <f t="shared" si="19"/>
        <v>105</v>
      </c>
      <c r="B174" s="21">
        <f t="shared" si="18"/>
        <v>30602.192913589486</v>
      </c>
      <c r="C174" s="31">
        <f t="shared" si="20"/>
        <v>9343.5832987742142</v>
      </c>
      <c r="D174" s="23">
        <f t="shared" si="21"/>
        <v>39945.7762123637</v>
      </c>
      <c r="E174" s="41">
        <f t="shared" si="22"/>
        <v>1618265.4480465658</v>
      </c>
      <c r="F174" s="32">
        <f t="shared" si="23"/>
        <v>1912571.9503447551</v>
      </c>
      <c r="G174" s="32">
        <f t="shared" si="24"/>
        <v>2881734.5519534322</v>
      </c>
      <c r="H174" s="43"/>
      <c r="K174" s="2">
        <v>9</v>
      </c>
    </row>
    <row r="175" spans="1:11" x14ac:dyDescent="0.25">
      <c r="A175" s="20">
        <f t="shared" si="19"/>
        <v>106</v>
      </c>
      <c r="B175" s="21">
        <f t="shared" si="18"/>
        <v>30775.605340099828</v>
      </c>
      <c r="C175" s="31">
        <f t="shared" si="20"/>
        <v>9170.1708722638741</v>
      </c>
      <c r="D175" s="23">
        <f t="shared" si="21"/>
        <v>39945.7762123637</v>
      </c>
      <c r="E175" s="41">
        <f t="shared" si="22"/>
        <v>1587489.8427064659</v>
      </c>
      <c r="F175" s="32">
        <f t="shared" si="23"/>
        <v>1921742.1212170189</v>
      </c>
      <c r="G175" s="32">
        <f t="shared" si="24"/>
        <v>2912510.157293532</v>
      </c>
      <c r="H175" s="43"/>
      <c r="K175" s="2">
        <v>9</v>
      </c>
    </row>
    <row r="176" spans="1:11" x14ac:dyDescent="0.25">
      <c r="A176" s="20">
        <f t="shared" si="19"/>
        <v>107</v>
      </c>
      <c r="B176" s="21">
        <f t="shared" si="18"/>
        <v>30950.000437027062</v>
      </c>
      <c r="C176" s="31">
        <f t="shared" si="20"/>
        <v>8995.7757753366404</v>
      </c>
      <c r="D176" s="23">
        <f t="shared" si="21"/>
        <v>39945.7762123637</v>
      </c>
      <c r="E176" s="41">
        <f t="shared" si="22"/>
        <v>1556539.8422694388</v>
      </c>
      <c r="F176" s="32">
        <f t="shared" si="23"/>
        <v>1930737.8969923556</v>
      </c>
      <c r="G176" s="32">
        <f t="shared" si="24"/>
        <v>2943460.1577305589</v>
      </c>
      <c r="H176" s="43"/>
      <c r="K176" s="2">
        <v>9</v>
      </c>
    </row>
    <row r="177" spans="1:11" x14ac:dyDescent="0.25">
      <c r="A177" s="20">
        <f t="shared" si="19"/>
        <v>108</v>
      </c>
      <c r="B177" s="21">
        <f t="shared" si="18"/>
        <v>31125.383772836882</v>
      </c>
      <c r="C177" s="31">
        <f t="shared" si="20"/>
        <v>8820.3924395268205</v>
      </c>
      <c r="D177" s="23">
        <f t="shared" si="21"/>
        <v>39945.7762123637</v>
      </c>
      <c r="E177" s="41">
        <f t="shared" si="22"/>
        <v>1525414.4584966018</v>
      </c>
      <c r="F177" s="32">
        <f t="shared" si="23"/>
        <v>1939558.2894318823</v>
      </c>
      <c r="G177" s="32">
        <f t="shared" si="24"/>
        <v>2974585.5415033959</v>
      </c>
      <c r="H177" s="43"/>
      <c r="K177" s="2">
        <v>9</v>
      </c>
    </row>
    <row r="178" spans="1:11" x14ac:dyDescent="0.25">
      <c r="A178" s="20">
        <f t="shared" si="19"/>
        <v>109</v>
      </c>
      <c r="B178" s="21">
        <f t="shared" si="18"/>
        <v>31301.760947549621</v>
      </c>
      <c r="C178" s="31">
        <f t="shared" si="20"/>
        <v>8644.0152648140775</v>
      </c>
      <c r="D178" s="23">
        <f t="shared" si="21"/>
        <v>39945.7762123637</v>
      </c>
      <c r="E178" s="41">
        <f t="shared" si="22"/>
        <v>1494112.6975490521</v>
      </c>
      <c r="F178" s="32">
        <f t="shared" si="23"/>
        <v>1948202.3046966963</v>
      </c>
      <c r="G178" s="32">
        <f t="shared" si="24"/>
        <v>3005887.3024509456</v>
      </c>
      <c r="H178" s="43"/>
      <c r="K178" s="2">
        <v>10</v>
      </c>
    </row>
    <row r="179" spans="1:11" x14ac:dyDescent="0.25">
      <c r="A179" s="20">
        <f t="shared" si="19"/>
        <v>110</v>
      </c>
      <c r="B179" s="21">
        <f t="shared" si="18"/>
        <v>31479.137592919069</v>
      </c>
      <c r="C179" s="31">
        <f t="shared" si="20"/>
        <v>8466.6386194446295</v>
      </c>
      <c r="D179" s="23">
        <f t="shared" si="21"/>
        <v>39945.7762123637</v>
      </c>
      <c r="E179" s="41">
        <f t="shared" si="22"/>
        <v>1462633.5599561329</v>
      </c>
      <c r="F179" s="32">
        <f t="shared" si="23"/>
        <v>1956668.9433161409</v>
      </c>
      <c r="G179" s="32">
        <f t="shared" si="24"/>
        <v>3037366.4400438648</v>
      </c>
      <c r="H179" s="43"/>
      <c r="K179" s="2">
        <v>10</v>
      </c>
    </row>
    <row r="180" spans="1:11" x14ac:dyDescent="0.25">
      <c r="A180" s="20">
        <f t="shared" si="19"/>
        <v>111</v>
      </c>
      <c r="B180" s="21">
        <f t="shared" si="18"/>
        <v>31657.519372612282</v>
      </c>
      <c r="C180" s="31">
        <f t="shared" si="20"/>
        <v>8288.2568397514206</v>
      </c>
      <c r="D180" s="23">
        <f t="shared" si="21"/>
        <v>39945.7762123637</v>
      </c>
      <c r="E180" s="41">
        <f t="shared" si="22"/>
        <v>1430976.0405835207</v>
      </c>
      <c r="F180" s="32">
        <f t="shared" si="23"/>
        <v>1964957.2001558924</v>
      </c>
      <c r="G180" s="32">
        <f t="shared" si="24"/>
        <v>3069023.959416477</v>
      </c>
      <c r="H180" s="43"/>
      <c r="K180" s="2">
        <v>10</v>
      </c>
    </row>
    <row r="181" spans="1:11" x14ac:dyDescent="0.25">
      <c r="A181" s="20">
        <f t="shared" si="19"/>
        <v>112</v>
      </c>
      <c r="B181" s="21">
        <f t="shared" si="18"/>
        <v>31836.911982390415</v>
      </c>
      <c r="C181" s="31">
        <f t="shared" si="20"/>
        <v>8108.8642299732846</v>
      </c>
      <c r="D181" s="23">
        <f t="shared" si="21"/>
        <v>39945.7762123637</v>
      </c>
      <c r="E181" s="41">
        <f t="shared" si="22"/>
        <v>1399139.1286011303</v>
      </c>
      <c r="F181" s="32">
        <f t="shared" si="23"/>
        <v>1973066.0643858656</v>
      </c>
      <c r="G181" s="32">
        <f t="shared" si="24"/>
        <v>3100860.8713988676</v>
      </c>
      <c r="H181" s="43"/>
      <c r="K181" s="2">
        <v>10</v>
      </c>
    </row>
    <row r="182" spans="1:11" x14ac:dyDescent="0.25">
      <c r="A182" s="20">
        <f t="shared" si="19"/>
        <v>113</v>
      </c>
      <c r="B182" s="21">
        <f t="shared" si="18"/>
        <v>32017.321150290627</v>
      </c>
      <c r="C182" s="31">
        <f t="shared" si="20"/>
        <v>7928.4550620730724</v>
      </c>
      <c r="D182" s="23">
        <f t="shared" si="21"/>
        <v>39945.7762123637</v>
      </c>
      <c r="E182" s="41">
        <f t="shared" si="22"/>
        <v>1367121.8074508398</v>
      </c>
      <c r="F182" s="32">
        <f t="shared" si="23"/>
        <v>1980994.5194479385</v>
      </c>
      <c r="G182" s="32">
        <f t="shared" si="24"/>
        <v>3132878.1925491584</v>
      </c>
      <c r="H182" s="43"/>
      <c r="K182" s="2">
        <v>10</v>
      </c>
    </row>
    <row r="183" spans="1:11" x14ac:dyDescent="0.25">
      <c r="A183" s="20">
        <f t="shared" si="19"/>
        <v>114</v>
      </c>
      <c r="B183" s="21">
        <f t="shared" si="18"/>
        <v>32198.752636808942</v>
      </c>
      <c r="C183" s="31">
        <f t="shared" si="20"/>
        <v>7747.0235755547592</v>
      </c>
      <c r="D183" s="23">
        <f t="shared" si="21"/>
        <v>39945.7762123637</v>
      </c>
      <c r="E183" s="41">
        <f t="shared" si="22"/>
        <v>1334923.0548140309</v>
      </c>
      <c r="F183" s="32">
        <f t="shared" si="23"/>
        <v>1988741.5430234934</v>
      </c>
      <c r="G183" s="32">
        <f t="shared" si="24"/>
        <v>3165076.9451859673</v>
      </c>
      <c r="H183" s="43"/>
      <c r="K183" s="2">
        <v>10</v>
      </c>
    </row>
    <row r="184" spans="1:11" x14ac:dyDescent="0.25">
      <c r="A184" s="20">
        <f t="shared" si="19"/>
        <v>115</v>
      </c>
      <c r="B184" s="21">
        <f t="shared" si="18"/>
        <v>32381.212235084193</v>
      </c>
      <c r="C184" s="31">
        <f t="shared" si="20"/>
        <v>7564.5639772795084</v>
      </c>
      <c r="D184" s="23">
        <f t="shared" si="21"/>
        <v>39945.7762123637</v>
      </c>
      <c r="E184" s="41">
        <f t="shared" si="22"/>
        <v>1302541.8425789466</v>
      </c>
      <c r="F184" s="32">
        <f t="shared" si="23"/>
        <v>1996306.1070007728</v>
      </c>
      <c r="G184" s="32">
        <f t="shared" si="24"/>
        <v>3197458.1574210515</v>
      </c>
      <c r="H184" s="43"/>
      <c r="K184" s="2">
        <v>10</v>
      </c>
    </row>
    <row r="185" spans="1:11" x14ac:dyDescent="0.25">
      <c r="A185" s="20">
        <f t="shared" si="19"/>
        <v>116</v>
      </c>
      <c r="B185" s="21">
        <f t="shared" si="18"/>
        <v>32564.705771083001</v>
      </c>
      <c r="C185" s="31">
        <f t="shared" si="20"/>
        <v>7381.0704412806981</v>
      </c>
      <c r="D185" s="23">
        <f t="shared" si="21"/>
        <v>39945.7762123637</v>
      </c>
      <c r="E185" s="41">
        <f t="shared" si="22"/>
        <v>1269977.1368078636</v>
      </c>
      <c r="F185" s="32">
        <f t="shared" si="23"/>
        <v>2003687.1774420536</v>
      </c>
      <c r="G185" s="32">
        <f t="shared" si="24"/>
        <v>3230022.8631921345</v>
      </c>
      <c r="H185" s="43"/>
      <c r="K185" s="2">
        <v>10</v>
      </c>
    </row>
    <row r="186" spans="1:11" x14ac:dyDescent="0.25">
      <c r="A186" s="20">
        <f t="shared" si="19"/>
        <v>117</v>
      </c>
      <c r="B186" s="21">
        <f t="shared" si="18"/>
        <v>32749.239103785807</v>
      </c>
      <c r="C186" s="31">
        <f t="shared" si="20"/>
        <v>7196.5371085778943</v>
      </c>
      <c r="D186" s="23">
        <f t="shared" si="21"/>
        <v>39945.7762123637</v>
      </c>
      <c r="E186" s="41">
        <f t="shared" si="22"/>
        <v>1237227.8977040779</v>
      </c>
      <c r="F186" s="32">
        <f t="shared" si="23"/>
        <v>2010883.7145506314</v>
      </c>
      <c r="G186" s="32">
        <f t="shared" si="24"/>
        <v>3262772.1022959203</v>
      </c>
      <c r="H186" s="43"/>
      <c r="K186" s="2">
        <v>10</v>
      </c>
    </row>
    <row r="187" spans="1:11" x14ac:dyDescent="0.25">
      <c r="A187" s="20">
        <f t="shared" si="19"/>
        <v>118</v>
      </c>
      <c r="B187" s="21">
        <f t="shared" si="18"/>
        <v>32934.818125373924</v>
      </c>
      <c r="C187" s="31">
        <f t="shared" si="20"/>
        <v>7010.9580869897754</v>
      </c>
      <c r="D187" s="23">
        <f t="shared" si="21"/>
        <v>39945.7762123637</v>
      </c>
      <c r="E187" s="41">
        <f t="shared" si="22"/>
        <v>1204293.079578704</v>
      </c>
      <c r="F187" s="32">
        <f t="shared" si="23"/>
        <v>2017894.6726376212</v>
      </c>
      <c r="G187" s="32">
        <f t="shared" si="24"/>
        <v>3295706.9204212944</v>
      </c>
      <c r="H187" s="43"/>
      <c r="K187" s="2">
        <v>10</v>
      </c>
    </row>
    <row r="188" spans="1:11" x14ac:dyDescent="0.25">
      <c r="A188" s="20">
        <f t="shared" si="19"/>
        <v>119</v>
      </c>
      <c r="B188" s="21">
        <f t="shared" si="18"/>
        <v>33121.448761417712</v>
      </c>
      <c r="C188" s="31">
        <f t="shared" si="20"/>
        <v>6824.3274509459889</v>
      </c>
      <c r="D188" s="23">
        <f t="shared" si="21"/>
        <v>39945.7762123637</v>
      </c>
      <c r="E188" s="41">
        <f t="shared" si="22"/>
        <v>1171171.6308172862</v>
      </c>
      <c r="F188" s="32">
        <f t="shared" si="23"/>
        <v>2024719.0000885671</v>
      </c>
      <c r="G188" s="32">
        <f t="shared" si="24"/>
        <v>3328828.3691827119</v>
      </c>
      <c r="H188" s="43"/>
      <c r="K188" s="2">
        <v>10</v>
      </c>
    </row>
    <row r="189" spans="1:11" x14ac:dyDescent="0.25">
      <c r="A189" s="20">
        <f t="shared" si="19"/>
        <v>120</v>
      </c>
      <c r="B189" s="21">
        <f t="shared" si="18"/>
        <v>33309.136971065745</v>
      </c>
      <c r="C189" s="31">
        <f t="shared" si="20"/>
        <v>6636.6392412979558</v>
      </c>
      <c r="D189" s="23">
        <f t="shared" si="21"/>
        <v>39945.7762123637</v>
      </c>
      <c r="E189" s="41">
        <f t="shared" si="22"/>
        <v>1137862.4938462204</v>
      </c>
      <c r="F189" s="32">
        <f t="shared" si="23"/>
        <v>2031355.6393298651</v>
      </c>
      <c r="G189" s="32">
        <f t="shared" si="24"/>
        <v>3362137.5061537777</v>
      </c>
      <c r="H189" s="43"/>
      <c r="K189" s="2">
        <v>10</v>
      </c>
    </row>
    <row r="190" spans="1:11" x14ac:dyDescent="0.25">
      <c r="A190" s="20">
        <f t="shared" si="19"/>
        <v>121</v>
      </c>
      <c r="B190" s="21">
        <f t="shared" si="18"/>
        <v>33497.88874723512</v>
      </c>
      <c r="C190" s="31">
        <f t="shared" si="20"/>
        <v>6447.8874651285832</v>
      </c>
      <c r="D190" s="23">
        <f t="shared" si="21"/>
        <v>39945.7762123637</v>
      </c>
      <c r="E190" s="41">
        <f t="shared" si="22"/>
        <v>1104364.6050989854</v>
      </c>
      <c r="F190" s="32">
        <f t="shared" si="23"/>
        <v>2037803.5267949938</v>
      </c>
      <c r="G190" s="32">
        <f t="shared" si="24"/>
        <v>3395635.394901013</v>
      </c>
      <c r="H190" s="43"/>
      <c r="K190" s="2">
        <v>11</v>
      </c>
    </row>
    <row r="191" spans="1:11" x14ac:dyDescent="0.25">
      <c r="A191" s="20">
        <f t="shared" si="19"/>
        <v>122</v>
      </c>
      <c r="B191" s="21">
        <f t="shared" si="18"/>
        <v>33687.71011680278</v>
      </c>
      <c r="C191" s="31">
        <f t="shared" si="20"/>
        <v>6258.0660955609173</v>
      </c>
      <c r="D191" s="23">
        <f t="shared" si="21"/>
        <v>39945.7762123637</v>
      </c>
      <c r="E191" s="41">
        <f t="shared" si="22"/>
        <v>1070676.8949821827</v>
      </c>
      <c r="F191" s="32">
        <f t="shared" si="23"/>
        <v>2044061.5928905548</v>
      </c>
      <c r="G191" s="32">
        <f t="shared" si="24"/>
        <v>3429323.1050178157</v>
      </c>
      <c r="H191" s="43"/>
      <c r="K191" s="2">
        <v>11</v>
      </c>
    </row>
    <row r="192" spans="1:11" x14ac:dyDescent="0.25">
      <c r="A192" s="20">
        <f t="shared" si="19"/>
        <v>123</v>
      </c>
      <c r="B192" s="21">
        <f t="shared" si="18"/>
        <v>33878.607140797998</v>
      </c>
      <c r="C192" s="31">
        <f t="shared" si="20"/>
        <v>6067.1690715657023</v>
      </c>
      <c r="D192" s="23">
        <f t="shared" si="21"/>
        <v>39945.7762123637</v>
      </c>
      <c r="E192" s="41">
        <f t="shared" si="22"/>
        <v>1036798.2878413846</v>
      </c>
      <c r="F192" s="32">
        <f t="shared" si="23"/>
        <v>2050128.7619621204</v>
      </c>
      <c r="G192" s="32">
        <f t="shared" si="24"/>
        <v>3463201.7121586138</v>
      </c>
      <c r="H192" s="43"/>
      <c r="K192" s="2">
        <v>11</v>
      </c>
    </row>
    <row r="193" spans="1:11" x14ac:dyDescent="0.25">
      <c r="A193" s="20">
        <f t="shared" si="19"/>
        <v>124</v>
      </c>
      <c r="B193" s="21">
        <f t="shared" si="18"/>
        <v>34070.585914595853</v>
      </c>
      <c r="C193" s="31">
        <f t="shared" si="20"/>
        <v>5875.1902977678474</v>
      </c>
      <c r="D193" s="23">
        <f t="shared" si="21"/>
        <v>39945.7762123637</v>
      </c>
      <c r="E193" s="41">
        <f t="shared" si="22"/>
        <v>1002727.7019267888</v>
      </c>
      <c r="F193" s="32">
        <f t="shared" si="23"/>
        <v>2056003.9522598882</v>
      </c>
      <c r="G193" s="32">
        <f t="shared" si="24"/>
        <v>3497272.2980732098</v>
      </c>
      <c r="H193" s="43"/>
      <c r="K193" s="2">
        <v>11</v>
      </c>
    </row>
    <row r="194" spans="1:11" x14ac:dyDescent="0.25">
      <c r="A194" s="20">
        <f t="shared" si="19"/>
        <v>125</v>
      </c>
      <c r="B194" s="21">
        <f t="shared" si="18"/>
        <v>34263.652568111895</v>
      </c>
      <c r="C194" s="31">
        <f t="shared" si="20"/>
        <v>5682.1236442518029</v>
      </c>
      <c r="D194" s="23">
        <f t="shared" si="21"/>
        <v>39945.7762123637</v>
      </c>
      <c r="E194" s="41">
        <f t="shared" si="22"/>
        <v>968464.04935867689</v>
      </c>
      <c r="F194" s="32">
        <f t="shared" si="23"/>
        <v>2061686.07590414</v>
      </c>
      <c r="G194" s="32">
        <f t="shared" si="24"/>
        <v>3531535.9506413219</v>
      </c>
      <c r="H194" s="43"/>
      <c r="K194" s="2">
        <v>11</v>
      </c>
    </row>
    <row r="195" spans="1:11" x14ac:dyDescent="0.25">
      <c r="A195" s="20">
        <f t="shared" si="19"/>
        <v>126</v>
      </c>
      <c r="B195" s="21">
        <f t="shared" si="18"/>
        <v>34457.813265997866</v>
      </c>
      <c r="C195" s="31">
        <f t="shared" si="20"/>
        <v>5487.9629463658357</v>
      </c>
      <c r="D195" s="23">
        <f t="shared" si="21"/>
        <v>39945.7762123637</v>
      </c>
      <c r="E195" s="41">
        <f t="shared" si="22"/>
        <v>934006.23609267897</v>
      </c>
      <c r="F195" s="32">
        <f t="shared" si="23"/>
        <v>2067174.0388505058</v>
      </c>
      <c r="G195" s="32">
        <f t="shared" si="24"/>
        <v>3565993.7639073199</v>
      </c>
      <c r="H195" s="43"/>
      <c r="K195" s="2">
        <v>11</v>
      </c>
    </row>
    <row r="196" spans="1:11" x14ac:dyDescent="0.25">
      <c r="A196" s="20">
        <f t="shared" si="19"/>
        <v>127</v>
      </c>
      <c r="B196" s="21">
        <f t="shared" si="18"/>
        <v>34653.074207838523</v>
      </c>
      <c r="C196" s="31">
        <f t="shared" si="20"/>
        <v>5292.7020045251811</v>
      </c>
      <c r="D196" s="23">
        <f t="shared" si="21"/>
        <v>39945.7762123637</v>
      </c>
      <c r="E196" s="41">
        <f t="shared" si="22"/>
        <v>899353.16188484046</v>
      </c>
      <c r="F196" s="32">
        <f t="shared" si="23"/>
        <v>2072466.7408550309</v>
      </c>
      <c r="G196" s="32">
        <f t="shared" si="24"/>
        <v>3600646.8381151585</v>
      </c>
      <c r="H196" s="43"/>
      <c r="K196" s="2">
        <v>11</v>
      </c>
    </row>
    <row r="197" spans="1:11" x14ac:dyDescent="0.25">
      <c r="A197" s="20">
        <f t="shared" si="19"/>
        <v>128</v>
      </c>
      <c r="B197" s="21">
        <f t="shared" si="18"/>
        <v>34849.441628349603</v>
      </c>
      <c r="C197" s="31">
        <f t="shared" si="20"/>
        <v>5096.3345840140964</v>
      </c>
      <c r="D197" s="23">
        <f t="shared" si="21"/>
        <v>39945.7762123637</v>
      </c>
      <c r="E197" s="41">
        <f t="shared" si="22"/>
        <v>864503.72025649087</v>
      </c>
      <c r="F197" s="32">
        <f t="shared" si="23"/>
        <v>2077563.075439045</v>
      </c>
      <c r="G197" s="32">
        <f t="shared" si="24"/>
        <v>3635496.279743508</v>
      </c>
      <c r="H197" s="43"/>
      <c r="K197" s="2">
        <v>11</v>
      </c>
    </row>
    <row r="198" spans="1:11" x14ac:dyDescent="0.25">
      <c r="A198" s="20">
        <f t="shared" si="19"/>
        <v>129</v>
      </c>
      <c r="B198" s="21">
        <f t="shared" si="18"/>
        <v>35046.921797576921</v>
      </c>
      <c r="C198" s="31">
        <f t="shared" si="20"/>
        <v>4898.8544147867824</v>
      </c>
      <c r="D198" s="23">
        <f t="shared" si="21"/>
        <v>39945.7762123637</v>
      </c>
      <c r="E198" s="41">
        <f t="shared" si="22"/>
        <v>829456.79845891392</v>
      </c>
      <c r="F198" s="32">
        <f t="shared" si="23"/>
        <v>2082461.9298538317</v>
      </c>
      <c r="G198" s="32">
        <f t="shared" si="24"/>
        <v>3670543.2015410848</v>
      </c>
      <c r="H198" s="43"/>
      <c r="K198" s="2">
        <v>11</v>
      </c>
    </row>
    <row r="199" spans="1:11" x14ac:dyDescent="0.25">
      <c r="A199" s="20">
        <f t="shared" si="19"/>
        <v>130</v>
      </c>
      <c r="B199" s="21">
        <f t="shared" ref="B199:B262" si="25">D199-C199+H199</f>
        <v>35245.521021096523</v>
      </c>
      <c r="C199" s="31">
        <f t="shared" si="20"/>
        <v>4700.2551912671797</v>
      </c>
      <c r="D199" s="23">
        <f t="shared" si="21"/>
        <v>39945.7762123637</v>
      </c>
      <c r="E199" s="41">
        <f t="shared" si="22"/>
        <v>794211.27743781742</v>
      </c>
      <c r="F199" s="32">
        <f t="shared" si="23"/>
        <v>2087162.1850450989</v>
      </c>
      <c r="G199" s="32">
        <f t="shared" si="24"/>
        <v>3705788.7225621813</v>
      </c>
      <c r="H199" s="43"/>
      <c r="K199" s="2">
        <v>11</v>
      </c>
    </row>
    <row r="200" spans="1:11" x14ac:dyDescent="0.25">
      <c r="A200" s="20">
        <f t="shared" ref="A200:A263" si="26">A199+1</f>
        <v>131</v>
      </c>
      <c r="B200" s="21">
        <f t="shared" si="25"/>
        <v>35445.245640216068</v>
      </c>
      <c r="C200" s="31">
        <f t="shared" ref="C200:C263" si="27">IF(E199&gt;=0, E199*$C$5/12, 0)</f>
        <v>4500.5305721476325</v>
      </c>
      <c r="D200" s="23">
        <f t="shared" ref="D200:D263" si="28">IF(E199&gt;$C$10, $C$10, E199+C200)</f>
        <v>39945.7762123637</v>
      </c>
      <c r="E200" s="41">
        <f t="shared" ref="E200:E263" si="29">MAX(E199-B200, 0)</f>
        <v>758766.03179760138</v>
      </c>
      <c r="F200" s="32">
        <f t="shared" ref="F200:F263" si="30">IF(E199&gt;0, F199+C200, 0)</f>
        <v>2091662.7156172465</v>
      </c>
      <c r="G200" s="32">
        <f t="shared" ref="G200:G263" si="31">IF(E199&gt;0, G199+B200, 0)</f>
        <v>3741233.9682023972</v>
      </c>
      <c r="H200" s="43"/>
      <c r="K200" s="2">
        <v>11</v>
      </c>
    </row>
    <row r="201" spans="1:11" x14ac:dyDescent="0.25">
      <c r="A201" s="20">
        <f t="shared" si="26"/>
        <v>132</v>
      </c>
      <c r="B201" s="21">
        <f t="shared" si="25"/>
        <v>35646.102032177296</v>
      </c>
      <c r="C201" s="31">
        <f t="shared" si="27"/>
        <v>4299.6741801864082</v>
      </c>
      <c r="D201" s="23">
        <f t="shared" si="28"/>
        <v>39945.7762123637</v>
      </c>
      <c r="E201" s="41">
        <f t="shared" si="29"/>
        <v>723119.92976542411</v>
      </c>
      <c r="F201" s="32">
        <f t="shared" si="30"/>
        <v>2095962.3897974328</v>
      </c>
      <c r="G201" s="32">
        <f t="shared" si="31"/>
        <v>3776880.0702345744</v>
      </c>
      <c r="H201" s="43"/>
      <c r="K201" s="2">
        <v>11</v>
      </c>
    </row>
    <row r="202" spans="1:11" x14ac:dyDescent="0.25">
      <c r="A202" s="20">
        <f t="shared" si="26"/>
        <v>133</v>
      </c>
      <c r="B202" s="21">
        <f t="shared" si="25"/>
        <v>35848.096610359629</v>
      </c>
      <c r="C202" s="31">
        <f t="shared" si="27"/>
        <v>4097.6796020040701</v>
      </c>
      <c r="D202" s="23">
        <f t="shared" si="28"/>
        <v>39945.7762123637</v>
      </c>
      <c r="E202" s="41">
        <f t="shared" si="29"/>
        <v>687271.83315506449</v>
      </c>
      <c r="F202" s="32">
        <f t="shared" si="30"/>
        <v>2100060.0693994369</v>
      </c>
      <c r="G202" s="32">
        <f t="shared" si="31"/>
        <v>3812728.1668449342</v>
      </c>
      <c r="H202" s="43"/>
      <c r="K202" s="2">
        <v>12</v>
      </c>
    </row>
    <row r="203" spans="1:11" x14ac:dyDescent="0.25">
      <c r="A203" s="20">
        <f t="shared" si="26"/>
        <v>134</v>
      </c>
      <c r="B203" s="21">
        <f t="shared" si="25"/>
        <v>36051.235824485004</v>
      </c>
      <c r="C203" s="31">
        <f t="shared" si="27"/>
        <v>3894.5403878786988</v>
      </c>
      <c r="D203" s="23">
        <f t="shared" si="28"/>
        <v>39945.7762123637</v>
      </c>
      <c r="E203" s="41">
        <f t="shared" si="29"/>
        <v>651220.59733057953</v>
      </c>
      <c r="F203" s="32">
        <f t="shared" si="30"/>
        <v>2103954.6097873156</v>
      </c>
      <c r="G203" s="32">
        <f t="shared" si="31"/>
        <v>3848779.4026694191</v>
      </c>
      <c r="H203" s="43"/>
      <c r="K203" s="2">
        <v>12</v>
      </c>
    </row>
    <row r="204" spans="1:11" x14ac:dyDescent="0.25">
      <c r="A204" s="20">
        <f t="shared" si="26"/>
        <v>135</v>
      </c>
      <c r="B204" s="21">
        <f t="shared" si="25"/>
        <v>36255.526160823749</v>
      </c>
      <c r="C204" s="31">
        <f t="shared" si="27"/>
        <v>3690.2500515399511</v>
      </c>
      <c r="D204" s="23">
        <f t="shared" si="28"/>
        <v>39945.7762123637</v>
      </c>
      <c r="E204" s="41">
        <f t="shared" si="29"/>
        <v>614965.07116975577</v>
      </c>
      <c r="F204" s="32">
        <f t="shared" si="30"/>
        <v>2107644.8598388555</v>
      </c>
      <c r="G204" s="32">
        <f t="shared" si="31"/>
        <v>3885034.9288302427</v>
      </c>
      <c r="H204" s="43"/>
      <c r="K204" s="2">
        <v>12</v>
      </c>
    </row>
    <row r="205" spans="1:11" x14ac:dyDescent="0.25">
      <c r="A205" s="20">
        <f t="shared" si="26"/>
        <v>136</v>
      </c>
      <c r="B205" s="21">
        <f t="shared" si="25"/>
        <v>36460.974142401748</v>
      </c>
      <c r="C205" s="31">
        <f t="shared" si="27"/>
        <v>3484.8020699619497</v>
      </c>
      <c r="D205" s="23">
        <f t="shared" si="28"/>
        <v>39945.7762123637</v>
      </c>
      <c r="E205" s="41">
        <f t="shared" si="29"/>
        <v>578504.09702735406</v>
      </c>
      <c r="F205" s="32">
        <f t="shared" si="30"/>
        <v>2111129.6619088175</v>
      </c>
      <c r="G205" s="32">
        <f t="shared" si="31"/>
        <v>3921495.9029726447</v>
      </c>
      <c r="H205" s="43"/>
      <c r="K205" s="2">
        <v>12</v>
      </c>
    </row>
    <row r="206" spans="1:11" x14ac:dyDescent="0.25">
      <c r="A206" s="20">
        <f t="shared" si="26"/>
        <v>137</v>
      </c>
      <c r="B206" s="21">
        <f t="shared" si="25"/>
        <v>36667.586329208694</v>
      </c>
      <c r="C206" s="31">
        <f t="shared" si="27"/>
        <v>3278.1898831550066</v>
      </c>
      <c r="D206" s="23">
        <f t="shared" si="28"/>
        <v>39945.7762123637</v>
      </c>
      <c r="E206" s="41">
        <f t="shared" si="29"/>
        <v>541836.51069814537</v>
      </c>
      <c r="F206" s="32">
        <f t="shared" si="30"/>
        <v>2114407.8517919723</v>
      </c>
      <c r="G206" s="32">
        <f t="shared" si="31"/>
        <v>3958163.4893018533</v>
      </c>
      <c r="H206" s="43"/>
      <c r="K206" s="2">
        <v>12</v>
      </c>
    </row>
    <row r="207" spans="1:11" x14ac:dyDescent="0.25">
      <c r="A207" s="20">
        <f t="shared" si="26"/>
        <v>138</v>
      </c>
      <c r="B207" s="21">
        <f t="shared" si="25"/>
        <v>36875.369318407546</v>
      </c>
      <c r="C207" s="31">
        <f t="shared" si="27"/>
        <v>3070.4068939561571</v>
      </c>
      <c r="D207" s="23">
        <f t="shared" si="28"/>
        <v>39945.7762123637</v>
      </c>
      <c r="E207" s="41">
        <f t="shared" si="29"/>
        <v>504961.14137973782</v>
      </c>
      <c r="F207" s="32">
        <f t="shared" si="30"/>
        <v>2117478.2586859283</v>
      </c>
      <c r="G207" s="32">
        <f t="shared" si="31"/>
        <v>3995038.8586202608</v>
      </c>
      <c r="H207" s="43"/>
      <c r="K207" s="2">
        <v>12</v>
      </c>
    </row>
    <row r="208" spans="1:11" x14ac:dyDescent="0.25">
      <c r="A208" s="20">
        <f t="shared" si="26"/>
        <v>139</v>
      </c>
      <c r="B208" s="21">
        <f t="shared" si="25"/>
        <v>37084.329744545183</v>
      </c>
      <c r="C208" s="31">
        <f t="shared" si="27"/>
        <v>2861.4464678185145</v>
      </c>
      <c r="D208" s="23">
        <f t="shared" si="28"/>
        <v>39945.7762123637</v>
      </c>
      <c r="E208" s="41">
        <f t="shared" si="29"/>
        <v>467876.81163519266</v>
      </c>
      <c r="F208" s="32">
        <f t="shared" si="30"/>
        <v>2120339.705153747</v>
      </c>
      <c r="G208" s="32">
        <f t="shared" si="31"/>
        <v>4032123.1883648061</v>
      </c>
      <c r="H208" s="43"/>
      <c r="K208" s="2">
        <v>12</v>
      </c>
    </row>
    <row r="209" spans="1:11" x14ac:dyDescent="0.25">
      <c r="A209" s="20">
        <f t="shared" si="26"/>
        <v>140</v>
      </c>
      <c r="B209" s="21">
        <f t="shared" si="25"/>
        <v>37294.474279764276</v>
      </c>
      <c r="C209" s="31">
        <f t="shared" si="27"/>
        <v>2651.3019325994251</v>
      </c>
      <c r="D209" s="23">
        <f t="shared" si="28"/>
        <v>39945.7762123637</v>
      </c>
      <c r="E209" s="41">
        <f t="shared" si="29"/>
        <v>430582.33735542838</v>
      </c>
      <c r="F209" s="32">
        <f t="shared" si="30"/>
        <v>2122991.0070863464</v>
      </c>
      <c r="G209" s="32">
        <f t="shared" si="31"/>
        <v>4069417.6626445702</v>
      </c>
      <c r="H209" s="43"/>
      <c r="K209" s="2">
        <v>12</v>
      </c>
    </row>
    <row r="210" spans="1:11" x14ac:dyDescent="0.25">
      <c r="A210" s="20">
        <f t="shared" si="26"/>
        <v>141</v>
      </c>
      <c r="B210" s="21">
        <f t="shared" si="25"/>
        <v>37505.809634016274</v>
      </c>
      <c r="C210" s="31">
        <f t="shared" si="27"/>
        <v>2439.9665783474279</v>
      </c>
      <c r="D210" s="23">
        <f t="shared" si="28"/>
        <v>39945.7762123637</v>
      </c>
      <c r="E210" s="41">
        <f t="shared" si="29"/>
        <v>393076.52772141213</v>
      </c>
      <c r="F210" s="32">
        <f t="shared" si="30"/>
        <v>2125430.973664694</v>
      </c>
      <c r="G210" s="32">
        <f t="shared" si="31"/>
        <v>4106923.4722785866</v>
      </c>
      <c r="H210" s="43"/>
      <c r="K210" s="2">
        <v>12</v>
      </c>
    </row>
    <row r="211" spans="1:11" x14ac:dyDescent="0.25">
      <c r="A211" s="20">
        <f t="shared" si="26"/>
        <v>142</v>
      </c>
      <c r="B211" s="21">
        <f t="shared" si="25"/>
        <v>37718.342555275696</v>
      </c>
      <c r="C211" s="31">
        <f t="shared" si="27"/>
        <v>2227.4336570880023</v>
      </c>
      <c r="D211" s="23">
        <f t="shared" si="28"/>
        <v>39945.7762123637</v>
      </c>
      <c r="E211" s="41">
        <f t="shared" si="29"/>
        <v>355358.18516613642</v>
      </c>
      <c r="F211" s="32">
        <f t="shared" si="30"/>
        <v>2127658.4073217819</v>
      </c>
      <c r="G211" s="32">
        <f t="shared" si="31"/>
        <v>4144641.8148338622</v>
      </c>
      <c r="H211" s="43"/>
      <c r="K211" s="2">
        <v>12</v>
      </c>
    </row>
    <row r="212" spans="1:11" x14ac:dyDescent="0.25">
      <c r="A212" s="20">
        <f t="shared" si="26"/>
        <v>143</v>
      </c>
      <c r="B212" s="21">
        <f t="shared" si="25"/>
        <v>37932.079829755596</v>
      </c>
      <c r="C212" s="31">
        <f t="shared" si="27"/>
        <v>2013.6963826081064</v>
      </c>
      <c r="D212" s="23">
        <f t="shared" si="28"/>
        <v>39945.7762123637</v>
      </c>
      <c r="E212" s="41">
        <f t="shared" si="29"/>
        <v>317426.10533638083</v>
      </c>
      <c r="F212" s="32">
        <f t="shared" si="30"/>
        <v>2129672.1037043901</v>
      </c>
      <c r="G212" s="32">
        <f t="shared" si="31"/>
        <v>4182573.8946636179</v>
      </c>
      <c r="H212" s="43"/>
      <c r="K212" s="2">
        <v>12</v>
      </c>
    </row>
    <row r="213" spans="1:11" x14ac:dyDescent="0.25">
      <c r="A213" s="20">
        <f t="shared" si="26"/>
        <v>144</v>
      </c>
      <c r="B213" s="21">
        <f t="shared" si="25"/>
        <v>38147.028282124207</v>
      </c>
      <c r="C213" s="31">
        <f t="shared" si="27"/>
        <v>1798.7479302394916</v>
      </c>
      <c r="D213" s="23">
        <f t="shared" si="28"/>
        <v>39945.7762123637</v>
      </c>
      <c r="E213" s="41">
        <f t="shared" si="29"/>
        <v>279279.07705425663</v>
      </c>
      <c r="F213" s="32">
        <f t="shared" si="30"/>
        <v>2131470.8516346295</v>
      </c>
      <c r="G213" s="32">
        <f t="shared" si="31"/>
        <v>4220720.9229457425</v>
      </c>
      <c r="H213" s="43"/>
      <c r="K213" s="2">
        <v>12</v>
      </c>
    </row>
    <row r="214" spans="1:11" x14ac:dyDescent="0.25">
      <c r="A214" s="20">
        <f t="shared" si="26"/>
        <v>145</v>
      </c>
      <c r="B214" s="21">
        <f t="shared" si="25"/>
        <v>38363.194775722914</v>
      </c>
      <c r="C214" s="31">
        <f t="shared" si="27"/>
        <v>1582.5814366407876</v>
      </c>
      <c r="D214" s="23">
        <f t="shared" si="28"/>
        <v>39945.7762123637</v>
      </c>
      <c r="E214" s="41">
        <f t="shared" si="29"/>
        <v>240915.88227853371</v>
      </c>
      <c r="F214" s="32">
        <f t="shared" si="30"/>
        <v>2133053.4330712701</v>
      </c>
      <c r="G214" s="32">
        <f t="shared" si="31"/>
        <v>4259084.1177214654</v>
      </c>
      <c r="H214" s="43"/>
      <c r="K214" s="2">
        <v>13</v>
      </c>
    </row>
    <row r="215" spans="1:11" x14ac:dyDescent="0.25">
      <c r="A215" s="20">
        <f t="shared" si="26"/>
        <v>146</v>
      </c>
      <c r="B215" s="21">
        <f t="shared" si="25"/>
        <v>38580.58621278534</v>
      </c>
      <c r="C215" s="31">
        <f t="shared" si="27"/>
        <v>1365.1899995783579</v>
      </c>
      <c r="D215" s="23">
        <f t="shared" si="28"/>
        <v>39945.7762123637</v>
      </c>
      <c r="E215" s="41">
        <f t="shared" si="29"/>
        <v>202335.29606574838</v>
      </c>
      <c r="F215" s="32">
        <f t="shared" si="30"/>
        <v>2134418.6230708486</v>
      </c>
      <c r="G215" s="32">
        <f t="shared" si="31"/>
        <v>4297664.7039342504</v>
      </c>
      <c r="H215" s="43"/>
      <c r="K215" s="2">
        <v>13</v>
      </c>
    </row>
    <row r="216" spans="1:11" x14ac:dyDescent="0.25">
      <c r="A216" s="20">
        <f t="shared" si="26"/>
        <v>147</v>
      </c>
      <c r="B216" s="21">
        <f t="shared" si="25"/>
        <v>38799.209534657792</v>
      </c>
      <c r="C216" s="31">
        <f t="shared" si="27"/>
        <v>1146.5666777059075</v>
      </c>
      <c r="D216" s="23">
        <f t="shared" si="28"/>
        <v>39945.7762123637</v>
      </c>
      <c r="E216" s="41">
        <f t="shared" si="29"/>
        <v>163536.08653109058</v>
      </c>
      <c r="F216" s="32">
        <f t="shared" si="30"/>
        <v>2135565.1897485545</v>
      </c>
      <c r="G216" s="32">
        <f t="shared" si="31"/>
        <v>4336463.9134689085</v>
      </c>
      <c r="H216" s="43"/>
      <c r="K216" s="2">
        <v>13</v>
      </c>
    </row>
    <row r="217" spans="1:11" x14ac:dyDescent="0.25">
      <c r="A217" s="20">
        <f t="shared" si="26"/>
        <v>148</v>
      </c>
      <c r="B217" s="21">
        <f t="shared" si="25"/>
        <v>39019.071722020853</v>
      </c>
      <c r="C217" s="31">
        <f t="shared" si="27"/>
        <v>926.70449034284673</v>
      </c>
      <c r="D217" s="23">
        <f t="shared" si="28"/>
        <v>39945.7762123637</v>
      </c>
      <c r="E217" s="41">
        <f t="shared" si="29"/>
        <v>124517.01480906972</v>
      </c>
      <c r="F217" s="32">
        <f t="shared" si="30"/>
        <v>2136491.8942388971</v>
      </c>
      <c r="G217" s="32">
        <f t="shared" si="31"/>
        <v>4375482.9851909289</v>
      </c>
      <c r="H217" s="43"/>
      <c r="K217" s="2">
        <v>13</v>
      </c>
    </row>
    <row r="218" spans="1:11" x14ac:dyDescent="0.25">
      <c r="A218" s="20">
        <f t="shared" si="26"/>
        <v>149</v>
      </c>
      <c r="B218" s="21">
        <f t="shared" si="25"/>
        <v>39240.179795112308</v>
      </c>
      <c r="C218" s="31">
        <f t="shared" si="27"/>
        <v>705.59641725139511</v>
      </c>
      <c r="D218" s="23">
        <f t="shared" si="28"/>
        <v>39945.7762123637</v>
      </c>
      <c r="E218" s="41">
        <f t="shared" si="29"/>
        <v>85276.835013957403</v>
      </c>
      <c r="F218" s="32">
        <f t="shared" si="30"/>
        <v>2137197.4906561486</v>
      </c>
      <c r="G218" s="32">
        <f t="shared" si="31"/>
        <v>4414723.1649860414</v>
      </c>
      <c r="H218" s="43"/>
      <c r="K218" s="2">
        <v>13</v>
      </c>
    </row>
    <row r="219" spans="1:11" x14ac:dyDescent="0.25">
      <c r="A219" s="20">
        <f t="shared" si="26"/>
        <v>150</v>
      </c>
      <c r="B219" s="21">
        <f t="shared" si="25"/>
        <v>39462.540813951273</v>
      </c>
      <c r="C219" s="31">
        <f t="shared" si="27"/>
        <v>483.23539841242535</v>
      </c>
      <c r="D219" s="23">
        <f t="shared" si="28"/>
        <v>39945.7762123637</v>
      </c>
      <c r="E219" s="41">
        <f t="shared" si="29"/>
        <v>45814.29420000613</v>
      </c>
      <c r="F219" s="32">
        <f t="shared" si="30"/>
        <v>2137680.7260545609</v>
      </c>
      <c r="G219" s="32">
        <f t="shared" si="31"/>
        <v>4454185.7057999922</v>
      </c>
      <c r="H219" s="43"/>
      <c r="K219" s="2">
        <v>13</v>
      </c>
    </row>
    <row r="220" spans="1:11" x14ac:dyDescent="0.25">
      <c r="A220" s="20">
        <f t="shared" si="26"/>
        <v>151</v>
      </c>
      <c r="B220" s="21">
        <f t="shared" si="25"/>
        <v>39686.161878563667</v>
      </c>
      <c r="C220" s="31">
        <f t="shared" si="27"/>
        <v>259.61433380003479</v>
      </c>
      <c r="D220" s="23">
        <f t="shared" si="28"/>
        <v>39945.7762123637</v>
      </c>
      <c r="E220" s="41">
        <f t="shared" si="29"/>
        <v>6128.1323214424629</v>
      </c>
      <c r="F220" s="32">
        <f t="shared" si="30"/>
        <v>2137940.3403883609</v>
      </c>
      <c r="G220" s="32">
        <f t="shared" si="31"/>
        <v>4493871.8676785557</v>
      </c>
      <c r="H220" s="43"/>
      <c r="K220" s="2">
        <v>13</v>
      </c>
    </row>
    <row r="221" spans="1:11" x14ac:dyDescent="0.25">
      <c r="A221" s="20">
        <f t="shared" si="26"/>
        <v>152</v>
      </c>
      <c r="B221" s="21">
        <f t="shared" si="25"/>
        <v>6128.1323214424629</v>
      </c>
      <c r="C221" s="31">
        <f t="shared" si="27"/>
        <v>34.726083154840623</v>
      </c>
      <c r="D221" s="23">
        <f t="shared" si="28"/>
        <v>6162.8584045973039</v>
      </c>
      <c r="E221" s="41">
        <f t="shared" si="29"/>
        <v>0</v>
      </c>
      <c r="F221" s="32">
        <f t="shared" si="30"/>
        <v>2137975.0664715157</v>
      </c>
      <c r="G221" s="32">
        <f t="shared" si="31"/>
        <v>4499999.9999999981</v>
      </c>
      <c r="H221" s="43"/>
      <c r="K221" s="2">
        <v>13</v>
      </c>
    </row>
    <row r="222" spans="1:11" x14ac:dyDescent="0.25">
      <c r="A222" s="20">
        <f t="shared" si="26"/>
        <v>153</v>
      </c>
      <c r="B222" s="21">
        <f t="shared" si="25"/>
        <v>0</v>
      </c>
      <c r="C222" s="31">
        <f t="shared" si="27"/>
        <v>0</v>
      </c>
      <c r="D222" s="23">
        <f t="shared" si="28"/>
        <v>0</v>
      </c>
      <c r="E222" s="41">
        <f t="shared" si="29"/>
        <v>0</v>
      </c>
      <c r="F222" s="32">
        <f t="shared" si="30"/>
        <v>0</v>
      </c>
      <c r="G222" s="32">
        <f t="shared" si="31"/>
        <v>0</v>
      </c>
      <c r="H222" s="43"/>
      <c r="K222" s="2">
        <v>13</v>
      </c>
    </row>
    <row r="223" spans="1:11" x14ac:dyDescent="0.25">
      <c r="A223" s="20">
        <f t="shared" si="26"/>
        <v>154</v>
      </c>
      <c r="B223" s="21">
        <f t="shared" si="25"/>
        <v>0</v>
      </c>
      <c r="C223" s="31">
        <f t="shared" si="27"/>
        <v>0</v>
      </c>
      <c r="D223" s="23">
        <f t="shared" si="28"/>
        <v>0</v>
      </c>
      <c r="E223" s="41">
        <f t="shared" si="29"/>
        <v>0</v>
      </c>
      <c r="F223" s="32">
        <f t="shared" si="30"/>
        <v>0</v>
      </c>
      <c r="G223" s="32">
        <f t="shared" si="31"/>
        <v>0</v>
      </c>
      <c r="H223" s="43"/>
      <c r="K223" s="2">
        <v>13</v>
      </c>
    </row>
    <row r="224" spans="1:11" x14ac:dyDescent="0.25">
      <c r="A224" s="20">
        <f t="shared" si="26"/>
        <v>155</v>
      </c>
      <c r="B224" s="21">
        <f t="shared" si="25"/>
        <v>0</v>
      </c>
      <c r="C224" s="31">
        <f t="shared" si="27"/>
        <v>0</v>
      </c>
      <c r="D224" s="23">
        <f t="shared" si="28"/>
        <v>0</v>
      </c>
      <c r="E224" s="41">
        <f t="shared" si="29"/>
        <v>0</v>
      </c>
      <c r="F224" s="32">
        <f t="shared" si="30"/>
        <v>0</v>
      </c>
      <c r="G224" s="32">
        <f t="shared" si="31"/>
        <v>0</v>
      </c>
      <c r="H224" s="43"/>
      <c r="K224" s="2">
        <v>13</v>
      </c>
    </row>
    <row r="225" spans="1:11" x14ac:dyDescent="0.25">
      <c r="A225" s="20">
        <f t="shared" si="26"/>
        <v>156</v>
      </c>
      <c r="B225" s="21">
        <f t="shared" si="25"/>
        <v>0</v>
      </c>
      <c r="C225" s="31">
        <f t="shared" si="27"/>
        <v>0</v>
      </c>
      <c r="D225" s="23">
        <f t="shared" si="28"/>
        <v>0</v>
      </c>
      <c r="E225" s="41">
        <f t="shared" si="29"/>
        <v>0</v>
      </c>
      <c r="F225" s="32">
        <f t="shared" si="30"/>
        <v>0</v>
      </c>
      <c r="G225" s="32">
        <f t="shared" si="31"/>
        <v>0</v>
      </c>
      <c r="H225" s="43"/>
      <c r="K225" s="2">
        <v>13</v>
      </c>
    </row>
    <row r="226" spans="1:11" x14ac:dyDescent="0.25">
      <c r="A226" s="20">
        <f t="shared" si="26"/>
        <v>157</v>
      </c>
      <c r="B226" s="21">
        <f t="shared" si="25"/>
        <v>0</v>
      </c>
      <c r="C226" s="31">
        <f t="shared" si="27"/>
        <v>0</v>
      </c>
      <c r="D226" s="23">
        <f t="shared" si="28"/>
        <v>0</v>
      </c>
      <c r="E226" s="41">
        <f t="shared" si="29"/>
        <v>0</v>
      </c>
      <c r="F226" s="32">
        <f t="shared" si="30"/>
        <v>0</v>
      </c>
      <c r="G226" s="32">
        <f t="shared" si="31"/>
        <v>0</v>
      </c>
      <c r="H226" s="43"/>
      <c r="K226" s="2">
        <v>14</v>
      </c>
    </row>
    <row r="227" spans="1:11" x14ac:dyDescent="0.25">
      <c r="A227" s="20">
        <f t="shared" si="26"/>
        <v>158</v>
      </c>
      <c r="B227" s="21">
        <f t="shared" si="25"/>
        <v>0</v>
      </c>
      <c r="C227" s="31">
        <f t="shared" si="27"/>
        <v>0</v>
      </c>
      <c r="D227" s="23">
        <f t="shared" si="28"/>
        <v>0</v>
      </c>
      <c r="E227" s="41">
        <f t="shared" si="29"/>
        <v>0</v>
      </c>
      <c r="F227" s="32">
        <f t="shared" si="30"/>
        <v>0</v>
      </c>
      <c r="G227" s="32">
        <f t="shared" si="31"/>
        <v>0</v>
      </c>
      <c r="H227" s="43"/>
      <c r="K227" s="2">
        <v>14</v>
      </c>
    </row>
    <row r="228" spans="1:11" x14ac:dyDescent="0.25">
      <c r="A228" s="20">
        <f t="shared" si="26"/>
        <v>159</v>
      </c>
      <c r="B228" s="21">
        <f t="shared" si="25"/>
        <v>0</v>
      </c>
      <c r="C228" s="31">
        <f t="shared" si="27"/>
        <v>0</v>
      </c>
      <c r="D228" s="23">
        <f t="shared" si="28"/>
        <v>0</v>
      </c>
      <c r="E228" s="41">
        <f t="shared" si="29"/>
        <v>0</v>
      </c>
      <c r="F228" s="32">
        <f t="shared" si="30"/>
        <v>0</v>
      </c>
      <c r="G228" s="32">
        <f t="shared" si="31"/>
        <v>0</v>
      </c>
      <c r="H228" s="43"/>
      <c r="K228" s="2">
        <v>14</v>
      </c>
    </row>
    <row r="229" spans="1:11" x14ac:dyDescent="0.25">
      <c r="A229" s="20">
        <f t="shared" si="26"/>
        <v>160</v>
      </c>
      <c r="B229" s="21">
        <f t="shared" si="25"/>
        <v>0</v>
      </c>
      <c r="C229" s="31">
        <f t="shared" si="27"/>
        <v>0</v>
      </c>
      <c r="D229" s="23">
        <f t="shared" si="28"/>
        <v>0</v>
      </c>
      <c r="E229" s="41">
        <f t="shared" si="29"/>
        <v>0</v>
      </c>
      <c r="F229" s="32">
        <f t="shared" si="30"/>
        <v>0</v>
      </c>
      <c r="G229" s="32">
        <f t="shared" si="31"/>
        <v>0</v>
      </c>
      <c r="H229" s="43"/>
      <c r="K229" s="2">
        <v>14</v>
      </c>
    </row>
    <row r="230" spans="1:11" x14ac:dyDescent="0.25">
      <c r="A230" s="20">
        <f t="shared" si="26"/>
        <v>161</v>
      </c>
      <c r="B230" s="21">
        <f t="shared" si="25"/>
        <v>0</v>
      </c>
      <c r="C230" s="31">
        <f t="shared" si="27"/>
        <v>0</v>
      </c>
      <c r="D230" s="23">
        <f t="shared" si="28"/>
        <v>0</v>
      </c>
      <c r="E230" s="41">
        <f t="shared" si="29"/>
        <v>0</v>
      </c>
      <c r="F230" s="32">
        <f t="shared" si="30"/>
        <v>0</v>
      </c>
      <c r="G230" s="32">
        <f t="shared" si="31"/>
        <v>0</v>
      </c>
      <c r="H230" s="43"/>
      <c r="K230" s="2">
        <v>14</v>
      </c>
    </row>
    <row r="231" spans="1:11" x14ac:dyDescent="0.25">
      <c r="A231" s="20">
        <f t="shared" si="26"/>
        <v>162</v>
      </c>
      <c r="B231" s="21">
        <f t="shared" si="25"/>
        <v>0</v>
      </c>
      <c r="C231" s="31">
        <f t="shared" si="27"/>
        <v>0</v>
      </c>
      <c r="D231" s="23">
        <f t="shared" si="28"/>
        <v>0</v>
      </c>
      <c r="E231" s="41">
        <f t="shared" si="29"/>
        <v>0</v>
      </c>
      <c r="F231" s="32">
        <f t="shared" si="30"/>
        <v>0</v>
      </c>
      <c r="G231" s="32">
        <f t="shared" si="31"/>
        <v>0</v>
      </c>
      <c r="H231" s="43"/>
      <c r="K231" s="2">
        <v>14</v>
      </c>
    </row>
    <row r="232" spans="1:11" x14ac:dyDescent="0.25">
      <c r="A232" s="20">
        <f t="shared" si="26"/>
        <v>163</v>
      </c>
      <c r="B232" s="21">
        <f t="shared" si="25"/>
        <v>0</v>
      </c>
      <c r="C232" s="31">
        <f t="shared" si="27"/>
        <v>0</v>
      </c>
      <c r="D232" s="23">
        <f t="shared" si="28"/>
        <v>0</v>
      </c>
      <c r="E232" s="41">
        <f t="shared" si="29"/>
        <v>0</v>
      </c>
      <c r="F232" s="32">
        <f t="shared" si="30"/>
        <v>0</v>
      </c>
      <c r="G232" s="32">
        <f t="shared" si="31"/>
        <v>0</v>
      </c>
      <c r="H232" s="43"/>
      <c r="K232" s="2">
        <v>14</v>
      </c>
    </row>
    <row r="233" spans="1:11" x14ac:dyDescent="0.25">
      <c r="A233" s="20">
        <f t="shared" si="26"/>
        <v>164</v>
      </c>
      <c r="B233" s="21">
        <f t="shared" si="25"/>
        <v>0</v>
      </c>
      <c r="C233" s="31">
        <f t="shared" si="27"/>
        <v>0</v>
      </c>
      <c r="D233" s="23">
        <f t="shared" si="28"/>
        <v>0</v>
      </c>
      <c r="E233" s="41">
        <f t="shared" si="29"/>
        <v>0</v>
      </c>
      <c r="F233" s="32">
        <f t="shared" si="30"/>
        <v>0</v>
      </c>
      <c r="G233" s="32">
        <f t="shared" si="31"/>
        <v>0</v>
      </c>
      <c r="H233" s="43"/>
      <c r="K233" s="2">
        <v>14</v>
      </c>
    </row>
    <row r="234" spans="1:11" x14ac:dyDescent="0.25">
      <c r="A234" s="20">
        <f t="shared" si="26"/>
        <v>165</v>
      </c>
      <c r="B234" s="21">
        <f t="shared" si="25"/>
        <v>0</v>
      </c>
      <c r="C234" s="31">
        <f t="shared" si="27"/>
        <v>0</v>
      </c>
      <c r="D234" s="23">
        <f t="shared" si="28"/>
        <v>0</v>
      </c>
      <c r="E234" s="41">
        <f t="shared" si="29"/>
        <v>0</v>
      </c>
      <c r="F234" s="32">
        <f t="shared" si="30"/>
        <v>0</v>
      </c>
      <c r="G234" s="32">
        <f t="shared" si="31"/>
        <v>0</v>
      </c>
      <c r="H234" s="43"/>
      <c r="K234" s="2">
        <v>14</v>
      </c>
    </row>
    <row r="235" spans="1:11" x14ac:dyDescent="0.25">
      <c r="A235" s="20">
        <f t="shared" si="26"/>
        <v>166</v>
      </c>
      <c r="B235" s="21">
        <f t="shared" si="25"/>
        <v>0</v>
      </c>
      <c r="C235" s="31">
        <f t="shared" si="27"/>
        <v>0</v>
      </c>
      <c r="D235" s="23">
        <f t="shared" si="28"/>
        <v>0</v>
      </c>
      <c r="E235" s="41">
        <f t="shared" si="29"/>
        <v>0</v>
      </c>
      <c r="F235" s="32">
        <f t="shared" si="30"/>
        <v>0</v>
      </c>
      <c r="G235" s="32">
        <f t="shared" si="31"/>
        <v>0</v>
      </c>
      <c r="H235" s="43"/>
      <c r="K235" s="2">
        <v>14</v>
      </c>
    </row>
    <row r="236" spans="1:11" x14ac:dyDescent="0.25">
      <c r="A236" s="20">
        <f t="shared" si="26"/>
        <v>167</v>
      </c>
      <c r="B236" s="21">
        <f t="shared" si="25"/>
        <v>0</v>
      </c>
      <c r="C236" s="31">
        <f t="shared" si="27"/>
        <v>0</v>
      </c>
      <c r="D236" s="23">
        <f t="shared" si="28"/>
        <v>0</v>
      </c>
      <c r="E236" s="41">
        <f t="shared" si="29"/>
        <v>0</v>
      </c>
      <c r="F236" s="32">
        <f t="shared" si="30"/>
        <v>0</v>
      </c>
      <c r="G236" s="32">
        <f t="shared" si="31"/>
        <v>0</v>
      </c>
      <c r="H236" s="43"/>
      <c r="K236" s="2">
        <v>14</v>
      </c>
    </row>
    <row r="237" spans="1:11" x14ac:dyDescent="0.25">
      <c r="A237" s="20">
        <f t="shared" si="26"/>
        <v>168</v>
      </c>
      <c r="B237" s="21">
        <f t="shared" si="25"/>
        <v>0</v>
      </c>
      <c r="C237" s="31">
        <f t="shared" si="27"/>
        <v>0</v>
      </c>
      <c r="D237" s="23">
        <f t="shared" si="28"/>
        <v>0</v>
      </c>
      <c r="E237" s="41">
        <f t="shared" si="29"/>
        <v>0</v>
      </c>
      <c r="F237" s="32">
        <f t="shared" si="30"/>
        <v>0</v>
      </c>
      <c r="G237" s="32">
        <f t="shared" si="31"/>
        <v>0</v>
      </c>
      <c r="H237" s="43"/>
      <c r="K237" s="2">
        <v>14</v>
      </c>
    </row>
    <row r="238" spans="1:11" x14ac:dyDescent="0.25">
      <c r="A238" s="20">
        <f t="shared" si="26"/>
        <v>169</v>
      </c>
      <c r="B238" s="21">
        <f t="shared" si="25"/>
        <v>0</v>
      </c>
      <c r="C238" s="31">
        <f t="shared" si="27"/>
        <v>0</v>
      </c>
      <c r="D238" s="23">
        <f t="shared" si="28"/>
        <v>0</v>
      </c>
      <c r="E238" s="41">
        <f t="shared" si="29"/>
        <v>0</v>
      </c>
      <c r="F238" s="32">
        <f t="shared" si="30"/>
        <v>0</v>
      </c>
      <c r="G238" s="32">
        <f t="shared" si="31"/>
        <v>0</v>
      </c>
      <c r="H238" s="43"/>
      <c r="K238" s="2">
        <v>15</v>
      </c>
    </row>
    <row r="239" spans="1:11" x14ac:dyDescent="0.25">
      <c r="A239" s="20">
        <f t="shared" si="26"/>
        <v>170</v>
      </c>
      <c r="B239" s="21">
        <f t="shared" si="25"/>
        <v>0</v>
      </c>
      <c r="C239" s="31">
        <f t="shared" si="27"/>
        <v>0</v>
      </c>
      <c r="D239" s="23">
        <f t="shared" si="28"/>
        <v>0</v>
      </c>
      <c r="E239" s="41">
        <f t="shared" si="29"/>
        <v>0</v>
      </c>
      <c r="F239" s="32">
        <f t="shared" si="30"/>
        <v>0</v>
      </c>
      <c r="G239" s="32">
        <f t="shared" si="31"/>
        <v>0</v>
      </c>
      <c r="H239" s="43"/>
      <c r="K239" s="2">
        <v>15</v>
      </c>
    </row>
    <row r="240" spans="1:11" x14ac:dyDescent="0.25">
      <c r="A240" s="20">
        <f t="shared" si="26"/>
        <v>171</v>
      </c>
      <c r="B240" s="21">
        <f t="shared" si="25"/>
        <v>0</v>
      </c>
      <c r="C240" s="31">
        <f t="shared" si="27"/>
        <v>0</v>
      </c>
      <c r="D240" s="23">
        <f t="shared" si="28"/>
        <v>0</v>
      </c>
      <c r="E240" s="41">
        <f t="shared" si="29"/>
        <v>0</v>
      </c>
      <c r="F240" s="32">
        <f t="shared" si="30"/>
        <v>0</v>
      </c>
      <c r="G240" s="32">
        <f t="shared" si="31"/>
        <v>0</v>
      </c>
      <c r="H240" s="43"/>
      <c r="K240" s="2">
        <v>15</v>
      </c>
    </row>
    <row r="241" spans="1:11" x14ac:dyDescent="0.25">
      <c r="A241" s="20">
        <f t="shared" si="26"/>
        <v>172</v>
      </c>
      <c r="B241" s="21">
        <f t="shared" si="25"/>
        <v>0</v>
      </c>
      <c r="C241" s="31">
        <f t="shared" si="27"/>
        <v>0</v>
      </c>
      <c r="D241" s="23">
        <f t="shared" si="28"/>
        <v>0</v>
      </c>
      <c r="E241" s="41">
        <f t="shared" si="29"/>
        <v>0</v>
      </c>
      <c r="F241" s="32">
        <f t="shared" si="30"/>
        <v>0</v>
      </c>
      <c r="G241" s="32">
        <f t="shared" si="31"/>
        <v>0</v>
      </c>
      <c r="H241" s="43"/>
      <c r="K241" s="2">
        <v>15</v>
      </c>
    </row>
    <row r="242" spans="1:11" x14ac:dyDescent="0.25">
      <c r="A242" s="20">
        <f t="shared" si="26"/>
        <v>173</v>
      </c>
      <c r="B242" s="21">
        <f t="shared" si="25"/>
        <v>0</v>
      </c>
      <c r="C242" s="31">
        <f t="shared" si="27"/>
        <v>0</v>
      </c>
      <c r="D242" s="23">
        <f t="shared" si="28"/>
        <v>0</v>
      </c>
      <c r="E242" s="41">
        <f t="shared" si="29"/>
        <v>0</v>
      </c>
      <c r="F242" s="32">
        <f t="shared" si="30"/>
        <v>0</v>
      </c>
      <c r="G242" s="32">
        <f t="shared" si="31"/>
        <v>0</v>
      </c>
      <c r="H242" s="43"/>
      <c r="K242" s="2">
        <v>15</v>
      </c>
    </row>
    <row r="243" spans="1:11" x14ac:dyDescent="0.25">
      <c r="A243" s="20">
        <f t="shared" si="26"/>
        <v>174</v>
      </c>
      <c r="B243" s="21">
        <f t="shared" si="25"/>
        <v>0</v>
      </c>
      <c r="C243" s="31">
        <f t="shared" si="27"/>
        <v>0</v>
      </c>
      <c r="D243" s="23">
        <f t="shared" si="28"/>
        <v>0</v>
      </c>
      <c r="E243" s="41">
        <f t="shared" si="29"/>
        <v>0</v>
      </c>
      <c r="F243" s="32">
        <f t="shared" si="30"/>
        <v>0</v>
      </c>
      <c r="G243" s="32">
        <f t="shared" si="31"/>
        <v>0</v>
      </c>
      <c r="H243" s="43"/>
      <c r="K243" s="2">
        <v>15</v>
      </c>
    </row>
    <row r="244" spans="1:11" x14ac:dyDescent="0.25">
      <c r="A244" s="20">
        <f t="shared" si="26"/>
        <v>175</v>
      </c>
      <c r="B244" s="21">
        <f t="shared" si="25"/>
        <v>0</v>
      </c>
      <c r="C244" s="31">
        <f t="shared" si="27"/>
        <v>0</v>
      </c>
      <c r="D244" s="23">
        <f t="shared" si="28"/>
        <v>0</v>
      </c>
      <c r="E244" s="41">
        <f t="shared" si="29"/>
        <v>0</v>
      </c>
      <c r="F244" s="32">
        <f t="shared" si="30"/>
        <v>0</v>
      </c>
      <c r="G244" s="32">
        <f t="shared" si="31"/>
        <v>0</v>
      </c>
      <c r="H244" s="43"/>
      <c r="K244" s="2">
        <v>15</v>
      </c>
    </row>
    <row r="245" spans="1:11" x14ac:dyDescent="0.25">
      <c r="A245" s="20">
        <f t="shared" si="26"/>
        <v>176</v>
      </c>
      <c r="B245" s="21">
        <f t="shared" si="25"/>
        <v>0</v>
      </c>
      <c r="C245" s="31">
        <f t="shared" si="27"/>
        <v>0</v>
      </c>
      <c r="D245" s="23">
        <f t="shared" si="28"/>
        <v>0</v>
      </c>
      <c r="E245" s="41">
        <f t="shared" si="29"/>
        <v>0</v>
      </c>
      <c r="F245" s="32">
        <f t="shared" si="30"/>
        <v>0</v>
      </c>
      <c r="G245" s="32">
        <f t="shared" si="31"/>
        <v>0</v>
      </c>
      <c r="H245" s="43"/>
      <c r="K245" s="2">
        <v>15</v>
      </c>
    </row>
    <row r="246" spans="1:11" x14ac:dyDescent="0.25">
      <c r="A246" s="20">
        <f t="shared" si="26"/>
        <v>177</v>
      </c>
      <c r="B246" s="21">
        <f t="shared" si="25"/>
        <v>0</v>
      </c>
      <c r="C246" s="31">
        <f t="shared" si="27"/>
        <v>0</v>
      </c>
      <c r="D246" s="23">
        <f t="shared" si="28"/>
        <v>0</v>
      </c>
      <c r="E246" s="41">
        <f t="shared" si="29"/>
        <v>0</v>
      </c>
      <c r="F246" s="32">
        <f t="shared" si="30"/>
        <v>0</v>
      </c>
      <c r="G246" s="32">
        <f t="shared" si="31"/>
        <v>0</v>
      </c>
      <c r="H246" s="43"/>
      <c r="K246" s="2">
        <v>15</v>
      </c>
    </row>
    <row r="247" spans="1:11" x14ac:dyDescent="0.25">
      <c r="A247" s="20">
        <f t="shared" si="26"/>
        <v>178</v>
      </c>
      <c r="B247" s="21">
        <f t="shared" si="25"/>
        <v>0</v>
      </c>
      <c r="C247" s="31">
        <f t="shared" si="27"/>
        <v>0</v>
      </c>
      <c r="D247" s="23">
        <f t="shared" si="28"/>
        <v>0</v>
      </c>
      <c r="E247" s="41">
        <f t="shared" si="29"/>
        <v>0</v>
      </c>
      <c r="F247" s="32">
        <f t="shared" si="30"/>
        <v>0</v>
      </c>
      <c r="G247" s="32">
        <f t="shared" si="31"/>
        <v>0</v>
      </c>
      <c r="H247" s="43"/>
      <c r="K247" s="2">
        <v>15</v>
      </c>
    </row>
    <row r="248" spans="1:11" x14ac:dyDescent="0.25">
      <c r="A248" s="20">
        <f t="shared" si="26"/>
        <v>179</v>
      </c>
      <c r="B248" s="21">
        <f t="shared" si="25"/>
        <v>0</v>
      </c>
      <c r="C248" s="31">
        <f t="shared" si="27"/>
        <v>0</v>
      </c>
      <c r="D248" s="23">
        <f t="shared" si="28"/>
        <v>0</v>
      </c>
      <c r="E248" s="41">
        <f t="shared" si="29"/>
        <v>0</v>
      </c>
      <c r="F248" s="32">
        <f t="shared" si="30"/>
        <v>0</v>
      </c>
      <c r="G248" s="32">
        <f t="shared" si="31"/>
        <v>0</v>
      </c>
      <c r="H248" s="43"/>
      <c r="K248" s="2">
        <v>15</v>
      </c>
    </row>
    <row r="249" spans="1:11" x14ac:dyDescent="0.25">
      <c r="A249" s="20">
        <f t="shared" si="26"/>
        <v>180</v>
      </c>
      <c r="B249" s="21">
        <f t="shared" si="25"/>
        <v>0</v>
      </c>
      <c r="C249" s="31">
        <f t="shared" si="27"/>
        <v>0</v>
      </c>
      <c r="D249" s="23">
        <f t="shared" si="28"/>
        <v>0</v>
      </c>
      <c r="E249" s="41">
        <f t="shared" si="29"/>
        <v>0</v>
      </c>
      <c r="F249" s="32">
        <f t="shared" si="30"/>
        <v>0</v>
      </c>
      <c r="G249" s="32">
        <f t="shared" si="31"/>
        <v>0</v>
      </c>
      <c r="H249" s="43"/>
      <c r="K249" s="2">
        <v>15</v>
      </c>
    </row>
    <row r="250" spans="1:11" x14ac:dyDescent="0.25">
      <c r="A250" s="20">
        <f t="shared" si="26"/>
        <v>181</v>
      </c>
      <c r="B250" s="21">
        <f t="shared" si="25"/>
        <v>0</v>
      </c>
      <c r="C250" s="31">
        <f t="shared" si="27"/>
        <v>0</v>
      </c>
      <c r="D250" s="23">
        <f t="shared" si="28"/>
        <v>0</v>
      </c>
      <c r="E250" s="41">
        <f t="shared" si="29"/>
        <v>0</v>
      </c>
      <c r="F250" s="32">
        <f t="shared" si="30"/>
        <v>0</v>
      </c>
      <c r="G250" s="32">
        <f t="shared" si="31"/>
        <v>0</v>
      </c>
      <c r="H250" s="43"/>
      <c r="K250" s="2">
        <v>16</v>
      </c>
    </row>
    <row r="251" spans="1:11" x14ac:dyDescent="0.25">
      <c r="A251" s="20">
        <f t="shared" si="26"/>
        <v>182</v>
      </c>
      <c r="B251" s="21">
        <f t="shared" si="25"/>
        <v>0</v>
      </c>
      <c r="C251" s="31">
        <f t="shared" si="27"/>
        <v>0</v>
      </c>
      <c r="D251" s="23">
        <f t="shared" si="28"/>
        <v>0</v>
      </c>
      <c r="E251" s="41">
        <f t="shared" si="29"/>
        <v>0</v>
      </c>
      <c r="F251" s="32">
        <f t="shared" si="30"/>
        <v>0</v>
      </c>
      <c r="G251" s="32">
        <f t="shared" si="31"/>
        <v>0</v>
      </c>
      <c r="H251" s="43"/>
      <c r="K251" s="2">
        <v>16</v>
      </c>
    </row>
    <row r="252" spans="1:11" x14ac:dyDescent="0.25">
      <c r="A252" s="20">
        <f t="shared" si="26"/>
        <v>183</v>
      </c>
      <c r="B252" s="21">
        <f t="shared" si="25"/>
        <v>0</v>
      </c>
      <c r="C252" s="31">
        <f t="shared" si="27"/>
        <v>0</v>
      </c>
      <c r="D252" s="23">
        <f t="shared" si="28"/>
        <v>0</v>
      </c>
      <c r="E252" s="41">
        <f t="shared" si="29"/>
        <v>0</v>
      </c>
      <c r="F252" s="32">
        <f t="shared" si="30"/>
        <v>0</v>
      </c>
      <c r="G252" s="32">
        <f t="shared" si="31"/>
        <v>0</v>
      </c>
      <c r="H252" s="43"/>
      <c r="K252" s="2">
        <v>16</v>
      </c>
    </row>
    <row r="253" spans="1:11" x14ac:dyDescent="0.25">
      <c r="A253" s="20">
        <f t="shared" si="26"/>
        <v>184</v>
      </c>
      <c r="B253" s="21">
        <f t="shared" si="25"/>
        <v>0</v>
      </c>
      <c r="C253" s="31">
        <f t="shared" si="27"/>
        <v>0</v>
      </c>
      <c r="D253" s="23">
        <f t="shared" si="28"/>
        <v>0</v>
      </c>
      <c r="E253" s="41">
        <f t="shared" si="29"/>
        <v>0</v>
      </c>
      <c r="F253" s="32">
        <f t="shared" si="30"/>
        <v>0</v>
      </c>
      <c r="G253" s="32">
        <f t="shared" si="31"/>
        <v>0</v>
      </c>
      <c r="H253" s="43"/>
      <c r="K253" s="2">
        <v>16</v>
      </c>
    </row>
    <row r="254" spans="1:11" x14ac:dyDescent="0.25">
      <c r="A254" s="20">
        <f t="shared" si="26"/>
        <v>185</v>
      </c>
      <c r="B254" s="21">
        <f t="shared" si="25"/>
        <v>0</v>
      </c>
      <c r="C254" s="31">
        <f t="shared" si="27"/>
        <v>0</v>
      </c>
      <c r="D254" s="23">
        <f t="shared" si="28"/>
        <v>0</v>
      </c>
      <c r="E254" s="41">
        <f t="shared" si="29"/>
        <v>0</v>
      </c>
      <c r="F254" s="32">
        <f t="shared" si="30"/>
        <v>0</v>
      </c>
      <c r="G254" s="32">
        <f t="shared" si="31"/>
        <v>0</v>
      </c>
      <c r="H254" s="43"/>
      <c r="K254" s="2">
        <v>16</v>
      </c>
    </row>
    <row r="255" spans="1:11" x14ac:dyDescent="0.25">
      <c r="A255" s="20">
        <f t="shared" si="26"/>
        <v>186</v>
      </c>
      <c r="B255" s="21">
        <f t="shared" si="25"/>
        <v>0</v>
      </c>
      <c r="C255" s="31">
        <f t="shared" si="27"/>
        <v>0</v>
      </c>
      <c r="D255" s="23">
        <f t="shared" si="28"/>
        <v>0</v>
      </c>
      <c r="E255" s="41">
        <f t="shared" si="29"/>
        <v>0</v>
      </c>
      <c r="F255" s="32">
        <f t="shared" si="30"/>
        <v>0</v>
      </c>
      <c r="G255" s="32">
        <f t="shared" si="31"/>
        <v>0</v>
      </c>
      <c r="H255" s="43"/>
      <c r="K255" s="2">
        <v>16</v>
      </c>
    </row>
    <row r="256" spans="1:11" x14ac:dyDescent="0.25">
      <c r="A256" s="20">
        <f t="shared" si="26"/>
        <v>187</v>
      </c>
      <c r="B256" s="21">
        <f t="shared" si="25"/>
        <v>0</v>
      </c>
      <c r="C256" s="31">
        <f t="shared" si="27"/>
        <v>0</v>
      </c>
      <c r="D256" s="23">
        <f t="shared" si="28"/>
        <v>0</v>
      </c>
      <c r="E256" s="41">
        <f t="shared" si="29"/>
        <v>0</v>
      </c>
      <c r="F256" s="32">
        <f t="shared" si="30"/>
        <v>0</v>
      </c>
      <c r="G256" s="32">
        <f t="shared" si="31"/>
        <v>0</v>
      </c>
      <c r="H256" s="43"/>
      <c r="K256" s="2">
        <v>16</v>
      </c>
    </row>
    <row r="257" spans="1:11" x14ac:dyDescent="0.25">
      <c r="A257" s="20">
        <f t="shared" si="26"/>
        <v>188</v>
      </c>
      <c r="B257" s="21">
        <f t="shared" si="25"/>
        <v>0</v>
      </c>
      <c r="C257" s="31">
        <f t="shared" si="27"/>
        <v>0</v>
      </c>
      <c r="D257" s="23">
        <f t="shared" si="28"/>
        <v>0</v>
      </c>
      <c r="E257" s="41">
        <f t="shared" si="29"/>
        <v>0</v>
      </c>
      <c r="F257" s="32">
        <f t="shared" si="30"/>
        <v>0</v>
      </c>
      <c r="G257" s="32">
        <f t="shared" si="31"/>
        <v>0</v>
      </c>
      <c r="H257" s="43"/>
      <c r="K257" s="2">
        <v>16</v>
      </c>
    </row>
    <row r="258" spans="1:11" x14ac:dyDescent="0.25">
      <c r="A258" s="20">
        <f t="shared" si="26"/>
        <v>189</v>
      </c>
      <c r="B258" s="21">
        <f t="shared" si="25"/>
        <v>0</v>
      </c>
      <c r="C258" s="31">
        <f t="shared" si="27"/>
        <v>0</v>
      </c>
      <c r="D258" s="23">
        <f t="shared" si="28"/>
        <v>0</v>
      </c>
      <c r="E258" s="41">
        <f t="shared" si="29"/>
        <v>0</v>
      </c>
      <c r="F258" s="32">
        <f t="shared" si="30"/>
        <v>0</v>
      </c>
      <c r="G258" s="32">
        <f t="shared" si="31"/>
        <v>0</v>
      </c>
      <c r="H258" s="43"/>
      <c r="K258" s="2">
        <v>16</v>
      </c>
    </row>
    <row r="259" spans="1:11" x14ac:dyDescent="0.25">
      <c r="A259" s="20">
        <f t="shared" si="26"/>
        <v>190</v>
      </c>
      <c r="B259" s="21">
        <f t="shared" si="25"/>
        <v>0</v>
      </c>
      <c r="C259" s="31">
        <f t="shared" si="27"/>
        <v>0</v>
      </c>
      <c r="D259" s="23">
        <f t="shared" si="28"/>
        <v>0</v>
      </c>
      <c r="E259" s="41">
        <f t="shared" si="29"/>
        <v>0</v>
      </c>
      <c r="F259" s="32">
        <f t="shared" si="30"/>
        <v>0</v>
      </c>
      <c r="G259" s="32">
        <f t="shared" si="31"/>
        <v>0</v>
      </c>
      <c r="H259" s="43"/>
      <c r="K259" s="2">
        <v>16</v>
      </c>
    </row>
    <row r="260" spans="1:11" x14ac:dyDescent="0.25">
      <c r="A260" s="20">
        <f t="shared" si="26"/>
        <v>191</v>
      </c>
      <c r="B260" s="21">
        <f t="shared" si="25"/>
        <v>0</v>
      </c>
      <c r="C260" s="31">
        <f t="shared" si="27"/>
        <v>0</v>
      </c>
      <c r="D260" s="23">
        <f t="shared" si="28"/>
        <v>0</v>
      </c>
      <c r="E260" s="41">
        <f t="shared" si="29"/>
        <v>0</v>
      </c>
      <c r="F260" s="32">
        <f t="shared" si="30"/>
        <v>0</v>
      </c>
      <c r="G260" s="32">
        <f t="shared" si="31"/>
        <v>0</v>
      </c>
      <c r="H260" s="43"/>
      <c r="K260" s="2">
        <v>16</v>
      </c>
    </row>
    <row r="261" spans="1:11" x14ac:dyDescent="0.25">
      <c r="A261" s="20">
        <f t="shared" si="26"/>
        <v>192</v>
      </c>
      <c r="B261" s="21">
        <f t="shared" si="25"/>
        <v>0</v>
      </c>
      <c r="C261" s="31">
        <f t="shared" si="27"/>
        <v>0</v>
      </c>
      <c r="D261" s="23">
        <f t="shared" si="28"/>
        <v>0</v>
      </c>
      <c r="E261" s="41">
        <f t="shared" si="29"/>
        <v>0</v>
      </c>
      <c r="F261" s="32">
        <f t="shared" si="30"/>
        <v>0</v>
      </c>
      <c r="G261" s="32">
        <f t="shared" si="31"/>
        <v>0</v>
      </c>
      <c r="H261" s="43"/>
      <c r="K261" s="2">
        <v>16</v>
      </c>
    </row>
    <row r="262" spans="1:11" x14ac:dyDescent="0.25">
      <c r="A262" s="20">
        <f t="shared" si="26"/>
        <v>193</v>
      </c>
      <c r="B262" s="21">
        <f t="shared" si="25"/>
        <v>0</v>
      </c>
      <c r="C262" s="31">
        <f t="shared" si="27"/>
        <v>0</v>
      </c>
      <c r="D262" s="23">
        <f t="shared" si="28"/>
        <v>0</v>
      </c>
      <c r="E262" s="41">
        <f t="shared" si="29"/>
        <v>0</v>
      </c>
      <c r="F262" s="32">
        <f t="shared" si="30"/>
        <v>0</v>
      </c>
      <c r="G262" s="32">
        <f t="shared" si="31"/>
        <v>0</v>
      </c>
      <c r="H262" s="43"/>
      <c r="K262" s="2">
        <v>17</v>
      </c>
    </row>
    <row r="263" spans="1:11" x14ac:dyDescent="0.25">
      <c r="A263" s="20">
        <f t="shared" si="26"/>
        <v>194</v>
      </c>
      <c r="B263" s="21">
        <f t="shared" ref="B263:B326" si="32">D263-C263+H263</f>
        <v>0</v>
      </c>
      <c r="C263" s="31">
        <f t="shared" si="27"/>
        <v>0</v>
      </c>
      <c r="D263" s="23">
        <f t="shared" si="28"/>
        <v>0</v>
      </c>
      <c r="E263" s="41">
        <f t="shared" si="29"/>
        <v>0</v>
      </c>
      <c r="F263" s="32">
        <f t="shared" si="30"/>
        <v>0</v>
      </c>
      <c r="G263" s="32">
        <f t="shared" si="31"/>
        <v>0</v>
      </c>
      <c r="H263" s="43"/>
      <c r="K263" s="2">
        <v>17</v>
      </c>
    </row>
    <row r="264" spans="1:11" x14ac:dyDescent="0.25">
      <c r="A264" s="20">
        <f t="shared" ref="A264:A327" si="33">A263+1</f>
        <v>195</v>
      </c>
      <c r="B264" s="21">
        <f t="shared" si="32"/>
        <v>0</v>
      </c>
      <c r="C264" s="31">
        <f t="shared" ref="C264:C327" si="34">IF(E263&gt;=0, E263*$C$5/12, 0)</f>
        <v>0</v>
      </c>
      <c r="D264" s="23">
        <f t="shared" ref="D264:D327" si="35">IF(E263&gt;$C$10, $C$10, E263+C264)</f>
        <v>0</v>
      </c>
      <c r="E264" s="41">
        <f t="shared" ref="E264:E327" si="36">MAX(E263-B264, 0)</f>
        <v>0</v>
      </c>
      <c r="F264" s="32">
        <f t="shared" ref="F264:F327" si="37">IF(E263&gt;0, F263+C264, 0)</f>
        <v>0</v>
      </c>
      <c r="G264" s="32">
        <f t="shared" ref="G264:G327" si="38">IF(E263&gt;0, G263+B264, 0)</f>
        <v>0</v>
      </c>
      <c r="H264" s="43"/>
      <c r="K264" s="2">
        <v>17</v>
      </c>
    </row>
    <row r="265" spans="1:11" x14ac:dyDescent="0.25">
      <c r="A265" s="20">
        <f t="shared" si="33"/>
        <v>196</v>
      </c>
      <c r="B265" s="21">
        <f t="shared" si="32"/>
        <v>0</v>
      </c>
      <c r="C265" s="31">
        <f t="shared" si="34"/>
        <v>0</v>
      </c>
      <c r="D265" s="23">
        <f t="shared" si="35"/>
        <v>0</v>
      </c>
      <c r="E265" s="41">
        <f t="shared" si="36"/>
        <v>0</v>
      </c>
      <c r="F265" s="32">
        <f t="shared" si="37"/>
        <v>0</v>
      </c>
      <c r="G265" s="32">
        <f t="shared" si="38"/>
        <v>0</v>
      </c>
      <c r="H265" s="43"/>
      <c r="K265" s="2">
        <v>17</v>
      </c>
    </row>
    <row r="266" spans="1:11" x14ac:dyDescent="0.25">
      <c r="A266" s="20">
        <f t="shared" si="33"/>
        <v>197</v>
      </c>
      <c r="B266" s="21">
        <f t="shared" si="32"/>
        <v>0</v>
      </c>
      <c r="C266" s="31">
        <f t="shared" si="34"/>
        <v>0</v>
      </c>
      <c r="D266" s="23">
        <f t="shared" si="35"/>
        <v>0</v>
      </c>
      <c r="E266" s="41">
        <f t="shared" si="36"/>
        <v>0</v>
      </c>
      <c r="F266" s="32">
        <f t="shared" si="37"/>
        <v>0</v>
      </c>
      <c r="G266" s="32">
        <f t="shared" si="38"/>
        <v>0</v>
      </c>
      <c r="H266" s="43"/>
      <c r="K266" s="2">
        <v>17</v>
      </c>
    </row>
    <row r="267" spans="1:11" x14ac:dyDescent="0.25">
      <c r="A267" s="20">
        <f t="shared" si="33"/>
        <v>198</v>
      </c>
      <c r="B267" s="21">
        <f t="shared" si="32"/>
        <v>0</v>
      </c>
      <c r="C267" s="31">
        <f t="shared" si="34"/>
        <v>0</v>
      </c>
      <c r="D267" s="23">
        <f t="shared" si="35"/>
        <v>0</v>
      </c>
      <c r="E267" s="41">
        <f t="shared" si="36"/>
        <v>0</v>
      </c>
      <c r="F267" s="32">
        <f t="shared" si="37"/>
        <v>0</v>
      </c>
      <c r="G267" s="32">
        <f t="shared" si="38"/>
        <v>0</v>
      </c>
      <c r="H267" s="43"/>
      <c r="K267" s="2">
        <v>17</v>
      </c>
    </row>
    <row r="268" spans="1:11" x14ac:dyDescent="0.25">
      <c r="A268" s="20">
        <f t="shared" si="33"/>
        <v>199</v>
      </c>
      <c r="B268" s="21">
        <f t="shared" si="32"/>
        <v>0</v>
      </c>
      <c r="C268" s="31">
        <f t="shared" si="34"/>
        <v>0</v>
      </c>
      <c r="D268" s="23">
        <f t="shared" si="35"/>
        <v>0</v>
      </c>
      <c r="E268" s="41">
        <f t="shared" si="36"/>
        <v>0</v>
      </c>
      <c r="F268" s="32">
        <f t="shared" si="37"/>
        <v>0</v>
      </c>
      <c r="G268" s="32">
        <f t="shared" si="38"/>
        <v>0</v>
      </c>
      <c r="H268" s="43"/>
      <c r="K268" s="2">
        <v>17</v>
      </c>
    </row>
    <row r="269" spans="1:11" x14ac:dyDescent="0.25">
      <c r="A269" s="20">
        <f t="shared" si="33"/>
        <v>200</v>
      </c>
      <c r="B269" s="21">
        <f t="shared" si="32"/>
        <v>0</v>
      </c>
      <c r="C269" s="31">
        <f t="shared" si="34"/>
        <v>0</v>
      </c>
      <c r="D269" s="23">
        <f t="shared" si="35"/>
        <v>0</v>
      </c>
      <c r="E269" s="41">
        <f t="shared" si="36"/>
        <v>0</v>
      </c>
      <c r="F269" s="32">
        <f t="shared" si="37"/>
        <v>0</v>
      </c>
      <c r="G269" s="32">
        <f t="shared" si="38"/>
        <v>0</v>
      </c>
      <c r="H269" s="43"/>
      <c r="K269" s="2">
        <v>17</v>
      </c>
    </row>
    <row r="270" spans="1:11" x14ac:dyDescent="0.25">
      <c r="A270" s="20">
        <f t="shared" si="33"/>
        <v>201</v>
      </c>
      <c r="B270" s="21">
        <f t="shared" si="32"/>
        <v>0</v>
      </c>
      <c r="C270" s="31">
        <f t="shared" si="34"/>
        <v>0</v>
      </c>
      <c r="D270" s="23">
        <f t="shared" si="35"/>
        <v>0</v>
      </c>
      <c r="E270" s="41">
        <f t="shared" si="36"/>
        <v>0</v>
      </c>
      <c r="F270" s="32">
        <f t="shared" si="37"/>
        <v>0</v>
      </c>
      <c r="G270" s="32">
        <f t="shared" si="38"/>
        <v>0</v>
      </c>
      <c r="H270" s="43"/>
      <c r="K270" s="2">
        <v>17</v>
      </c>
    </row>
    <row r="271" spans="1:11" x14ac:dyDescent="0.25">
      <c r="A271" s="20">
        <f t="shared" si="33"/>
        <v>202</v>
      </c>
      <c r="B271" s="21">
        <f t="shared" si="32"/>
        <v>0</v>
      </c>
      <c r="C271" s="31">
        <f t="shared" si="34"/>
        <v>0</v>
      </c>
      <c r="D271" s="23">
        <f t="shared" si="35"/>
        <v>0</v>
      </c>
      <c r="E271" s="41">
        <f t="shared" si="36"/>
        <v>0</v>
      </c>
      <c r="F271" s="32">
        <f t="shared" si="37"/>
        <v>0</v>
      </c>
      <c r="G271" s="32">
        <f t="shared" si="38"/>
        <v>0</v>
      </c>
      <c r="H271" s="43"/>
      <c r="K271" s="2">
        <v>17</v>
      </c>
    </row>
    <row r="272" spans="1:11" x14ac:dyDescent="0.25">
      <c r="A272" s="20">
        <f t="shared" si="33"/>
        <v>203</v>
      </c>
      <c r="B272" s="21">
        <f t="shared" si="32"/>
        <v>0</v>
      </c>
      <c r="C272" s="31">
        <f t="shared" si="34"/>
        <v>0</v>
      </c>
      <c r="D272" s="23">
        <f t="shared" si="35"/>
        <v>0</v>
      </c>
      <c r="E272" s="41">
        <f t="shared" si="36"/>
        <v>0</v>
      </c>
      <c r="F272" s="32">
        <f t="shared" si="37"/>
        <v>0</v>
      </c>
      <c r="G272" s="32">
        <f t="shared" si="38"/>
        <v>0</v>
      </c>
      <c r="H272" s="43"/>
      <c r="K272" s="2">
        <v>17</v>
      </c>
    </row>
    <row r="273" spans="1:11" x14ac:dyDescent="0.25">
      <c r="A273" s="20">
        <f t="shared" si="33"/>
        <v>204</v>
      </c>
      <c r="B273" s="21">
        <f t="shared" si="32"/>
        <v>0</v>
      </c>
      <c r="C273" s="31">
        <f t="shared" si="34"/>
        <v>0</v>
      </c>
      <c r="D273" s="23">
        <f t="shared" si="35"/>
        <v>0</v>
      </c>
      <c r="E273" s="41">
        <f t="shared" si="36"/>
        <v>0</v>
      </c>
      <c r="F273" s="32">
        <f t="shared" si="37"/>
        <v>0</v>
      </c>
      <c r="G273" s="32">
        <f t="shared" si="38"/>
        <v>0</v>
      </c>
      <c r="H273" s="43"/>
      <c r="K273" s="2">
        <v>17</v>
      </c>
    </row>
    <row r="274" spans="1:11" x14ac:dyDescent="0.25">
      <c r="A274" s="20">
        <f t="shared" si="33"/>
        <v>205</v>
      </c>
      <c r="B274" s="21">
        <f t="shared" si="32"/>
        <v>0</v>
      </c>
      <c r="C274" s="31">
        <f t="shared" si="34"/>
        <v>0</v>
      </c>
      <c r="D274" s="23">
        <f t="shared" si="35"/>
        <v>0</v>
      </c>
      <c r="E274" s="41">
        <f t="shared" si="36"/>
        <v>0</v>
      </c>
      <c r="F274" s="32">
        <f t="shared" si="37"/>
        <v>0</v>
      </c>
      <c r="G274" s="32">
        <f t="shared" si="38"/>
        <v>0</v>
      </c>
      <c r="H274" s="43"/>
      <c r="K274" s="2">
        <v>18</v>
      </c>
    </row>
    <row r="275" spans="1:11" x14ac:dyDescent="0.25">
      <c r="A275" s="20">
        <f t="shared" si="33"/>
        <v>206</v>
      </c>
      <c r="B275" s="21">
        <f t="shared" si="32"/>
        <v>0</v>
      </c>
      <c r="C275" s="31">
        <f t="shared" si="34"/>
        <v>0</v>
      </c>
      <c r="D275" s="23">
        <f t="shared" si="35"/>
        <v>0</v>
      </c>
      <c r="E275" s="41">
        <f t="shared" si="36"/>
        <v>0</v>
      </c>
      <c r="F275" s="32">
        <f t="shared" si="37"/>
        <v>0</v>
      </c>
      <c r="G275" s="32">
        <f t="shared" si="38"/>
        <v>0</v>
      </c>
      <c r="H275" s="43"/>
      <c r="K275" s="2">
        <v>18</v>
      </c>
    </row>
    <row r="276" spans="1:11" x14ac:dyDescent="0.25">
      <c r="A276" s="20">
        <f t="shared" si="33"/>
        <v>207</v>
      </c>
      <c r="B276" s="21">
        <f t="shared" si="32"/>
        <v>0</v>
      </c>
      <c r="C276" s="31">
        <f t="shared" si="34"/>
        <v>0</v>
      </c>
      <c r="D276" s="23">
        <f t="shared" si="35"/>
        <v>0</v>
      </c>
      <c r="E276" s="41">
        <f t="shared" si="36"/>
        <v>0</v>
      </c>
      <c r="F276" s="32">
        <f t="shared" si="37"/>
        <v>0</v>
      </c>
      <c r="G276" s="32">
        <f t="shared" si="38"/>
        <v>0</v>
      </c>
      <c r="H276" s="43"/>
      <c r="K276" s="2">
        <v>18</v>
      </c>
    </row>
    <row r="277" spans="1:11" x14ac:dyDescent="0.25">
      <c r="A277" s="20">
        <f t="shared" si="33"/>
        <v>208</v>
      </c>
      <c r="B277" s="21">
        <f t="shared" si="32"/>
        <v>0</v>
      </c>
      <c r="C277" s="31">
        <f t="shared" si="34"/>
        <v>0</v>
      </c>
      <c r="D277" s="23">
        <f t="shared" si="35"/>
        <v>0</v>
      </c>
      <c r="E277" s="41">
        <f t="shared" si="36"/>
        <v>0</v>
      </c>
      <c r="F277" s="32">
        <f t="shared" si="37"/>
        <v>0</v>
      </c>
      <c r="G277" s="32">
        <f t="shared" si="38"/>
        <v>0</v>
      </c>
      <c r="H277" s="43"/>
      <c r="K277" s="2">
        <v>18</v>
      </c>
    </row>
    <row r="278" spans="1:11" x14ac:dyDescent="0.25">
      <c r="A278" s="20">
        <f t="shared" si="33"/>
        <v>209</v>
      </c>
      <c r="B278" s="21">
        <f t="shared" si="32"/>
        <v>0</v>
      </c>
      <c r="C278" s="31">
        <f t="shared" si="34"/>
        <v>0</v>
      </c>
      <c r="D278" s="23">
        <f t="shared" si="35"/>
        <v>0</v>
      </c>
      <c r="E278" s="41">
        <f t="shared" si="36"/>
        <v>0</v>
      </c>
      <c r="F278" s="32">
        <f t="shared" si="37"/>
        <v>0</v>
      </c>
      <c r="G278" s="32">
        <f t="shared" si="38"/>
        <v>0</v>
      </c>
      <c r="H278" s="43"/>
      <c r="K278" s="2">
        <v>18</v>
      </c>
    </row>
    <row r="279" spans="1:11" x14ac:dyDescent="0.25">
      <c r="A279" s="20">
        <f t="shared" si="33"/>
        <v>210</v>
      </c>
      <c r="B279" s="21">
        <f t="shared" si="32"/>
        <v>0</v>
      </c>
      <c r="C279" s="31">
        <f t="shared" si="34"/>
        <v>0</v>
      </c>
      <c r="D279" s="23">
        <f t="shared" si="35"/>
        <v>0</v>
      </c>
      <c r="E279" s="41">
        <f t="shared" si="36"/>
        <v>0</v>
      </c>
      <c r="F279" s="32">
        <f t="shared" si="37"/>
        <v>0</v>
      </c>
      <c r="G279" s="32">
        <f t="shared" si="38"/>
        <v>0</v>
      </c>
      <c r="H279" s="43"/>
      <c r="K279" s="2">
        <v>18</v>
      </c>
    </row>
    <row r="280" spans="1:11" x14ac:dyDescent="0.25">
      <c r="A280" s="20">
        <f t="shared" si="33"/>
        <v>211</v>
      </c>
      <c r="B280" s="21">
        <f t="shared" si="32"/>
        <v>0</v>
      </c>
      <c r="C280" s="31">
        <f t="shared" si="34"/>
        <v>0</v>
      </c>
      <c r="D280" s="23">
        <f t="shared" si="35"/>
        <v>0</v>
      </c>
      <c r="E280" s="41">
        <f t="shared" si="36"/>
        <v>0</v>
      </c>
      <c r="F280" s="32">
        <f t="shared" si="37"/>
        <v>0</v>
      </c>
      <c r="G280" s="32">
        <f t="shared" si="38"/>
        <v>0</v>
      </c>
      <c r="H280" s="43"/>
      <c r="K280" s="2">
        <v>18</v>
      </c>
    </row>
    <row r="281" spans="1:11" x14ac:dyDescent="0.25">
      <c r="A281" s="20">
        <f t="shared" si="33"/>
        <v>212</v>
      </c>
      <c r="B281" s="21">
        <f t="shared" si="32"/>
        <v>0</v>
      </c>
      <c r="C281" s="31">
        <f t="shared" si="34"/>
        <v>0</v>
      </c>
      <c r="D281" s="23">
        <f t="shared" si="35"/>
        <v>0</v>
      </c>
      <c r="E281" s="41">
        <f t="shared" si="36"/>
        <v>0</v>
      </c>
      <c r="F281" s="32">
        <f t="shared" si="37"/>
        <v>0</v>
      </c>
      <c r="G281" s="32">
        <f t="shared" si="38"/>
        <v>0</v>
      </c>
      <c r="H281" s="43"/>
      <c r="K281" s="2">
        <v>18</v>
      </c>
    </row>
    <row r="282" spans="1:11" x14ac:dyDescent="0.25">
      <c r="A282" s="20">
        <f t="shared" si="33"/>
        <v>213</v>
      </c>
      <c r="B282" s="21">
        <f t="shared" si="32"/>
        <v>0</v>
      </c>
      <c r="C282" s="31">
        <f t="shared" si="34"/>
        <v>0</v>
      </c>
      <c r="D282" s="23">
        <f t="shared" si="35"/>
        <v>0</v>
      </c>
      <c r="E282" s="41">
        <f t="shared" si="36"/>
        <v>0</v>
      </c>
      <c r="F282" s="32">
        <f t="shared" si="37"/>
        <v>0</v>
      </c>
      <c r="G282" s="32">
        <f t="shared" si="38"/>
        <v>0</v>
      </c>
      <c r="H282" s="43"/>
      <c r="K282" s="2">
        <v>18</v>
      </c>
    </row>
    <row r="283" spans="1:11" x14ac:dyDescent="0.25">
      <c r="A283" s="20">
        <f t="shared" si="33"/>
        <v>214</v>
      </c>
      <c r="B283" s="21">
        <f t="shared" si="32"/>
        <v>0</v>
      </c>
      <c r="C283" s="31">
        <f t="shared" si="34"/>
        <v>0</v>
      </c>
      <c r="D283" s="23">
        <f t="shared" si="35"/>
        <v>0</v>
      </c>
      <c r="E283" s="41">
        <f t="shared" si="36"/>
        <v>0</v>
      </c>
      <c r="F283" s="32">
        <f t="shared" si="37"/>
        <v>0</v>
      </c>
      <c r="G283" s="32">
        <f t="shared" si="38"/>
        <v>0</v>
      </c>
      <c r="H283" s="43"/>
      <c r="K283" s="2">
        <v>18</v>
      </c>
    </row>
    <row r="284" spans="1:11" x14ac:dyDescent="0.25">
      <c r="A284" s="20">
        <f t="shared" si="33"/>
        <v>215</v>
      </c>
      <c r="B284" s="21">
        <f t="shared" si="32"/>
        <v>0</v>
      </c>
      <c r="C284" s="31">
        <f t="shared" si="34"/>
        <v>0</v>
      </c>
      <c r="D284" s="23">
        <f t="shared" si="35"/>
        <v>0</v>
      </c>
      <c r="E284" s="41">
        <f t="shared" si="36"/>
        <v>0</v>
      </c>
      <c r="F284" s="32">
        <f t="shared" si="37"/>
        <v>0</v>
      </c>
      <c r="G284" s="32">
        <f t="shared" si="38"/>
        <v>0</v>
      </c>
      <c r="H284" s="43"/>
      <c r="K284" s="2">
        <v>18</v>
      </c>
    </row>
    <row r="285" spans="1:11" x14ac:dyDescent="0.25">
      <c r="A285" s="20">
        <f t="shared" si="33"/>
        <v>216</v>
      </c>
      <c r="B285" s="21">
        <f t="shared" si="32"/>
        <v>0</v>
      </c>
      <c r="C285" s="31">
        <f t="shared" si="34"/>
        <v>0</v>
      </c>
      <c r="D285" s="23">
        <f t="shared" si="35"/>
        <v>0</v>
      </c>
      <c r="E285" s="41">
        <f t="shared" si="36"/>
        <v>0</v>
      </c>
      <c r="F285" s="32">
        <f t="shared" si="37"/>
        <v>0</v>
      </c>
      <c r="G285" s="32">
        <f t="shared" si="38"/>
        <v>0</v>
      </c>
      <c r="H285" s="43"/>
      <c r="K285" s="2">
        <v>18</v>
      </c>
    </row>
    <row r="286" spans="1:11" x14ac:dyDescent="0.25">
      <c r="A286" s="20">
        <f t="shared" si="33"/>
        <v>217</v>
      </c>
      <c r="B286" s="21">
        <f t="shared" si="32"/>
        <v>0</v>
      </c>
      <c r="C286" s="31">
        <f t="shared" si="34"/>
        <v>0</v>
      </c>
      <c r="D286" s="23">
        <f t="shared" si="35"/>
        <v>0</v>
      </c>
      <c r="E286" s="41">
        <f t="shared" si="36"/>
        <v>0</v>
      </c>
      <c r="F286" s="32">
        <f t="shared" si="37"/>
        <v>0</v>
      </c>
      <c r="G286" s="32">
        <f t="shared" si="38"/>
        <v>0</v>
      </c>
      <c r="H286" s="43"/>
      <c r="K286" s="2">
        <v>19</v>
      </c>
    </row>
    <row r="287" spans="1:11" x14ac:dyDescent="0.25">
      <c r="A287" s="20">
        <f t="shared" si="33"/>
        <v>218</v>
      </c>
      <c r="B287" s="21">
        <f t="shared" si="32"/>
        <v>0</v>
      </c>
      <c r="C287" s="31">
        <f t="shared" si="34"/>
        <v>0</v>
      </c>
      <c r="D287" s="23">
        <f t="shared" si="35"/>
        <v>0</v>
      </c>
      <c r="E287" s="41">
        <f t="shared" si="36"/>
        <v>0</v>
      </c>
      <c r="F287" s="32">
        <f t="shared" si="37"/>
        <v>0</v>
      </c>
      <c r="G287" s="32">
        <f t="shared" si="38"/>
        <v>0</v>
      </c>
      <c r="H287" s="43"/>
      <c r="K287" s="2">
        <v>19</v>
      </c>
    </row>
    <row r="288" spans="1:11" x14ac:dyDescent="0.25">
      <c r="A288" s="20">
        <f t="shared" si="33"/>
        <v>219</v>
      </c>
      <c r="B288" s="21">
        <f t="shared" si="32"/>
        <v>0</v>
      </c>
      <c r="C288" s="31">
        <f t="shared" si="34"/>
        <v>0</v>
      </c>
      <c r="D288" s="23">
        <f t="shared" si="35"/>
        <v>0</v>
      </c>
      <c r="E288" s="41">
        <f t="shared" si="36"/>
        <v>0</v>
      </c>
      <c r="F288" s="32">
        <f t="shared" si="37"/>
        <v>0</v>
      </c>
      <c r="G288" s="32">
        <f t="shared" si="38"/>
        <v>0</v>
      </c>
      <c r="H288" s="43"/>
      <c r="K288" s="2">
        <v>19</v>
      </c>
    </row>
    <row r="289" spans="1:11" x14ac:dyDescent="0.25">
      <c r="A289" s="20">
        <f t="shared" si="33"/>
        <v>220</v>
      </c>
      <c r="B289" s="21">
        <f t="shared" si="32"/>
        <v>0</v>
      </c>
      <c r="C289" s="31">
        <f t="shared" si="34"/>
        <v>0</v>
      </c>
      <c r="D289" s="23">
        <f t="shared" si="35"/>
        <v>0</v>
      </c>
      <c r="E289" s="41">
        <f t="shared" si="36"/>
        <v>0</v>
      </c>
      <c r="F289" s="32">
        <f t="shared" si="37"/>
        <v>0</v>
      </c>
      <c r="G289" s="32">
        <f t="shared" si="38"/>
        <v>0</v>
      </c>
      <c r="H289" s="43"/>
      <c r="K289" s="2">
        <v>19</v>
      </c>
    </row>
    <row r="290" spans="1:11" x14ac:dyDescent="0.25">
      <c r="A290" s="20">
        <f t="shared" si="33"/>
        <v>221</v>
      </c>
      <c r="B290" s="21">
        <f t="shared" si="32"/>
        <v>0</v>
      </c>
      <c r="C290" s="31">
        <f t="shared" si="34"/>
        <v>0</v>
      </c>
      <c r="D290" s="23">
        <f t="shared" si="35"/>
        <v>0</v>
      </c>
      <c r="E290" s="41">
        <f t="shared" si="36"/>
        <v>0</v>
      </c>
      <c r="F290" s="32">
        <f t="shared" si="37"/>
        <v>0</v>
      </c>
      <c r="G290" s="32">
        <f t="shared" si="38"/>
        <v>0</v>
      </c>
      <c r="H290" s="43"/>
      <c r="K290" s="2">
        <v>19</v>
      </c>
    </row>
    <row r="291" spans="1:11" x14ac:dyDescent="0.25">
      <c r="A291" s="20">
        <f t="shared" si="33"/>
        <v>222</v>
      </c>
      <c r="B291" s="21">
        <f t="shared" si="32"/>
        <v>0</v>
      </c>
      <c r="C291" s="31">
        <f t="shared" si="34"/>
        <v>0</v>
      </c>
      <c r="D291" s="23">
        <f t="shared" si="35"/>
        <v>0</v>
      </c>
      <c r="E291" s="41">
        <f t="shared" si="36"/>
        <v>0</v>
      </c>
      <c r="F291" s="32">
        <f t="shared" si="37"/>
        <v>0</v>
      </c>
      <c r="G291" s="32">
        <f t="shared" si="38"/>
        <v>0</v>
      </c>
      <c r="H291" s="43"/>
      <c r="K291" s="2">
        <v>19</v>
      </c>
    </row>
    <row r="292" spans="1:11" x14ac:dyDescent="0.25">
      <c r="A292" s="20">
        <f t="shared" si="33"/>
        <v>223</v>
      </c>
      <c r="B292" s="21">
        <f t="shared" si="32"/>
        <v>0</v>
      </c>
      <c r="C292" s="31">
        <f t="shared" si="34"/>
        <v>0</v>
      </c>
      <c r="D292" s="23">
        <f t="shared" si="35"/>
        <v>0</v>
      </c>
      <c r="E292" s="41">
        <f t="shared" si="36"/>
        <v>0</v>
      </c>
      <c r="F292" s="32">
        <f t="shared" si="37"/>
        <v>0</v>
      </c>
      <c r="G292" s="32">
        <f t="shared" si="38"/>
        <v>0</v>
      </c>
      <c r="H292" s="43"/>
      <c r="K292" s="2">
        <v>19</v>
      </c>
    </row>
    <row r="293" spans="1:11" x14ac:dyDescent="0.25">
      <c r="A293" s="20">
        <f t="shared" si="33"/>
        <v>224</v>
      </c>
      <c r="B293" s="21">
        <f t="shared" si="32"/>
        <v>0</v>
      </c>
      <c r="C293" s="31">
        <f t="shared" si="34"/>
        <v>0</v>
      </c>
      <c r="D293" s="23">
        <f t="shared" si="35"/>
        <v>0</v>
      </c>
      <c r="E293" s="41">
        <f t="shared" si="36"/>
        <v>0</v>
      </c>
      <c r="F293" s="32">
        <f t="shared" si="37"/>
        <v>0</v>
      </c>
      <c r="G293" s="32">
        <f t="shared" si="38"/>
        <v>0</v>
      </c>
      <c r="H293" s="43"/>
      <c r="K293" s="2">
        <v>19</v>
      </c>
    </row>
    <row r="294" spans="1:11" x14ac:dyDescent="0.25">
      <c r="A294" s="20">
        <f t="shared" si="33"/>
        <v>225</v>
      </c>
      <c r="B294" s="21">
        <f t="shared" si="32"/>
        <v>0</v>
      </c>
      <c r="C294" s="31">
        <f t="shared" si="34"/>
        <v>0</v>
      </c>
      <c r="D294" s="23">
        <f t="shared" si="35"/>
        <v>0</v>
      </c>
      <c r="E294" s="41">
        <f t="shared" si="36"/>
        <v>0</v>
      </c>
      <c r="F294" s="32">
        <f t="shared" si="37"/>
        <v>0</v>
      </c>
      <c r="G294" s="32">
        <f t="shared" si="38"/>
        <v>0</v>
      </c>
      <c r="H294" s="43"/>
      <c r="K294" s="2">
        <v>19</v>
      </c>
    </row>
    <row r="295" spans="1:11" x14ac:dyDescent="0.25">
      <c r="A295" s="20">
        <f t="shared" si="33"/>
        <v>226</v>
      </c>
      <c r="B295" s="21">
        <f t="shared" si="32"/>
        <v>0</v>
      </c>
      <c r="C295" s="31">
        <f t="shared" si="34"/>
        <v>0</v>
      </c>
      <c r="D295" s="23">
        <f t="shared" si="35"/>
        <v>0</v>
      </c>
      <c r="E295" s="41">
        <f t="shared" si="36"/>
        <v>0</v>
      </c>
      <c r="F295" s="32">
        <f t="shared" si="37"/>
        <v>0</v>
      </c>
      <c r="G295" s="32">
        <f t="shared" si="38"/>
        <v>0</v>
      </c>
      <c r="H295" s="43"/>
      <c r="K295" s="2">
        <v>19</v>
      </c>
    </row>
    <row r="296" spans="1:11" x14ac:dyDescent="0.25">
      <c r="A296" s="20">
        <f t="shared" si="33"/>
        <v>227</v>
      </c>
      <c r="B296" s="21">
        <f t="shared" si="32"/>
        <v>0</v>
      </c>
      <c r="C296" s="31">
        <f t="shared" si="34"/>
        <v>0</v>
      </c>
      <c r="D296" s="23">
        <f t="shared" si="35"/>
        <v>0</v>
      </c>
      <c r="E296" s="41">
        <f t="shared" si="36"/>
        <v>0</v>
      </c>
      <c r="F296" s="32">
        <f t="shared" si="37"/>
        <v>0</v>
      </c>
      <c r="G296" s="32">
        <f t="shared" si="38"/>
        <v>0</v>
      </c>
      <c r="H296" s="43"/>
      <c r="K296" s="2">
        <v>19</v>
      </c>
    </row>
    <row r="297" spans="1:11" x14ac:dyDescent="0.25">
      <c r="A297" s="20">
        <f t="shared" si="33"/>
        <v>228</v>
      </c>
      <c r="B297" s="21">
        <f t="shared" si="32"/>
        <v>0</v>
      </c>
      <c r="C297" s="31">
        <f t="shared" si="34"/>
        <v>0</v>
      </c>
      <c r="D297" s="23">
        <f t="shared" si="35"/>
        <v>0</v>
      </c>
      <c r="E297" s="41">
        <f t="shared" si="36"/>
        <v>0</v>
      </c>
      <c r="F297" s="32">
        <f t="shared" si="37"/>
        <v>0</v>
      </c>
      <c r="G297" s="32">
        <f t="shared" si="38"/>
        <v>0</v>
      </c>
      <c r="H297" s="43"/>
      <c r="K297" s="2">
        <v>19</v>
      </c>
    </row>
    <row r="298" spans="1:11" x14ac:dyDescent="0.25">
      <c r="A298" s="20">
        <f t="shared" si="33"/>
        <v>229</v>
      </c>
      <c r="B298" s="21">
        <f t="shared" si="32"/>
        <v>0</v>
      </c>
      <c r="C298" s="31">
        <f t="shared" si="34"/>
        <v>0</v>
      </c>
      <c r="D298" s="23">
        <f t="shared" si="35"/>
        <v>0</v>
      </c>
      <c r="E298" s="41">
        <f t="shared" si="36"/>
        <v>0</v>
      </c>
      <c r="F298" s="32">
        <f t="shared" si="37"/>
        <v>0</v>
      </c>
      <c r="G298" s="32">
        <f t="shared" si="38"/>
        <v>0</v>
      </c>
      <c r="H298" s="43"/>
      <c r="K298" s="2">
        <v>20</v>
      </c>
    </row>
    <row r="299" spans="1:11" x14ac:dyDescent="0.25">
      <c r="A299" s="20">
        <f t="shared" si="33"/>
        <v>230</v>
      </c>
      <c r="B299" s="21">
        <f t="shared" si="32"/>
        <v>0</v>
      </c>
      <c r="C299" s="31">
        <f t="shared" si="34"/>
        <v>0</v>
      </c>
      <c r="D299" s="23">
        <f t="shared" si="35"/>
        <v>0</v>
      </c>
      <c r="E299" s="41">
        <f t="shared" si="36"/>
        <v>0</v>
      </c>
      <c r="F299" s="32">
        <f t="shared" si="37"/>
        <v>0</v>
      </c>
      <c r="G299" s="32">
        <f t="shared" si="38"/>
        <v>0</v>
      </c>
      <c r="H299" s="43"/>
      <c r="K299" s="2">
        <v>20</v>
      </c>
    </row>
    <row r="300" spans="1:11" x14ac:dyDescent="0.25">
      <c r="A300" s="20">
        <f t="shared" si="33"/>
        <v>231</v>
      </c>
      <c r="B300" s="21">
        <f t="shared" si="32"/>
        <v>0</v>
      </c>
      <c r="C300" s="31">
        <f t="shared" si="34"/>
        <v>0</v>
      </c>
      <c r="D300" s="23">
        <f t="shared" si="35"/>
        <v>0</v>
      </c>
      <c r="E300" s="41">
        <f t="shared" si="36"/>
        <v>0</v>
      </c>
      <c r="F300" s="32">
        <f t="shared" si="37"/>
        <v>0</v>
      </c>
      <c r="G300" s="32">
        <f t="shared" si="38"/>
        <v>0</v>
      </c>
      <c r="H300" s="43"/>
      <c r="K300" s="2">
        <v>20</v>
      </c>
    </row>
    <row r="301" spans="1:11" x14ac:dyDescent="0.25">
      <c r="A301" s="20">
        <f t="shared" si="33"/>
        <v>232</v>
      </c>
      <c r="B301" s="21">
        <f t="shared" si="32"/>
        <v>0</v>
      </c>
      <c r="C301" s="31">
        <f t="shared" si="34"/>
        <v>0</v>
      </c>
      <c r="D301" s="23">
        <f t="shared" si="35"/>
        <v>0</v>
      </c>
      <c r="E301" s="41">
        <f t="shared" si="36"/>
        <v>0</v>
      </c>
      <c r="F301" s="32">
        <f t="shared" si="37"/>
        <v>0</v>
      </c>
      <c r="G301" s="32">
        <f t="shared" si="38"/>
        <v>0</v>
      </c>
      <c r="H301" s="43"/>
      <c r="K301" s="2">
        <v>20</v>
      </c>
    </row>
    <row r="302" spans="1:11" x14ac:dyDescent="0.25">
      <c r="A302" s="20">
        <f t="shared" si="33"/>
        <v>233</v>
      </c>
      <c r="B302" s="21">
        <f t="shared" si="32"/>
        <v>0</v>
      </c>
      <c r="C302" s="31">
        <f t="shared" si="34"/>
        <v>0</v>
      </c>
      <c r="D302" s="23">
        <f t="shared" si="35"/>
        <v>0</v>
      </c>
      <c r="E302" s="41">
        <f t="shared" si="36"/>
        <v>0</v>
      </c>
      <c r="F302" s="32">
        <f t="shared" si="37"/>
        <v>0</v>
      </c>
      <c r="G302" s="32">
        <f t="shared" si="38"/>
        <v>0</v>
      </c>
      <c r="H302" s="43"/>
      <c r="K302" s="2">
        <v>20</v>
      </c>
    </row>
    <row r="303" spans="1:11" x14ac:dyDescent="0.25">
      <c r="A303" s="20">
        <f t="shared" si="33"/>
        <v>234</v>
      </c>
      <c r="B303" s="21">
        <f t="shared" si="32"/>
        <v>0</v>
      </c>
      <c r="C303" s="31">
        <f t="shared" si="34"/>
        <v>0</v>
      </c>
      <c r="D303" s="23">
        <f t="shared" si="35"/>
        <v>0</v>
      </c>
      <c r="E303" s="41">
        <f t="shared" si="36"/>
        <v>0</v>
      </c>
      <c r="F303" s="32">
        <f t="shared" si="37"/>
        <v>0</v>
      </c>
      <c r="G303" s="32">
        <f t="shared" si="38"/>
        <v>0</v>
      </c>
      <c r="H303" s="43"/>
      <c r="K303" s="2">
        <v>20</v>
      </c>
    </row>
    <row r="304" spans="1:11" x14ac:dyDescent="0.25">
      <c r="A304" s="20">
        <f t="shared" si="33"/>
        <v>235</v>
      </c>
      <c r="B304" s="21">
        <f t="shared" si="32"/>
        <v>0</v>
      </c>
      <c r="C304" s="31">
        <f t="shared" si="34"/>
        <v>0</v>
      </c>
      <c r="D304" s="23">
        <f t="shared" si="35"/>
        <v>0</v>
      </c>
      <c r="E304" s="41">
        <f t="shared" si="36"/>
        <v>0</v>
      </c>
      <c r="F304" s="32">
        <f t="shared" si="37"/>
        <v>0</v>
      </c>
      <c r="G304" s="32">
        <f t="shared" si="38"/>
        <v>0</v>
      </c>
      <c r="H304" s="43"/>
      <c r="K304" s="2">
        <v>20</v>
      </c>
    </row>
    <row r="305" spans="1:11" x14ac:dyDescent="0.25">
      <c r="A305" s="20">
        <f t="shared" si="33"/>
        <v>236</v>
      </c>
      <c r="B305" s="21">
        <f t="shared" si="32"/>
        <v>0</v>
      </c>
      <c r="C305" s="31">
        <f t="shared" si="34"/>
        <v>0</v>
      </c>
      <c r="D305" s="23">
        <f t="shared" si="35"/>
        <v>0</v>
      </c>
      <c r="E305" s="41">
        <f t="shared" si="36"/>
        <v>0</v>
      </c>
      <c r="F305" s="32">
        <f t="shared" si="37"/>
        <v>0</v>
      </c>
      <c r="G305" s="32">
        <f t="shared" si="38"/>
        <v>0</v>
      </c>
      <c r="H305" s="43"/>
      <c r="K305" s="2">
        <v>20</v>
      </c>
    </row>
    <row r="306" spans="1:11" x14ac:dyDescent="0.25">
      <c r="A306" s="20">
        <f t="shared" si="33"/>
        <v>237</v>
      </c>
      <c r="B306" s="21">
        <f t="shared" si="32"/>
        <v>0</v>
      </c>
      <c r="C306" s="31">
        <f t="shared" si="34"/>
        <v>0</v>
      </c>
      <c r="D306" s="23">
        <f t="shared" si="35"/>
        <v>0</v>
      </c>
      <c r="E306" s="41">
        <f t="shared" si="36"/>
        <v>0</v>
      </c>
      <c r="F306" s="32">
        <f t="shared" si="37"/>
        <v>0</v>
      </c>
      <c r="G306" s="32">
        <f t="shared" si="38"/>
        <v>0</v>
      </c>
      <c r="H306" s="43"/>
      <c r="K306" s="2">
        <v>20</v>
      </c>
    </row>
    <row r="307" spans="1:11" x14ac:dyDescent="0.25">
      <c r="A307" s="20">
        <f t="shared" si="33"/>
        <v>238</v>
      </c>
      <c r="B307" s="21">
        <f t="shared" si="32"/>
        <v>0</v>
      </c>
      <c r="C307" s="31">
        <f t="shared" si="34"/>
        <v>0</v>
      </c>
      <c r="D307" s="23">
        <f t="shared" si="35"/>
        <v>0</v>
      </c>
      <c r="E307" s="41">
        <f t="shared" si="36"/>
        <v>0</v>
      </c>
      <c r="F307" s="32">
        <f t="shared" si="37"/>
        <v>0</v>
      </c>
      <c r="G307" s="32">
        <f t="shared" si="38"/>
        <v>0</v>
      </c>
      <c r="H307" s="43"/>
      <c r="K307" s="2">
        <v>20</v>
      </c>
    </row>
    <row r="308" spans="1:11" x14ac:dyDescent="0.25">
      <c r="A308" s="20">
        <f t="shared" si="33"/>
        <v>239</v>
      </c>
      <c r="B308" s="21">
        <f t="shared" si="32"/>
        <v>0</v>
      </c>
      <c r="C308" s="31">
        <f t="shared" si="34"/>
        <v>0</v>
      </c>
      <c r="D308" s="23">
        <f t="shared" si="35"/>
        <v>0</v>
      </c>
      <c r="E308" s="41">
        <f t="shared" si="36"/>
        <v>0</v>
      </c>
      <c r="F308" s="32">
        <f t="shared" si="37"/>
        <v>0</v>
      </c>
      <c r="G308" s="32">
        <f t="shared" si="38"/>
        <v>0</v>
      </c>
      <c r="H308" s="43"/>
      <c r="K308" s="2">
        <v>20</v>
      </c>
    </row>
    <row r="309" spans="1:11" x14ac:dyDescent="0.25">
      <c r="A309" s="20">
        <f t="shared" si="33"/>
        <v>240</v>
      </c>
      <c r="B309" s="21">
        <f t="shared" si="32"/>
        <v>0</v>
      </c>
      <c r="C309" s="31">
        <f t="shared" si="34"/>
        <v>0</v>
      </c>
      <c r="D309" s="23">
        <f t="shared" si="35"/>
        <v>0</v>
      </c>
      <c r="E309" s="41">
        <f t="shared" si="36"/>
        <v>0</v>
      </c>
      <c r="F309" s="32">
        <f t="shared" si="37"/>
        <v>0</v>
      </c>
      <c r="G309" s="32">
        <f t="shared" si="38"/>
        <v>0</v>
      </c>
      <c r="H309" s="43"/>
      <c r="K309" s="2">
        <v>20</v>
      </c>
    </row>
    <row r="310" spans="1:11" x14ac:dyDescent="0.25">
      <c r="A310" s="20">
        <f t="shared" si="33"/>
        <v>241</v>
      </c>
      <c r="B310" s="21">
        <f t="shared" si="32"/>
        <v>0</v>
      </c>
      <c r="C310" s="31">
        <f t="shared" si="34"/>
        <v>0</v>
      </c>
      <c r="D310" s="23">
        <f t="shared" si="35"/>
        <v>0</v>
      </c>
      <c r="E310" s="41">
        <f t="shared" si="36"/>
        <v>0</v>
      </c>
      <c r="F310" s="32">
        <f t="shared" si="37"/>
        <v>0</v>
      </c>
      <c r="G310" s="32">
        <f t="shared" si="38"/>
        <v>0</v>
      </c>
      <c r="H310" s="43"/>
      <c r="K310" s="2">
        <v>21</v>
      </c>
    </row>
    <row r="311" spans="1:11" x14ac:dyDescent="0.25">
      <c r="A311" s="20">
        <f t="shared" si="33"/>
        <v>242</v>
      </c>
      <c r="B311" s="21">
        <f t="shared" si="32"/>
        <v>0</v>
      </c>
      <c r="C311" s="31">
        <f t="shared" si="34"/>
        <v>0</v>
      </c>
      <c r="D311" s="23">
        <f t="shared" si="35"/>
        <v>0</v>
      </c>
      <c r="E311" s="41">
        <f t="shared" si="36"/>
        <v>0</v>
      </c>
      <c r="F311" s="32">
        <f t="shared" si="37"/>
        <v>0</v>
      </c>
      <c r="G311" s="32">
        <f t="shared" si="38"/>
        <v>0</v>
      </c>
      <c r="H311" s="43"/>
      <c r="K311" s="2">
        <v>21</v>
      </c>
    </row>
    <row r="312" spans="1:11" x14ac:dyDescent="0.25">
      <c r="A312" s="20">
        <f t="shared" si="33"/>
        <v>243</v>
      </c>
      <c r="B312" s="21">
        <f t="shared" si="32"/>
        <v>0</v>
      </c>
      <c r="C312" s="31">
        <f t="shared" si="34"/>
        <v>0</v>
      </c>
      <c r="D312" s="23">
        <f t="shared" si="35"/>
        <v>0</v>
      </c>
      <c r="E312" s="41">
        <f t="shared" si="36"/>
        <v>0</v>
      </c>
      <c r="F312" s="32">
        <f t="shared" si="37"/>
        <v>0</v>
      </c>
      <c r="G312" s="32">
        <f t="shared" si="38"/>
        <v>0</v>
      </c>
      <c r="H312" s="43"/>
      <c r="K312" s="2">
        <v>21</v>
      </c>
    </row>
    <row r="313" spans="1:11" x14ac:dyDescent="0.25">
      <c r="A313" s="20">
        <f t="shared" si="33"/>
        <v>244</v>
      </c>
      <c r="B313" s="21">
        <f t="shared" si="32"/>
        <v>0</v>
      </c>
      <c r="C313" s="31">
        <f t="shared" si="34"/>
        <v>0</v>
      </c>
      <c r="D313" s="23">
        <f t="shared" si="35"/>
        <v>0</v>
      </c>
      <c r="E313" s="41">
        <f t="shared" si="36"/>
        <v>0</v>
      </c>
      <c r="F313" s="32">
        <f t="shared" si="37"/>
        <v>0</v>
      </c>
      <c r="G313" s="32">
        <f t="shared" si="38"/>
        <v>0</v>
      </c>
      <c r="H313" s="43"/>
      <c r="K313" s="2">
        <v>21</v>
      </c>
    </row>
    <row r="314" spans="1:11" x14ac:dyDescent="0.25">
      <c r="A314" s="20">
        <f t="shared" si="33"/>
        <v>245</v>
      </c>
      <c r="B314" s="21">
        <f t="shared" si="32"/>
        <v>0</v>
      </c>
      <c r="C314" s="31">
        <f t="shared" si="34"/>
        <v>0</v>
      </c>
      <c r="D314" s="23">
        <f t="shared" si="35"/>
        <v>0</v>
      </c>
      <c r="E314" s="41">
        <f t="shared" si="36"/>
        <v>0</v>
      </c>
      <c r="F314" s="32">
        <f t="shared" si="37"/>
        <v>0</v>
      </c>
      <c r="G314" s="32">
        <f t="shared" si="38"/>
        <v>0</v>
      </c>
      <c r="H314" s="43"/>
      <c r="K314" s="2">
        <v>21</v>
      </c>
    </row>
    <row r="315" spans="1:11" x14ac:dyDescent="0.25">
      <c r="A315" s="20">
        <f t="shared" si="33"/>
        <v>246</v>
      </c>
      <c r="B315" s="21">
        <f t="shared" si="32"/>
        <v>0</v>
      </c>
      <c r="C315" s="31">
        <f t="shared" si="34"/>
        <v>0</v>
      </c>
      <c r="D315" s="23">
        <f t="shared" si="35"/>
        <v>0</v>
      </c>
      <c r="E315" s="41">
        <f t="shared" si="36"/>
        <v>0</v>
      </c>
      <c r="F315" s="32">
        <f t="shared" si="37"/>
        <v>0</v>
      </c>
      <c r="G315" s="32">
        <f t="shared" si="38"/>
        <v>0</v>
      </c>
      <c r="H315" s="43"/>
      <c r="K315" s="2">
        <v>21</v>
      </c>
    </row>
    <row r="316" spans="1:11" x14ac:dyDescent="0.25">
      <c r="A316" s="20">
        <f t="shared" si="33"/>
        <v>247</v>
      </c>
      <c r="B316" s="21">
        <f t="shared" si="32"/>
        <v>0</v>
      </c>
      <c r="C316" s="31">
        <f t="shared" si="34"/>
        <v>0</v>
      </c>
      <c r="D316" s="23">
        <f t="shared" si="35"/>
        <v>0</v>
      </c>
      <c r="E316" s="41">
        <f t="shared" si="36"/>
        <v>0</v>
      </c>
      <c r="F316" s="32">
        <f t="shared" si="37"/>
        <v>0</v>
      </c>
      <c r="G316" s="32">
        <f t="shared" si="38"/>
        <v>0</v>
      </c>
      <c r="H316" s="43"/>
      <c r="K316" s="2">
        <v>21</v>
      </c>
    </row>
    <row r="317" spans="1:11" x14ac:dyDescent="0.25">
      <c r="A317" s="20">
        <f t="shared" si="33"/>
        <v>248</v>
      </c>
      <c r="B317" s="21">
        <f t="shared" si="32"/>
        <v>0</v>
      </c>
      <c r="C317" s="31">
        <f t="shared" si="34"/>
        <v>0</v>
      </c>
      <c r="D317" s="23">
        <f t="shared" si="35"/>
        <v>0</v>
      </c>
      <c r="E317" s="41">
        <f t="shared" si="36"/>
        <v>0</v>
      </c>
      <c r="F317" s="32">
        <f t="shared" si="37"/>
        <v>0</v>
      </c>
      <c r="G317" s="32">
        <f t="shared" si="38"/>
        <v>0</v>
      </c>
      <c r="H317" s="43"/>
      <c r="K317" s="2">
        <v>21</v>
      </c>
    </row>
    <row r="318" spans="1:11" x14ac:dyDescent="0.25">
      <c r="A318" s="20">
        <f t="shared" si="33"/>
        <v>249</v>
      </c>
      <c r="B318" s="21">
        <f t="shared" si="32"/>
        <v>0</v>
      </c>
      <c r="C318" s="31">
        <f t="shared" si="34"/>
        <v>0</v>
      </c>
      <c r="D318" s="23">
        <f t="shared" si="35"/>
        <v>0</v>
      </c>
      <c r="E318" s="41">
        <f t="shared" si="36"/>
        <v>0</v>
      </c>
      <c r="F318" s="32">
        <f t="shared" si="37"/>
        <v>0</v>
      </c>
      <c r="G318" s="32">
        <f t="shared" si="38"/>
        <v>0</v>
      </c>
      <c r="H318" s="43"/>
      <c r="K318" s="2">
        <v>21</v>
      </c>
    </row>
    <row r="319" spans="1:11" x14ac:dyDescent="0.25">
      <c r="A319" s="20">
        <f t="shared" si="33"/>
        <v>250</v>
      </c>
      <c r="B319" s="21">
        <f t="shared" si="32"/>
        <v>0</v>
      </c>
      <c r="C319" s="31">
        <f t="shared" si="34"/>
        <v>0</v>
      </c>
      <c r="D319" s="23">
        <f t="shared" si="35"/>
        <v>0</v>
      </c>
      <c r="E319" s="41">
        <f t="shared" si="36"/>
        <v>0</v>
      </c>
      <c r="F319" s="32">
        <f t="shared" si="37"/>
        <v>0</v>
      </c>
      <c r="G319" s="32">
        <f t="shared" si="38"/>
        <v>0</v>
      </c>
      <c r="H319" s="43"/>
      <c r="K319" s="2">
        <v>21</v>
      </c>
    </row>
    <row r="320" spans="1:11" x14ac:dyDescent="0.25">
      <c r="A320" s="20">
        <f t="shared" si="33"/>
        <v>251</v>
      </c>
      <c r="B320" s="21">
        <f t="shared" si="32"/>
        <v>0</v>
      </c>
      <c r="C320" s="31">
        <f t="shared" si="34"/>
        <v>0</v>
      </c>
      <c r="D320" s="23">
        <f t="shared" si="35"/>
        <v>0</v>
      </c>
      <c r="E320" s="41">
        <f t="shared" si="36"/>
        <v>0</v>
      </c>
      <c r="F320" s="32">
        <f t="shared" si="37"/>
        <v>0</v>
      </c>
      <c r="G320" s="32">
        <f t="shared" si="38"/>
        <v>0</v>
      </c>
      <c r="H320" s="43"/>
      <c r="K320" s="2">
        <v>21</v>
      </c>
    </row>
    <row r="321" spans="1:11" x14ac:dyDescent="0.25">
      <c r="A321" s="20">
        <f t="shared" si="33"/>
        <v>252</v>
      </c>
      <c r="B321" s="21">
        <f t="shared" si="32"/>
        <v>0</v>
      </c>
      <c r="C321" s="31">
        <f t="shared" si="34"/>
        <v>0</v>
      </c>
      <c r="D321" s="23">
        <f t="shared" si="35"/>
        <v>0</v>
      </c>
      <c r="E321" s="41">
        <f t="shared" si="36"/>
        <v>0</v>
      </c>
      <c r="F321" s="32">
        <f t="shared" si="37"/>
        <v>0</v>
      </c>
      <c r="G321" s="32">
        <f t="shared" si="38"/>
        <v>0</v>
      </c>
      <c r="H321" s="43"/>
      <c r="K321" s="2">
        <v>21</v>
      </c>
    </row>
    <row r="322" spans="1:11" x14ac:dyDescent="0.25">
      <c r="A322" s="20">
        <f t="shared" si="33"/>
        <v>253</v>
      </c>
      <c r="B322" s="21">
        <f t="shared" si="32"/>
        <v>0</v>
      </c>
      <c r="C322" s="31">
        <f t="shared" si="34"/>
        <v>0</v>
      </c>
      <c r="D322" s="23">
        <f t="shared" si="35"/>
        <v>0</v>
      </c>
      <c r="E322" s="41">
        <f t="shared" si="36"/>
        <v>0</v>
      </c>
      <c r="F322" s="32">
        <f t="shared" si="37"/>
        <v>0</v>
      </c>
      <c r="G322" s="32">
        <f t="shared" si="38"/>
        <v>0</v>
      </c>
      <c r="H322" s="43"/>
      <c r="K322" s="2">
        <v>22</v>
      </c>
    </row>
    <row r="323" spans="1:11" x14ac:dyDescent="0.25">
      <c r="A323" s="20">
        <f t="shared" si="33"/>
        <v>254</v>
      </c>
      <c r="B323" s="21">
        <f t="shared" si="32"/>
        <v>0</v>
      </c>
      <c r="C323" s="31">
        <f t="shared" si="34"/>
        <v>0</v>
      </c>
      <c r="D323" s="23">
        <f t="shared" si="35"/>
        <v>0</v>
      </c>
      <c r="E323" s="41">
        <f t="shared" si="36"/>
        <v>0</v>
      </c>
      <c r="F323" s="32">
        <f t="shared" si="37"/>
        <v>0</v>
      </c>
      <c r="G323" s="32">
        <f t="shared" si="38"/>
        <v>0</v>
      </c>
      <c r="H323" s="43"/>
      <c r="K323" s="2">
        <v>22</v>
      </c>
    </row>
    <row r="324" spans="1:11" x14ac:dyDescent="0.25">
      <c r="A324" s="20">
        <f t="shared" si="33"/>
        <v>255</v>
      </c>
      <c r="B324" s="21">
        <f t="shared" si="32"/>
        <v>0</v>
      </c>
      <c r="C324" s="31">
        <f t="shared" si="34"/>
        <v>0</v>
      </c>
      <c r="D324" s="23">
        <f t="shared" si="35"/>
        <v>0</v>
      </c>
      <c r="E324" s="41">
        <f t="shared" si="36"/>
        <v>0</v>
      </c>
      <c r="F324" s="32">
        <f t="shared" si="37"/>
        <v>0</v>
      </c>
      <c r="G324" s="32">
        <f t="shared" si="38"/>
        <v>0</v>
      </c>
      <c r="H324" s="43"/>
      <c r="K324" s="2">
        <v>22</v>
      </c>
    </row>
    <row r="325" spans="1:11" x14ac:dyDescent="0.25">
      <c r="A325" s="20">
        <f t="shared" si="33"/>
        <v>256</v>
      </c>
      <c r="B325" s="21">
        <f t="shared" si="32"/>
        <v>0</v>
      </c>
      <c r="C325" s="31">
        <f t="shared" si="34"/>
        <v>0</v>
      </c>
      <c r="D325" s="23">
        <f t="shared" si="35"/>
        <v>0</v>
      </c>
      <c r="E325" s="41">
        <f t="shared" si="36"/>
        <v>0</v>
      </c>
      <c r="F325" s="32">
        <f t="shared" si="37"/>
        <v>0</v>
      </c>
      <c r="G325" s="32">
        <f t="shared" si="38"/>
        <v>0</v>
      </c>
      <c r="H325" s="43"/>
      <c r="K325" s="2">
        <v>22</v>
      </c>
    </row>
    <row r="326" spans="1:11" x14ac:dyDescent="0.25">
      <c r="A326" s="20">
        <f t="shared" si="33"/>
        <v>257</v>
      </c>
      <c r="B326" s="21">
        <f t="shared" si="32"/>
        <v>0</v>
      </c>
      <c r="C326" s="31">
        <f t="shared" si="34"/>
        <v>0</v>
      </c>
      <c r="D326" s="23">
        <f t="shared" si="35"/>
        <v>0</v>
      </c>
      <c r="E326" s="41">
        <f t="shared" si="36"/>
        <v>0</v>
      </c>
      <c r="F326" s="32">
        <f t="shared" si="37"/>
        <v>0</v>
      </c>
      <c r="G326" s="32">
        <f t="shared" si="38"/>
        <v>0</v>
      </c>
      <c r="H326" s="43"/>
      <c r="K326" s="2">
        <v>22</v>
      </c>
    </row>
    <row r="327" spans="1:11" x14ac:dyDescent="0.25">
      <c r="A327" s="20">
        <f t="shared" si="33"/>
        <v>258</v>
      </c>
      <c r="B327" s="21">
        <f t="shared" ref="B327:B390" si="39">D327-C327+H327</f>
        <v>0</v>
      </c>
      <c r="C327" s="31">
        <f t="shared" si="34"/>
        <v>0</v>
      </c>
      <c r="D327" s="23">
        <f t="shared" si="35"/>
        <v>0</v>
      </c>
      <c r="E327" s="41">
        <f t="shared" si="36"/>
        <v>0</v>
      </c>
      <c r="F327" s="32">
        <f t="shared" si="37"/>
        <v>0</v>
      </c>
      <c r="G327" s="32">
        <f t="shared" si="38"/>
        <v>0</v>
      </c>
      <c r="H327" s="43"/>
      <c r="K327" s="2">
        <v>22</v>
      </c>
    </row>
    <row r="328" spans="1:11" x14ac:dyDescent="0.25">
      <c r="A328" s="20">
        <f t="shared" ref="A328:A391" si="40">A327+1</f>
        <v>259</v>
      </c>
      <c r="B328" s="21">
        <f t="shared" si="39"/>
        <v>0</v>
      </c>
      <c r="C328" s="31">
        <f t="shared" ref="C328:C391" si="41">IF(E327&gt;=0, E327*$C$5/12, 0)</f>
        <v>0</v>
      </c>
      <c r="D328" s="23">
        <f t="shared" ref="D328:D391" si="42">IF(E327&gt;$C$10, $C$10, E327+C328)</f>
        <v>0</v>
      </c>
      <c r="E328" s="41">
        <f t="shared" ref="E328:E391" si="43">MAX(E327-B328, 0)</f>
        <v>0</v>
      </c>
      <c r="F328" s="32">
        <f t="shared" ref="F328:F391" si="44">IF(E327&gt;0, F327+C328, 0)</f>
        <v>0</v>
      </c>
      <c r="G328" s="32">
        <f t="shared" ref="G328:G391" si="45">IF(E327&gt;0, G327+B328, 0)</f>
        <v>0</v>
      </c>
      <c r="H328" s="43"/>
      <c r="K328" s="2">
        <v>22</v>
      </c>
    </row>
    <row r="329" spans="1:11" x14ac:dyDescent="0.25">
      <c r="A329" s="20">
        <f t="shared" si="40"/>
        <v>260</v>
      </c>
      <c r="B329" s="21">
        <f t="shared" si="39"/>
        <v>0</v>
      </c>
      <c r="C329" s="31">
        <f t="shared" si="41"/>
        <v>0</v>
      </c>
      <c r="D329" s="23">
        <f t="shared" si="42"/>
        <v>0</v>
      </c>
      <c r="E329" s="41">
        <f t="shared" si="43"/>
        <v>0</v>
      </c>
      <c r="F329" s="32">
        <f t="shared" si="44"/>
        <v>0</v>
      </c>
      <c r="G329" s="32">
        <f t="shared" si="45"/>
        <v>0</v>
      </c>
      <c r="H329" s="43"/>
      <c r="K329" s="2">
        <v>22</v>
      </c>
    </row>
    <row r="330" spans="1:11" x14ac:dyDescent="0.25">
      <c r="A330" s="20">
        <f t="shared" si="40"/>
        <v>261</v>
      </c>
      <c r="B330" s="21">
        <f t="shared" si="39"/>
        <v>0</v>
      </c>
      <c r="C330" s="31">
        <f t="shared" si="41"/>
        <v>0</v>
      </c>
      <c r="D330" s="23">
        <f t="shared" si="42"/>
        <v>0</v>
      </c>
      <c r="E330" s="41">
        <f t="shared" si="43"/>
        <v>0</v>
      </c>
      <c r="F330" s="32">
        <f t="shared" si="44"/>
        <v>0</v>
      </c>
      <c r="G330" s="32">
        <f t="shared" si="45"/>
        <v>0</v>
      </c>
      <c r="H330" s="43"/>
      <c r="K330" s="2">
        <v>22</v>
      </c>
    </row>
    <row r="331" spans="1:11" x14ac:dyDescent="0.25">
      <c r="A331" s="20">
        <f t="shared" si="40"/>
        <v>262</v>
      </c>
      <c r="B331" s="21">
        <f t="shared" si="39"/>
        <v>0</v>
      </c>
      <c r="C331" s="31">
        <f t="shared" si="41"/>
        <v>0</v>
      </c>
      <c r="D331" s="23">
        <f t="shared" si="42"/>
        <v>0</v>
      </c>
      <c r="E331" s="41">
        <f t="shared" si="43"/>
        <v>0</v>
      </c>
      <c r="F331" s="32">
        <f t="shared" si="44"/>
        <v>0</v>
      </c>
      <c r="G331" s="32">
        <f t="shared" si="45"/>
        <v>0</v>
      </c>
      <c r="H331" s="43"/>
      <c r="K331" s="2">
        <v>22</v>
      </c>
    </row>
    <row r="332" spans="1:11" x14ac:dyDescent="0.25">
      <c r="A332" s="20">
        <f t="shared" si="40"/>
        <v>263</v>
      </c>
      <c r="B332" s="21">
        <f t="shared" si="39"/>
        <v>0</v>
      </c>
      <c r="C332" s="31">
        <f t="shared" si="41"/>
        <v>0</v>
      </c>
      <c r="D332" s="23">
        <f t="shared" si="42"/>
        <v>0</v>
      </c>
      <c r="E332" s="41">
        <f t="shared" si="43"/>
        <v>0</v>
      </c>
      <c r="F332" s="32">
        <f t="shared" si="44"/>
        <v>0</v>
      </c>
      <c r="G332" s="32">
        <f t="shared" si="45"/>
        <v>0</v>
      </c>
      <c r="H332" s="43"/>
      <c r="K332" s="2">
        <v>22</v>
      </c>
    </row>
    <row r="333" spans="1:11" x14ac:dyDescent="0.25">
      <c r="A333" s="20">
        <f t="shared" si="40"/>
        <v>264</v>
      </c>
      <c r="B333" s="21">
        <f t="shared" si="39"/>
        <v>0</v>
      </c>
      <c r="C333" s="31">
        <f t="shared" si="41"/>
        <v>0</v>
      </c>
      <c r="D333" s="23">
        <f t="shared" si="42"/>
        <v>0</v>
      </c>
      <c r="E333" s="41">
        <f t="shared" si="43"/>
        <v>0</v>
      </c>
      <c r="F333" s="32">
        <f t="shared" si="44"/>
        <v>0</v>
      </c>
      <c r="G333" s="32">
        <f t="shared" si="45"/>
        <v>0</v>
      </c>
      <c r="H333" s="43"/>
      <c r="K333" s="2">
        <v>22</v>
      </c>
    </row>
    <row r="334" spans="1:11" x14ac:dyDescent="0.25">
      <c r="A334" s="20">
        <f t="shared" si="40"/>
        <v>265</v>
      </c>
      <c r="B334" s="21">
        <f t="shared" si="39"/>
        <v>0</v>
      </c>
      <c r="C334" s="31">
        <f t="shared" si="41"/>
        <v>0</v>
      </c>
      <c r="D334" s="23">
        <f t="shared" si="42"/>
        <v>0</v>
      </c>
      <c r="E334" s="41">
        <f t="shared" si="43"/>
        <v>0</v>
      </c>
      <c r="F334" s="32">
        <f t="shared" si="44"/>
        <v>0</v>
      </c>
      <c r="G334" s="32">
        <f t="shared" si="45"/>
        <v>0</v>
      </c>
      <c r="H334" s="43"/>
      <c r="K334" s="2">
        <v>23</v>
      </c>
    </row>
    <row r="335" spans="1:11" x14ac:dyDescent="0.25">
      <c r="A335" s="20">
        <f t="shared" si="40"/>
        <v>266</v>
      </c>
      <c r="B335" s="21">
        <f t="shared" si="39"/>
        <v>0</v>
      </c>
      <c r="C335" s="31">
        <f t="shared" si="41"/>
        <v>0</v>
      </c>
      <c r="D335" s="23">
        <f t="shared" si="42"/>
        <v>0</v>
      </c>
      <c r="E335" s="41">
        <f t="shared" si="43"/>
        <v>0</v>
      </c>
      <c r="F335" s="32">
        <f t="shared" si="44"/>
        <v>0</v>
      </c>
      <c r="G335" s="32">
        <f t="shared" si="45"/>
        <v>0</v>
      </c>
      <c r="H335" s="43"/>
      <c r="K335" s="2">
        <v>23</v>
      </c>
    </row>
    <row r="336" spans="1:11" x14ac:dyDescent="0.25">
      <c r="A336" s="20">
        <f t="shared" si="40"/>
        <v>267</v>
      </c>
      <c r="B336" s="21">
        <f t="shared" si="39"/>
        <v>0</v>
      </c>
      <c r="C336" s="31">
        <f t="shared" si="41"/>
        <v>0</v>
      </c>
      <c r="D336" s="23">
        <f t="shared" si="42"/>
        <v>0</v>
      </c>
      <c r="E336" s="41">
        <f t="shared" si="43"/>
        <v>0</v>
      </c>
      <c r="F336" s="32">
        <f t="shared" si="44"/>
        <v>0</v>
      </c>
      <c r="G336" s="32">
        <f t="shared" si="45"/>
        <v>0</v>
      </c>
      <c r="H336" s="43"/>
      <c r="K336" s="2">
        <v>23</v>
      </c>
    </row>
    <row r="337" spans="1:11" x14ac:dyDescent="0.25">
      <c r="A337" s="20">
        <f t="shared" si="40"/>
        <v>268</v>
      </c>
      <c r="B337" s="21">
        <f t="shared" si="39"/>
        <v>0</v>
      </c>
      <c r="C337" s="31">
        <f t="shared" si="41"/>
        <v>0</v>
      </c>
      <c r="D337" s="23">
        <f t="shared" si="42"/>
        <v>0</v>
      </c>
      <c r="E337" s="41">
        <f t="shared" si="43"/>
        <v>0</v>
      </c>
      <c r="F337" s="32">
        <f t="shared" si="44"/>
        <v>0</v>
      </c>
      <c r="G337" s="32">
        <f t="shared" si="45"/>
        <v>0</v>
      </c>
      <c r="H337" s="43"/>
      <c r="K337" s="2">
        <v>23</v>
      </c>
    </row>
    <row r="338" spans="1:11" x14ac:dyDescent="0.25">
      <c r="A338" s="20">
        <f t="shared" si="40"/>
        <v>269</v>
      </c>
      <c r="B338" s="21">
        <f t="shared" si="39"/>
        <v>0</v>
      </c>
      <c r="C338" s="31">
        <f t="shared" si="41"/>
        <v>0</v>
      </c>
      <c r="D338" s="23">
        <f t="shared" si="42"/>
        <v>0</v>
      </c>
      <c r="E338" s="41">
        <f t="shared" si="43"/>
        <v>0</v>
      </c>
      <c r="F338" s="32">
        <f t="shared" si="44"/>
        <v>0</v>
      </c>
      <c r="G338" s="32">
        <f t="shared" si="45"/>
        <v>0</v>
      </c>
      <c r="H338" s="43"/>
      <c r="K338" s="2">
        <v>23</v>
      </c>
    </row>
    <row r="339" spans="1:11" x14ac:dyDescent="0.25">
      <c r="A339" s="20">
        <f t="shared" si="40"/>
        <v>270</v>
      </c>
      <c r="B339" s="21">
        <f t="shared" si="39"/>
        <v>0</v>
      </c>
      <c r="C339" s="31">
        <f t="shared" si="41"/>
        <v>0</v>
      </c>
      <c r="D339" s="23">
        <f t="shared" si="42"/>
        <v>0</v>
      </c>
      <c r="E339" s="41">
        <f t="shared" si="43"/>
        <v>0</v>
      </c>
      <c r="F339" s="32">
        <f t="shared" si="44"/>
        <v>0</v>
      </c>
      <c r="G339" s="32">
        <f t="shared" si="45"/>
        <v>0</v>
      </c>
      <c r="H339" s="43"/>
      <c r="K339" s="2">
        <v>23</v>
      </c>
    </row>
    <row r="340" spans="1:11" x14ac:dyDescent="0.25">
      <c r="A340" s="20">
        <f t="shared" si="40"/>
        <v>271</v>
      </c>
      <c r="B340" s="21">
        <f t="shared" si="39"/>
        <v>0</v>
      </c>
      <c r="C340" s="31">
        <f t="shared" si="41"/>
        <v>0</v>
      </c>
      <c r="D340" s="23">
        <f t="shared" si="42"/>
        <v>0</v>
      </c>
      <c r="E340" s="41">
        <f t="shared" si="43"/>
        <v>0</v>
      </c>
      <c r="F340" s="32">
        <f t="shared" si="44"/>
        <v>0</v>
      </c>
      <c r="G340" s="32">
        <f t="shared" si="45"/>
        <v>0</v>
      </c>
      <c r="H340" s="43"/>
      <c r="K340" s="2">
        <v>23</v>
      </c>
    </row>
    <row r="341" spans="1:11" x14ac:dyDescent="0.25">
      <c r="A341" s="20">
        <f t="shared" si="40"/>
        <v>272</v>
      </c>
      <c r="B341" s="21">
        <f t="shared" si="39"/>
        <v>0</v>
      </c>
      <c r="C341" s="31">
        <f t="shared" si="41"/>
        <v>0</v>
      </c>
      <c r="D341" s="23">
        <f t="shared" si="42"/>
        <v>0</v>
      </c>
      <c r="E341" s="41">
        <f t="shared" si="43"/>
        <v>0</v>
      </c>
      <c r="F341" s="32">
        <f t="shared" si="44"/>
        <v>0</v>
      </c>
      <c r="G341" s="32">
        <f t="shared" si="45"/>
        <v>0</v>
      </c>
      <c r="H341" s="43"/>
      <c r="K341" s="2">
        <v>23</v>
      </c>
    </row>
    <row r="342" spans="1:11" x14ac:dyDescent="0.25">
      <c r="A342" s="20">
        <f t="shared" si="40"/>
        <v>273</v>
      </c>
      <c r="B342" s="21">
        <f t="shared" si="39"/>
        <v>0</v>
      </c>
      <c r="C342" s="31">
        <f t="shared" si="41"/>
        <v>0</v>
      </c>
      <c r="D342" s="23">
        <f t="shared" si="42"/>
        <v>0</v>
      </c>
      <c r="E342" s="41">
        <f t="shared" si="43"/>
        <v>0</v>
      </c>
      <c r="F342" s="32">
        <f t="shared" si="44"/>
        <v>0</v>
      </c>
      <c r="G342" s="32">
        <f t="shared" si="45"/>
        <v>0</v>
      </c>
      <c r="H342" s="43"/>
      <c r="K342" s="2">
        <v>23</v>
      </c>
    </row>
    <row r="343" spans="1:11" x14ac:dyDescent="0.25">
      <c r="A343" s="20">
        <f t="shared" si="40"/>
        <v>274</v>
      </c>
      <c r="B343" s="21">
        <f t="shared" si="39"/>
        <v>0</v>
      </c>
      <c r="C343" s="31">
        <f t="shared" si="41"/>
        <v>0</v>
      </c>
      <c r="D343" s="23">
        <f t="shared" si="42"/>
        <v>0</v>
      </c>
      <c r="E343" s="41">
        <f t="shared" si="43"/>
        <v>0</v>
      </c>
      <c r="F343" s="32">
        <f t="shared" si="44"/>
        <v>0</v>
      </c>
      <c r="G343" s="32">
        <f t="shared" si="45"/>
        <v>0</v>
      </c>
      <c r="H343" s="43"/>
      <c r="K343" s="2">
        <v>23</v>
      </c>
    </row>
    <row r="344" spans="1:11" x14ac:dyDescent="0.25">
      <c r="A344" s="20">
        <f t="shared" si="40"/>
        <v>275</v>
      </c>
      <c r="B344" s="21">
        <f t="shared" si="39"/>
        <v>0</v>
      </c>
      <c r="C344" s="31">
        <f t="shared" si="41"/>
        <v>0</v>
      </c>
      <c r="D344" s="23">
        <f t="shared" si="42"/>
        <v>0</v>
      </c>
      <c r="E344" s="41">
        <f t="shared" si="43"/>
        <v>0</v>
      </c>
      <c r="F344" s="32">
        <f t="shared" si="44"/>
        <v>0</v>
      </c>
      <c r="G344" s="32">
        <f t="shared" si="45"/>
        <v>0</v>
      </c>
      <c r="H344" s="43"/>
      <c r="K344" s="2">
        <v>23</v>
      </c>
    </row>
    <row r="345" spans="1:11" x14ac:dyDescent="0.25">
      <c r="A345" s="20">
        <f t="shared" si="40"/>
        <v>276</v>
      </c>
      <c r="B345" s="21">
        <f t="shared" si="39"/>
        <v>0</v>
      </c>
      <c r="C345" s="31">
        <f t="shared" si="41"/>
        <v>0</v>
      </c>
      <c r="D345" s="23">
        <f t="shared" si="42"/>
        <v>0</v>
      </c>
      <c r="E345" s="41">
        <f t="shared" si="43"/>
        <v>0</v>
      </c>
      <c r="F345" s="32">
        <f t="shared" si="44"/>
        <v>0</v>
      </c>
      <c r="G345" s="32">
        <f t="shared" si="45"/>
        <v>0</v>
      </c>
      <c r="H345" s="43"/>
      <c r="K345" s="2">
        <v>23</v>
      </c>
    </row>
    <row r="346" spans="1:11" x14ac:dyDescent="0.25">
      <c r="A346" s="20">
        <f t="shared" si="40"/>
        <v>277</v>
      </c>
      <c r="B346" s="21">
        <f t="shared" si="39"/>
        <v>0</v>
      </c>
      <c r="C346" s="31">
        <f t="shared" si="41"/>
        <v>0</v>
      </c>
      <c r="D346" s="23">
        <f t="shared" si="42"/>
        <v>0</v>
      </c>
      <c r="E346" s="41">
        <f t="shared" si="43"/>
        <v>0</v>
      </c>
      <c r="F346" s="32">
        <f t="shared" si="44"/>
        <v>0</v>
      </c>
      <c r="G346" s="32">
        <f t="shared" si="45"/>
        <v>0</v>
      </c>
      <c r="H346" s="43"/>
      <c r="K346" s="2">
        <v>24</v>
      </c>
    </row>
    <row r="347" spans="1:11" x14ac:dyDescent="0.25">
      <c r="A347" s="20">
        <f t="shared" si="40"/>
        <v>278</v>
      </c>
      <c r="B347" s="21">
        <f t="shared" si="39"/>
        <v>0</v>
      </c>
      <c r="C347" s="31">
        <f t="shared" si="41"/>
        <v>0</v>
      </c>
      <c r="D347" s="23">
        <f t="shared" si="42"/>
        <v>0</v>
      </c>
      <c r="E347" s="41">
        <f t="shared" si="43"/>
        <v>0</v>
      </c>
      <c r="F347" s="32">
        <f t="shared" si="44"/>
        <v>0</v>
      </c>
      <c r="G347" s="32">
        <f t="shared" si="45"/>
        <v>0</v>
      </c>
      <c r="H347" s="43"/>
      <c r="K347" s="2">
        <v>24</v>
      </c>
    </row>
    <row r="348" spans="1:11" x14ac:dyDescent="0.25">
      <c r="A348" s="20">
        <f t="shared" si="40"/>
        <v>279</v>
      </c>
      <c r="B348" s="21">
        <f t="shared" si="39"/>
        <v>0</v>
      </c>
      <c r="C348" s="31">
        <f t="shared" si="41"/>
        <v>0</v>
      </c>
      <c r="D348" s="23">
        <f t="shared" si="42"/>
        <v>0</v>
      </c>
      <c r="E348" s="41">
        <f t="shared" si="43"/>
        <v>0</v>
      </c>
      <c r="F348" s="32">
        <f t="shared" si="44"/>
        <v>0</v>
      </c>
      <c r="G348" s="32">
        <f t="shared" si="45"/>
        <v>0</v>
      </c>
      <c r="H348" s="43"/>
      <c r="K348" s="2">
        <v>24</v>
      </c>
    </row>
    <row r="349" spans="1:11" x14ac:dyDescent="0.25">
      <c r="A349" s="20">
        <f t="shared" si="40"/>
        <v>280</v>
      </c>
      <c r="B349" s="21">
        <f t="shared" si="39"/>
        <v>0</v>
      </c>
      <c r="C349" s="31">
        <f t="shared" si="41"/>
        <v>0</v>
      </c>
      <c r="D349" s="23">
        <f t="shared" si="42"/>
        <v>0</v>
      </c>
      <c r="E349" s="41">
        <f t="shared" si="43"/>
        <v>0</v>
      </c>
      <c r="F349" s="32">
        <f t="shared" si="44"/>
        <v>0</v>
      </c>
      <c r="G349" s="32">
        <f t="shared" si="45"/>
        <v>0</v>
      </c>
      <c r="H349" s="43"/>
      <c r="K349" s="2">
        <v>24</v>
      </c>
    </row>
    <row r="350" spans="1:11" x14ac:dyDescent="0.25">
      <c r="A350" s="20">
        <f t="shared" si="40"/>
        <v>281</v>
      </c>
      <c r="B350" s="21">
        <f t="shared" si="39"/>
        <v>0</v>
      </c>
      <c r="C350" s="31">
        <f t="shared" si="41"/>
        <v>0</v>
      </c>
      <c r="D350" s="23">
        <f t="shared" si="42"/>
        <v>0</v>
      </c>
      <c r="E350" s="41">
        <f t="shared" si="43"/>
        <v>0</v>
      </c>
      <c r="F350" s="32">
        <f t="shared" si="44"/>
        <v>0</v>
      </c>
      <c r="G350" s="32">
        <f t="shared" si="45"/>
        <v>0</v>
      </c>
      <c r="H350" s="43"/>
      <c r="K350" s="2">
        <v>24</v>
      </c>
    </row>
    <row r="351" spans="1:11" x14ac:dyDescent="0.25">
      <c r="A351" s="20">
        <f t="shared" si="40"/>
        <v>282</v>
      </c>
      <c r="B351" s="21">
        <f t="shared" si="39"/>
        <v>0</v>
      </c>
      <c r="C351" s="31">
        <f t="shared" si="41"/>
        <v>0</v>
      </c>
      <c r="D351" s="23">
        <f t="shared" si="42"/>
        <v>0</v>
      </c>
      <c r="E351" s="41">
        <f t="shared" si="43"/>
        <v>0</v>
      </c>
      <c r="F351" s="32">
        <f t="shared" si="44"/>
        <v>0</v>
      </c>
      <c r="G351" s="32">
        <f t="shared" si="45"/>
        <v>0</v>
      </c>
      <c r="H351" s="43"/>
      <c r="K351" s="2">
        <v>24</v>
      </c>
    </row>
    <row r="352" spans="1:11" x14ac:dyDescent="0.25">
      <c r="A352" s="20">
        <f t="shared" si="40"/>
        <v>283</v>
      </c>
      <c r="B352" s="21">
        <f t="shared" si="39"/>
        <v>0</v>
      </c>
      <c r="C352" s="31">
        <f t="shared" si="41"/>
        <v>0</v>
      </c>
      <c r="D352" s="23">
        <f t="shared" si="42"/>
        <v>0</v>
      </c>
      <c r="E352" s="41">
        <f t="shared" si="43"/>
        <v>0</v>
      </c>
      <c r="F352" s="32">
        <f t="shared" si="44"/>
        <v>0</v>
      </c>
      <c r="G352" s="32">
        <f t="shared" si="45"/>
        <v>0</v>
      </c>
      <c r="H352" s="43"/>
      <c r="K352" s="2">
        <v>24</v>
      </c>
    </row>
    <row r="353" spans="1:11" x14ac:dyDescent="0.25">
      <c r="A353" s="20">
        <f t="shared" si="40"/>
        <v>284</v>
      </c>
      <c r="B353" s="21">
        <f t="shared" si="39"/>
        <v>0</v>
      </c>
      <c r="C353" s="31">
        <f t="shared" si="41"/>
        <v>0</v>
      </c>
      <c r="D353" s="23">
        <f t="shared" si="42"/>
        <v>0</v>
      </c>
      <c r="E353" s="41">
        <f t="shared" si="43"/>
        <v>0</v>
      </c>
      <c r="F353" s="32">
        <f t="shared" si="44"/>
        <v>0</v>
      </c>
      <c r="G353" s="32">
        <f t="shared" si="45"/>
        <v>0</v>
      </c>
      <c r="H353" s="43"/>
      <c r="K353" s="2">
        <v>24</v>
      </c>
    </row>
    <row r="354" spans="1:11" x14ac:dyDescent="0.25">
      <c r="A354" s="20">
        <f t="shared" si="40"/>
        <v>285</v>
      </c>
      <c r="B354" s="21">
        <f t="shared" si="39"/>
        <v>0</v>
      </c>
      <c r="C354" s="31">
        <f t="shared" si="41"/>
        <v>0</v>
      </c>
      <c r="D354" s="23">
        <f t="shared" si="42"/>
        <v>0</v>
      </c>
      <c r="E354" s="41">
        <f t="shared" si="43"/>
        <v>0</v>
      </c>
      <c r="F354" s="32">
        <f t="shared" si="44"/>
        <v>0</v>
      </c>
      <c r="G354" s="32">
        <f t="shared" si="45"/>
        <v>0</v>
      </c>
      <c r="H354" s="43"/>
      <c r="K354" s="2">
        <v>24</v>
      </c>
    </row>
    <row r="355" spans="1:11" x14ac:dyDescent="0.25">
      <c r="A355" s="20">
        <f t="shared" si="40"/>
        <v>286</v>
      </c>
      <c r="B355" s="21">
        <f t="shared" si="39"/>
        <v>0</v>
      </c>
      <c r="C355" s="31">
        <f t="shared" si="41"/>
        <v>0</v>
      </c>
      <c r="D355" s="23">
        <f t="shared" si="42"/>
        <v>0</v>
      </c>
      <c r="E355" s="41">
        <f t="shared" si="43"/>
        <v>0</v>
      </c>
      <c r="F355" s="32">
        <f t="shared" si="44"/>
        <v>0</v>
      </c>
      <c r="G355" s="32">
        <f t="shared" si="45"/>
        <v>0</v>
      </c>
      <c r="H355" s="43"/>
      <c r="K355" s="2">
        <v>24</v>
      </c>
    </row>
    <row r="356" spans="1:11" x14ac:dyDescent="0.25">
      <c r="A356" s="20">
        <f t="shared" si="40"/>
        <v>287</v>
      </c>
      <c r="B356" s="21">
        <f t="shared" si="39"/>
        <v>0</v>
      </c>
      <c r="C356" s="31">
        <f t="shared" si="41"/>
        <v>0</v>
      </c>
      <c r="D356" s="23">
        <f t="shared" si="42"/>
        <v>0</v>
      </c>
      <c r="E356" s="41">
        <f t="shared" si="43"/>
        <v>0</v>
      </c>
      <c r="F356" s="32">
        <f t="shared" si="44"/>
        <v>0</v>
      </c>
      <c r="G356" s="32">
        <f t="shared" si="45"/>
        <v>0</v>
      </c>
      <c r="H356" s="43"/>
      <c r="K356" s="2">
        <v>24</v>
      </c>
    </row>
    <row r="357" spans="1:11" x14ac:dyDescent="0.25">
      <c r="A357" s="20">
        <f t="shared" si="40"/>
        <v>288</v>
      </c>
      <c r="B357" s="21">
        <f t="shared" si="39"/>
        <v>0</v>
      </c>
      <c r="C357" s="31">
        <f t="shared" si="41"/>
        <v>0</v>
      </c>
      <c r="D357" s="23">
        <f t="shared" si="42"/>
        <v>0</v>
      </c>
      <c r="E357" s="41">
        <f t="shared" si="43"/>
        <v>0</v>
      </c>
      <c r="F357" s="32">
        <f t="shared" si="44"/>
        <v>0</v>
      </c>
      <c r="G357" s="32">
        <f t="shared" si="45"/>
        <v>0</v>
      </c>
      <c r="H357" s="43"/>
      <c r="K357" s="2">
        <v>24</v>
      </c>
    </row>
    <row r="358" spans="1:11" x14ac:dyDescent="0.25">
      <c r="A358" s="20">
        <f t="shared" si="40"/>
        <v>289</v>
      </c>
      <c r="B358" s="21">
        <f t="shared" si="39"/>
        <v>0</v>
      </c>
      <c r="C358" s="31">
        <f t="shared" si="41"/>
        <v>0</v>
      </c>
      <c r="D358" s="23">
        <f t="shared" si="42"/>
        <v>0</v>
      </c>
      <c r="E358" s="41">
        <f t="shared" si="43"/>
        <v>0</v>
      </c>
      <c r="F358" s="32">
        <f t="shared" si="44"/>
        <v>0</v>
      </c>
      <c r="G358" s="32">
        <f t="shared" si="45"/>
        <v>0</v>
      </c>
      <c r="H358" s="43"/>
      <c r="K358" s="2">
        <v>25</v>
      </c>
    </row>
    <row r="359" spans="1:11" x14ac:dyDescent="0.25">
      <c r="A359" s="20">
        <f t="shared" si="40"/>
        <v>290</v>
      </c>
      <c r="B359" s="21">
        <f t="shared" si="39"/>
        <v>0</v>
      </c>
      <c r="C359" s="31">
        <f t="shared" si="41"/>
        <v>0</v>
      </c>
      <c r="D359" s="23">
        <f t="shared" si="42"/>
        <v>0</v>
      </c>
      <c r="E359" s="41">
        <f t="shared" si="43"/>
        <v>0</v>
      </c>
      <c r="F359" s="32">
        <f t="shared" si="44"/>
        <v>0</v>
      </c>
      <c r="G359" s="32">
        <f t="shared" si="45"/>
        <v>0</v>
      </c>
      <c r="H359" s="43"/>
      <c r="K359" s="2">
        <v>25</v>
      </c>
    </row>
    <row r="360" spans="1:11" x14ac:dyDescent="0.25">
      <c r="A360" s="20">
        <f t="shared" si="40"/>
        <v>291</v>
      </c>
      <c r="B360" s="21">
        <f t="shared" si="39"/>
        <v>0</v>
      </c>
      <c r="C360" s="31">
        <f t="shared" si="41"/>
        <v>0</v>
      </c>
      <c r="D360" s="23">
        <f t="shared" si="42"/>
        <v>0</v>
      </c>
      <c r="E360" s="41">
        <f t="shared" si="43"/>
        <v>0</v>
      </c>
      <c r="F360" s="32">
        <f t="shared" si="44"/>
        <v>0</v>
      </c>
      <c r="G360" s="32">
        <f t="shared" si="45"/>
        <v>0</v>
      </c>
      <c r="H360" s="43"/>
      <c r="K360" s="2">
        <v>25</v>
      </c>
    </row>
    <row r="361" spans="1:11" x14ac:dyDescent="0.25">
      <c r="A361" s="20">
        <f t="shared" si="40"/>
        <v>292</v>
      </c>
      <c r="B361" s="21">
        <f t="shared" si="39"/>
        <v>0</v>
      </c>
      <c r="C361" s="31">
        <f t="shared" si="41"/>
        <v>0</v>
      </c>
      <c r="D361" s="23">
        <f t="shared" si="42"/>
        <v>0</v>
      </c>
      <c r="E361" s="41">
        <f t="shared" si="43"/>
        <v>0</v>
      </c>
      <c r="F361" s="32">
        <f t="shared" si="44"/>
        <v>0</v>
      </c>
      <c r="G361" s="32">
        <f t="shared" si="45"/>
        <v>0</v>
      </c>
      <c r="H361" s="43"/>
      <c r="K361" s="2">
        <v>25</v>
      </c>
    </row>
    <row r="362" spans="1:11" x14ac:dyDescent="0.25">
      <c r="A362" s="20">
        <f t="shared" si="40"/>
        <v>293</v>
      </c>
      <c r="B362" s="21">
        <f t="shared" si="39"/>
        <v>0</v>
      </c>
      <c r="C362" s="31">
        <f t="shared" si="41"/>
        <v>0</v>
      </c>
      <c r="D362" s="23">
        <f t="shared" si="42"/>
        <v>0</v>
      </c>
      <c r="E362" s="41">
        <f t="shared" si="43"/>
        <v>0</v>
      </c>
      <c r="F362" s="32">
        <f t="shared" si="44"/>
        <v>0</v>
      </c>
      <c r="G362" s="32">
        <f t="shared" si="45"/>
        <v>0</v>
      </c>
      <c r="H362" s="43"/>
      <c r="K362" s="2">
        <v>25</v>
      </c>
    </row>
    <row r="363" spans="1:11" x14ac:dyDescent="0.25">
      <c r="A363" s="20">
        <f t="shared" si="40"/>
        <v>294</v>
      </c>
      <c r="B363" s="21">
        <f t="shared" si="39"/>
        <v>0</v>
      </c>
      <c r="C363" s="31">
        <f t="shared" si="41"/>
        <v>0</v>
      </c>
      <c r="D363" s="23">
        <f t="shared" si="42"/>
        <v>0</v>
      </c>
      <c r="E363" s="41">
        <f t="shared" si="43"/>
        <v>0</v>
      </c>
      <c r="F363" s="32">
        <f t="shared" si="44"/>
        <v>0</v>
      </c>
      <c r="G363" s="32">
        <f t="shared" si="45"/>
        <v>0</v>
      </c>
      <c r="H363" s="43"/>
      <c r="K363" s="2">
        <v>25</v>
      </c>
    </row>
    <row r="364" spans="1:11" x14ac:dyDescent="0.25">
      <c r="A364" s="20">
        <f t="shared" si="40"/>
        <v>295</v>
      </c>
      <c r="B364" s="21">
        <f t="shared" si="39"/>
        <v>0</v>
      </c>
      <c r="C364" s="31">
        <f t="shared" si="41"/>
        <v>0</v>
      </c>
      <c r="D364" s="23">
        <f t="shared" si="42"/>
        <v>0</v>
      </c>
      <c r="E364" s="41">
        <f t="shared" si="43"/>
        <v>0</v>
      </c>
      <c r="F364" s="32">
        <f t="shared" si="44"/>
        <v>0</v>
      </c>
      <c r="G364" s="32">
        <f t="shared" si="45"/>
        <v>0</v>
      </c>
      <c r="H364" s="43"/>
      <c r="K364" s="2">
        <v>25</v>
      </c>
    </row>
    <row r="365" spans="1:11" x14ac:dyDescent="0.25">
      <c r="A365" s="20">
        <f t="shared" si="40"/>
        <v>296</v>
      </c>
      <c r="B365" s="21">
        <f t="shared" si="39"/>
        <v>0</v>
      </c>
      <c r="C365" s="31">
        <f t="shared" si="41"/>
        <v>0</v>
      </c>
      <c r="D365" s="23">
        <f t="shared" si="42"/>
        <v>0</v>
      </c>
      <c r="E365" s="41">
        <f t="shared" si="43"/>
        <v>0</v>
      </c>
      <c r="F365" s="32">
        <f t="shared" si="44"/>
        <v>0</v>
      </c>
      <c r="G365" s="32">
        <f t="shared" si="45"/>
        <v>0</v>
      </c>
      <c r="H365" s="43"/>
      <c r="K365" s="2">
        <v>25</v>
      </c>
    </row>
    <row r="366" spans="1:11" x14ac:dyDescent="0.25">
      <c r="A366" s="20">
        <f t="shared" si="40"/>
        <v>297</v>
      </c>
      <c r="B366" s="21">
        <f t="shared" si="39"/>
        <v>0</v>
      </c>
      <c r="C366" s="31">
        <f t="shared" si="41"/>
        <v>0</v>
      </c>
      <c r="D366" s="23">
        <f t="shared" si="42"/>
        <v>0</v>
      </c>
      <c r="E366" s="41">
        <f t="shared" si="43"/>
        <v>0</v>
      </c>
      <c r="F366" s="32">
        <f t="shared" si="44"/>
        <v>0</v>
      </c>
      <c r="G366" s="32">
        <f t="shared" si="45"/>
        <v>0</v>
      </c>
      <c r="H366" s="43"/>
      <c r="K366" s="2">
        <v>25</v>
      </c>
    </row>
    <row r="367" spans="1:11" x14ac:dyDescent="0.25">
      <c r="A367" s="20">
        <f t="shared" si="40"/>
        <v>298</v>
      </c>
      <c r="B367" s="21">
        <f t="shared" si="39"/>
        <v>0</v>
      </c>
      <c r="C367" s="31">
        <f t="shared" si="41"/>
        <v>0</v>
      </c>
      <c r="D367" s="23">
        <f t="shared" si="42"/>
        <v>0</v>
      </c>
      <c r="E367" s="41">
        <f t="shared" si="43"/>
        <v>0</v>
      </c>
      <c r="F367" s="32">
        <f t="shared" si="44"/>
        <v>0</v>
      </c>
      <c r="G367" s="32">
        <f t="shared" si="45"/>
        <v>0</v>
      </c>
      <c r="H367" s="43"/>
      <c r="K367" s="2">
        <v>25</v>
      </c>
    </row>
    <row r="368" spans="1:11" x14ac:dyDescent="0.25">
      <c r="A368" s="20">
        <f t="shared" si="40"/>
        <v>299</v>
      </c>
      <c r="B368" s="21">
        <f t="shared" si="39"/>
        <v>0</v>
      </c>
      <c r="C368" s="31">
        <f t="shared" si="41"/>
        <v>0</v>
      </c>
      <c r="D368" s="23">
        <f t="shared" si="42"/>
        <v>0</v>
      </c>
      <c r="E368" s="41">
        <f t="shared" si="43"/>
        <v>0</v>
      </c>
      <c r="F368" s="32">
        <f t="shared" si="44"/>
        <v>0</v>
      </c>
      <c r="G368" s="32">
        <f t="shared" si="45"/>
        <v>0</v>
      </c>
      <c r="H368" s="43"/>
      <c r="K368" s="2">
        <v>25</v>
      </c>
    </row>
    <row r="369" spans="1:11" x14ac:dyDescent="0.25">
      <c r="A369" s="20">
        <f t="shared" si="40"/>
        <v>300</v>
      </c>
      <c r="B369" s="21">
        <f t="shared" si="39"/>
        <v>0</v>
      </c>
      <c r="C369" s="31">
        <f t="shared" si="41"/>
        <v>0</v>
      </c>
      <c r="D369" s="23">
        <f t="shared" si="42"/>
        <v>0</v>
      </c>
      <c r="E369" s="41">
        <f t="shared" si="43"/>
        <v>0</v>
      </c>
      <c r="F369" s="32">
        <f t="shared" si="44"/>
        <v>0</v>
      </c>
      <c r="G369" s="32">
        <f t="shared" si="45"/>
        <v>0</v>
      </c>
      <c r="H369" s="43"/>
      <c r="K369" s="2">
        <v>25</v>
      </c>
    </row>
    <row r="370" spans="1:11" x14ac:dyDescent="0.25">
      <c r="A370" s="20">
        <f t="shared" si="40"/>
        <v>301</v>
      </c>
      <c r="B370" s="21">
        <f t="shared" si="39"/>
        <v>0</v>
      </c>
      <c r="C370" s="31">
        <f t="shared" si="41"/>
        <v>0</v>
      </c>
      <c r="D370" s="23">
        <f t="shared" si="42"/>
        <v>0</v>
      </c>
      <c r="E370" s="41">
        <f t="shared" si="43"/>
        <v>0</v>
      </c>
      <c r="F370" s="32">
        <f t="shared" si="44"/>
        <v>0</v>
      </c>
      <c r="G370" s="32">
        <f t="shared" si="45"/>
        <v>0</v>
      </c>
      <c r="H370" s="43"/>
      <c r="K370" s="2">
        <v>26</v>
      </c>
    </row>
    <row r="371" spans="1:11" x14ac:dyDescent="0.25">
      <c r="A371" s="20">
        <f t="shared" si="40"/>
        <v>302</v>
      </c>
      <c r="B371" s="21">
        <f t="shared" si="39"/>
        <v>0</v>
      </c>
      <c r="C371" s="31">
        <f t="shared" si="41"/>
        <v>0</v>
      </c>
      <c r="D371" s="23">
        <f t="shared" si="42"/>
        <v>0</v>
      </c>
      <c r="E371" s="41">
        <f t="shared" si="43"/>
        <v>0</v>
      </c>
      <c r="F371" s="32">
        <f t="shared" si="44"/>
        <v>0</v>
      </c>
      <c r="G371" s="32">
        <f t="shared" si="45"/>
        <v>0</v>
      </c>
      <c r="H371" s="43"/>
      <c r="K371" s="2">
        <v>26</v>
      </c>
    </row>
    <row r="372" spans="1:11" x14ac:dyDescent="0.25">
      <c r="A372" s="20">
        <f t="shared" si="40"/>
        <v>303</v>
      </c>
      <c r="B372" s="21">
        <f t="shared" si="39"/>
        <v>0</v>
      </c>
      <c r="C372" s="31">
        <f t="shared" si="41"/>
        <v>0</v>
      </c>
      <c r="D372" s="23">
        <f t="shared" si="42"/>
        <v>0</v>
      </c>
      <c r="E372" s="41">
        <f t="shared" si="43"/>
        <v>0</v>
      </c>
      <c r="F372" s="32">
        <f t="shared" si="44"/>
        <v>0</v>
      </c>
      <c r="G372" s="32">
        <f t="shared" si="45"/>
        <v>0</v>
      </c>
      <c r="H372" s="43"/>
      <c r="K372" s="2">
        <v>26</v>
      </c>
    </row>
    <row r="373" spans="1:11" x14ac:dyDescent="0.25">
      <c r="A373" s="20">
        <f t="shared" si="40"/>
        <v>304</v>
      </c>
      <c r="B373" s="21">
        <f t="shared" si="39"/>
        <v>0</v>
      </c>
      <c r="C373" s="31">
        <f t="shared" si="41"/>
        <v>0</v>
      </c>
      <c r="D373" s="23">
        <f t="shared" si="42"/>
        <v>0</v>
      </c>
      <c r="E373" s="41">
        <f t="shared" si="43"/>
        <v>0</v>
      </c>
      <c r="F373" s="32">
        <f t="shared" si="44"/>
        <v>0</v>
      </c>
      <c r="G373" s="32">
        <f t="shared" si="45"/>
        <v>0</v>
      </c>
      <c r="H373" s="43"/>
      <c r="K373" s="2">
        <v>26</v>
      </c>
    </row>
    <row r="374" spans="1:11" x14ac:dyDescent="0.25">
      <c r="A374" s="20">
        <f t="shared" si="40"/>
        <v>305</v>
      </c>
      <c r="B374" s="21">
        <f t="shared" si="39"/>
        <v>0</v>
      </c>
      <c r="C374" s="31">
        <f t="shared" si="41"/>
        <v>0</v>
      </c>
      <c r="D374" s="23">
        <f t="shared" si="42"/>
        <v>0</v>
      </c>
      <c r="E374" s="41">
        <f t="shared" si="43"/>
        <v>0</v>
      </c>
      <c r="F374" s="32">
        <f t="shared" si="44"/>
        <v>0</v>
      </c>
      <c r="G374" s="32">
        <f t="shared" si="45"/>
        <v>0</v>
      </c>
      <c r="H374" s="43"/>
      <c r="K374" s="2">
        <v>26</v>
      </c>
    </row>
    <row r="375" spans="1:11" x14ac:dyDescent="0.25">
      <c r="A375" s="20">
        <f t="shared" si="40"/>
        <v>306</v>
      </c>
      <c r="B375" s="21">
        <f t="shared" si="39"/>
        <v>0</v>
      </c>
      <c r="C375" s="31">
        <f t="shared" si="41"/>
        <v>0</v>
      </c>
      <c r="D375" s="23">
        <f t="shared" si="42"/>
        <v>0</v>
      </c>
      <c r="E375" s="41">
        <f t="shared" si="43"/>
        <v>0</v>
      </c>
      <c r="F375" s="32">
        <f t="shared" si="44"/>
        <v>0</v>
      </c>
      <c r="G375" s="32">
        <f t="shared" si="45"/>
        <v>0</v>
      </c>
      <c r="H375" s="43"/>
      <c r="K375" s="2">
        <v>26</v>
      </c>
    </row>
    <row r="376" spans="1:11" x14ac:dyDescent="0.25">
      <c r="A376" s="20">
        <f t="shared" si="40"/>
        <v>307</v>
      </c>
      <c r="B376" s="21">
        <f t="shared" si="39"/>
        <v>0</v>
      </c>
      <c r="C376" s="31">
        <f t="shared" si="41"/>
        <v>0</v>
      </c>
      <c r="D376" s="23">
        <f t="shared" si="42"/>
        <v>0</v>
      </c>
      <c r="E376" s="41">
        <f t="shared" si="43"/>
        <v>0</v>
      </c>
      <c r="F376" s="32">
        <f t="shared" si="44"/>
        <v>0</v>
      </c>
      <c r="G376" s="32">
        <f t="shared" si="45"/>
        <v>0</v>
      </c>
      <c r="H376" s="43"/>
      <c r="K376" s="2">
        <v>26</v>
      </c>
    </row>
    <row r="377" spans="1:11" x14ac:dyDescent="0.25">
      <c r="A377" s="20">
        <f t="shared" si="40"/>
        <v>308</v>
      </c>
      <c r="B377" s="21">
        <f t="shared" si="39"/>
        <v>0</v>
      </c>
      <c r="C377" s="31">
        <f t="shared" si="41"/>
        <v>0</v>
      </c>
      <c r="D377" s="23">
        <f t="shared" si="42"/>
        <v>0</v>
      </c>
      <c r="E377" s="41">
        <f t="shared" si="43"/>
        <v>0</v>
      </c>
      <c r="F377" s="32">
        <f t="shared" si="44"/>
        <v>0</v>
      </c>
      <c r="G377" s="32">
        <f t="shared" si="45"/>
        <v>0</v>
      </c>
      <c r="H377" s="43"/>
      <c r="K377" s="2">
        <v>26</v>
      </c>
    </row>
    <row r="378" spans="1:11" x14ac:dyDescent="0.25">
      <c r="A378" s="20">
        <f t="shared" si="40"/>
        <v>309</v>
      </c>
      <c r="B378" s="21">
        <f t="shared" si="39"/>
        <v>0</v>
      </c>
      <c r="C378" s="31">
        <f t="shared" si="41"/>
        <v>0</v>
      </c>
      <c r="D378" s="23">
        <f t="shared" si="42"/>
        <v>0</v>
      </c>
      <c r="E378" s="41">
        <f t="shared" si="43"/>
        <v>0</v>
      </c>
      <c r="F378" s="32">
        <f t="shared" si="44"/>
        <v>0</v>
      </c>
      <c r="G378" s="32">
        <f t="shared" si="45"/>
        <v>0</v>
      </c>
      <c r="H378" s="43"/>
      <c r="K378" s="2">
        <v>26</v>
      </c>
    </row>
    <row r="379" spans="1:11" x14ac:dyDescent="0.25">
      <c r="A379" s="20">
        <f t="shared" si="40"/>
        <v>310</v>
      </c>
      <c r="B379" s="21">
        <f t="shared" si="39"/>
        <v>0</v>
      </c>
      <c r="C379" s="31">
        <f t="shared" si="41"/>
        <v>0</v>
      </c>
      <c r="D379" s="23">
        <f t="shared" si="42"/>
        <v>0</v>
      </c>
      <c r="E379" s="41">
        <f t="shared" si="43"/>
        <v>0</v>
      </c>
      <c r="F379" s="32">
        <f t="shared" si="44"/>
        <v>0</v>
      </c>
      <c r="G379" s="32">
        <f t="shared" si="45"/>
        <v>0</v>
      </c>
      <c r="H379" s="43"/>
      <c r="K379" s="2">
        <v>26</v>
      </c>
    </row>
    <row r="380" spans="1:11" x14ac:dyDescent="0.25">
      <c r="A380" s="20">
        <f t="shared" si="40"/>
        <v>311</v>
      </c>
      <c r="B380" s="21">
        <f t="shared" si="39"/>
        <v>0</v>
      </c>
      <c r="C380" s="31">
        <f t="shared" si="41"/>
        <v>0</v>
      </c>
      <c r="D380" s="23">
        <f t="shared" si="42"/>
        <v>0</v>
      </c>
      <c r="E380" s="41">
        <f t="shared" si="43"/>
        <v>0</v>
      </c>
      <c r="F380" s="32">
        <f t="shared" si="44"/>
        <v>0</v>
      </c>
      <c r="G380" s="32">
        <f t="shared" si="45"/>
        <v>0</v>
      </c>
      <c r="H380" s="43"/>
      <c r="K380" s="2">
        <v>26</v>
      </c>
    </row>
    <row r="381" spans="1:11" x14ac:dyDescent="0.25">
      <c r="A381" s="20">
        <f t="shared" si="40"/>
        <v>312</v>
      </c>
      <c r="B381" s="21">
        <f t="shared" si="39"/>
        <v>0</v>
      </c>
      <c r="C381" s="31">
        <f t="shared" si="41"/>
        <v>0</v>
      </c>
      <c r="D381" s="23">
        <f t="shared" si="42"/>
        <v>0</v>
      </c>
      <c r="E381" s="41">
        <f t="shared" si="43"/>
        <v>0</v>
      </c>
      <c r="F381" s="32">
        <f t="shared" si="44"/>
        <v>0</v>
      </c>
      <c r="G381" s="32">
        <f t="shared" si="45"/>
        <v>0</v>
      </c>
      <c r="H381" s="43"/>
      <c r="K381" s="2">
        <v>26</v>
      </c>
    </row>
    <row r="382" spans="1:11" x14ac:dyDescent="0.25">
      <c r="A382" s="20">
        <f t="shared" si="40"/>
        <v>313</v>
      </c>
      <c r="B382" s="21">
        <f t="shared" si="39"/>
        <v>0</v>
      </c>
      <c r="C382" s="31">
        <f t="shared" si="41"/>
        <v>0</v>
      </c>
      <c r="D382" s="23">
        <f t="shared" si="42"/>
        <v>0</v>
      </c>
      <c r="E382" s="41">
        <f t="shared" si="43"/>
        <v>0</v>
      </c>
      <c r="F382" s="32">
        <f t="shared" si="44"/>
        <v>0</v>
      </c>
      <c r="G382" s="32">
        <f t="shared" si="45"/>
        <v>0</v>
      </c>
      <c r="H382" s="43"/>
      <c r="K382" s="2">
        <v>27</v>
      </c>
    </row>
    <row r="383" spans="1:11" x14ac:dyDescent="0.25">
      <c r="A383" s="20">
        <f t="shared" si="40"/>
        <v>314</v>
      </c>
      <c r="B383" s="21">
        <f t="shared" si="39"/>
        <v>0</v>
      </c>
      <c r="C383" s="31">
        <f t="shared" si="41"/>
        <v>0</v>
      </c>
      <c r="D383" s="23">
        <f t="shared" si="42"/>
        <v>0</v>
      </c>
      <c r="E383" s="41">
        <f t="shared" si="43"/>
        <v>0</v>
      </c>
      <c r="F383" s="32">
        <f t="shared" si="44"/>
        <v>0</v>
      </c>
      <c r="G383" s="32">
        <f t="shared" si="45"/>
        <v>0</v>
      </c>
      <c r="H383" s="43"/>
      <c r="K383" s="2">
        <v>27</v>
      </c>
    </row>
    <row r="384" spans="1:11" x14ac:dyDescent="0.25">
      <c r="A384" s="20">
        <f t="shared" si="40"/>
        <v>315</v>
      </c>
      <c r="B384" s="21">
        <f t="shared" si="39"/>
        <v>0</v>
      </c>
      <c r="C384" s="31">
        <f t="shared" si="41"/>
        <v>0</v>
      </c>
      <c r="D384" s="23">
        <f t="shared" si="42"/>
        <v>0</v>
      </c>
      <c r="E384" s="41">
        <f t="shared" si="43"/>
        <v>0</v>
      </c>
      <c r="F384" s="32">
        <f t="shared" si="44"/>
        <v>0</v>
      </c>
      <c r="G384" s="32">
        <f t="shared" si="45"/>
        <v>0</v>
      </c>
      <c r="H384" s="43"/>
      <c r="K384" s="2">
        <v>27</v>
      </c>
    </row>
    <row r="385" spans="1:11" x14ac:dyDescent="0.25">
      <c r="A385" s="20">
        <f t="shared" si="40"/>
        <v>316</v>
      </c>
      <c r="B385" s="21">
        <f t="shared" si="39"/>
        <v>0</v>
      </c>
      <c r="C385" s="31">
        <f t="shared" si="41"/>
        <v>0</v>
      </c>
      <c r="D385" s="23">
        <f t="shared" si="42"/>
        <v>0</v>
      </c>
      <c r="E385" s="41">
        <f t="shared" si="43"/>
        <v>0</v>
      </c>
      <c r="F385" s="32">
        <f t="shared" si="44"/>
        <v>0</v>
      </c>
      <c r="G385" s="32">
        <f t="shared" si="45"/>
        <v>0</v>
      </c>
      <c r="H385" s="43"/>
      <c r="K385" s="2">
        <v>27</v>
      </c>
    </row>
    <row r="386" spans="1:11" x14ac:dyDescent="0.25">
      <c r="A386" s="20">
        <f t="shared" si="40"/>
        <v>317</v>
      </c>
      <c r="B386" s="21">
        <f t="shared" si="39"/>
        <v>0</v>
      </c>
      <c r="C386" s="31">
        <f t="shared" si="41"/>
        <v>0</v>
      </c>
      <c r="D386" s="23">
        <f t="shared" si="42"/>
        <v>0</v>
      </c>
      <c r="E386" s="41">
        <f t="shared" si="43"/>
        <v>0</v>
      </c>
      <c r="F386" s="32">
        <f t="shared" si="44"/>
        <v>0</v>
      </c>
      <c r="G386" s="32">
        <f t="shared" si="45"/>
        <v>0</v>
      </c>
      <c r="H386" s="43"/>
      <c r="K386" s="2">
        <v>27</v>
      </c>
    </row>
    <row r="387" spans="1:11" x14ac:dyDescent="0.25">
      <c r="A387" s="20">
        <f t="shared" si="40"/>
        <v>318</v>
      </c>
      <c r="B387" s="21">
        <f t="shared" si="39"/>
        <v>0</v>
      </c>
      <c r="C387" s="31">
        <f t="shared" si="41"/>
        <v>0</v>
      </c>
      <c r="D387" s="23">
        <f t="shared" si="42"/>
        <v>0</v>
      </c>
      <c r="E387" s="41">
        <f t="shared" si="43"/>
        <v>0</v>
      </c>
      <c r="F387" s="32">
        <f t="shared" si="44"/>
        <v>0</v>
      </c>
      <c r="G387" s="32">
        <f t="shared" si="45"/>
        <v>0</v>
      </c>
      <c r="H387" s="43"/>
      <c r="K387" s="2">
        <v>27</v>
      </c>
    </row>
    <row r="388" spans="1:11" x14ac:dyDescent="0.25">
      <c r="A388" s="20">
        <f t="shared" si="40"/>
        <v>319</v>
      </c>
      <c r="B388" s="21">
        <f t="shared" si="39"/>
        <v>0</v>
      </c>
      <c r="C388" s="31">
        <f t="shared" si="41"/>
        <v>0</v>
      </c>
      <c r="D388" s="23">
        <f t="shared" si="42"/>
        <v>0</v>
      </c>
      <c r="E388" s="41">
        <f t="shared" si="43"/>
        <v>0</v>
      </c>
      <c r="F388" s="32">
        <f t="shared" si="44"/>
        <v>0</v>
      </c>
      <c r="G388" s="32">
        <f t="shared" si="45"/>
        <v>0</v>
      </c>
      <c r="H388" s="43"/>
      <c r="K388" s="2">
        <v>27</v>
      </c>
    </row>
    <row r="389" spans="1:11" x14ac:dyDescent="0.25">
      <c r="A389" s="20">
        <f t="shared" si="40"/>
        <v>320</v>
      </c>
      <c r="B389" s="21">
        <f t="shared" si="39"/>
        <v>0</v>
      </c>
      <c r="C389" s="31">
        <f t="shared" si="41"/>
        <v>0</v>
      </c>
      <c r="D389" s="23">
        <f t="shared" si="42"/>
        <v>0</v>
      </c>
      <c r="E389" s="41">
        <f t="shared" si="43"/>
        <v>0</v>
      </c>
      <c r="F389" s="32">
        <f t="shared" si="44"/>
        <v>0</v>
      </c>
      <c r="G389" s="32">
        <f t="shared" si="45"/>
        <v>0</v>
      </c>
      <c r="H389" s="43"/>
      <c r="K389" s="2">
        <v>27</v>
      </c>
    </row>
    <row r="390" spans="1:11" x14ac:dyDescent="0.25">
      <c r="A390" s="20">
        <f t="shared" si="40"/>
        <v>321</v>
      </c>
      <c r="B390" s="21">
        <f t="shared" si="39"/>
        <v>0</v>
      </c>
      <c r="C390" s="31">
        <f t="shared" si="41"/>
        <v>0</v>
      </c>
      <c r="D390" s="23">
        <f t="shared" si="42"/>
        <v>0</v>
      </c>
      <c r="E390" s="41">
        <f t="shared" si="43"/>
        <v>0</v>
      </c>
      <c r="F390" s="32">
        <f t="shared" si="44"/>
        <v>0</v>
      </c>
      <c r="G390" s="32">
        <f t="shared" si="45"/>
        <v>0</v>
      </c>
      <c r="H390" s="43"/>
      <c r="K390" s="2">
        <v>27</v>
      </c>
    </row>
    <row r="391" spans="1:11" x14ac:dyDescent="0.25">
      <c r="A391" s="20">
        <f t="shared" si="40"/>
        <v>322</v>
      </c>
      <c r="B391" s="21">
        <f t="shared" ref="B391:B429" si="46">D391-C391+H391</f>
        <v>0</v>
      </c>
      <c r="C391" s="31">
        <f t="shared" si="41"/>
        <v>0</v>
      </c>
      <c r="D391" s="23">
        <f t="shared" si="42"/>
        <v>0</v>
      </c>
      <c r="E391" s="41">
        <f t="shared" si="43"/>
        <v>0</v>
      </c>
      <c r="F391" s="32">
        <f t="shared" si="44"/>
        <v>0</v>
      </c>
      <c r="G391" s="32">
        <f t="shared" si="45"/>
        <v>0</v>
      </c>
      <c r="H391" s="43"/>
      <c r="K391" s="2">
        <v>27</v>
      </c>
    </row>
    <row r="392" spans="1:11" x14ac:dyDescent="0.25">
      <c r="A392" s="20">
        <f t="shared" ref="A392:A426" si="47">A391+1</f>
        <v>323</v>
      </c>
      <c r="B392" s="21">
        <f t="shared" si="46"/>
        <v>0</v>
      </c>
      <c r="C392" s="31">
        <f t="shared" ref="C392:C429" si="48">IF(E391&gt;=0, E391*$C$5/12, 0)</f>
        <v>0</v>
      </c>
      <c r="D392" s="23">
        <f t="shared" ref="D392:D429" si="49">IF(E391&gt;$C$10, $C$10, E391+C392)</f>
        <v>0</v>
      </c>
      <c r="E392" s="41">
        <f t="shared" ref="E392:E429" si="50">MAX(E391-B392, 0)</f>
        <v>0</v>
      </c>
      <c r="F392" s="32">
        <f t="shared" ref="F392:F429" si="51">IF(E391&gt;0, F391+C392, 0)</f>
        <v>0</v>
      </c>
      <c r="G392" s="32">
        <f t="shared" ref="G392:G429" si="52">IF(E391&gt;0, G391+B392, 0)</f>
        <v>0</v>
      </c>
      <c r="H392" s="43"/>
      <c r="K392" s="2">
        <v>27</v>
      </c>
    </row>
    <row r="393" spans="1:11" x14ac:dyDescent="0.25">
      <c r="A393" s="20">
        <f t="shared" si="47"/>
        <v>324</v>
      </c>
      <c r="B393" s="21">
        <f t="shared" si="46"/>
        <v>0</v>
      </c>
      <c r="C393" s="31">
        <f t="shared" si="48"/>
        <v>0</v>
      </c>
      <c r="D393" s="23">
        <f t="shared" si="49"/>
        <v>0</v>
      </c>
      <c r="E393" s="41">
        <f t="shared" si="50"/>
        <v>0</v>
      </c>
      <c r="F393" s="32">
        <f t="shared" si="51"/>
        <v>0</v>
      </c>
      <c r="G393" s="32">
        <f t="shared" si="52"/>
        <v>0</v>
      </c>
      <c r="H393" s="43"/>
      <c r="K393" s="2">
        <v>27</v>
      </c>
    </row>
    <row r="394" spans="1:11" x14ac:dyDescent="0.25">
      <c r="A394" s="20">
        <f t="shared" si="47"/>
        <v>325</v>
      </c>
      <c r="B394" s="21">
        <f t="shared" si="46"/>
        <v>0</v>
      </c>
      <c r="C394" s="31">
        <f t="shared" si="48"/>
        <v>0</v>
      </c>
      <c r="D394" s="23">
        <f t="shared" si="49"/>
        <v>0</v>
      </c>
      <c r="E394" s="41">
        <f t="shared" si="50"/>
        <v>0</v>
      </c>
      <c r="F394" s="32">
        <f t="shared" si="51"/>
        <v>0</v>
      </c>
      <c r="G394" s="32">
        <f t="shared" si="52"/>
        <v>0</v>
      </c>
      <c r="H394" s="43"/>
      <c r="K394" s="2">
        <v>28</v>
      </c>
    </row>
    <row r="395" spans="1:11" x14ac:dyDescent="0.25">
      <c r="A395" s="20">
        <f t="shared" si="47"/>
        <v>326</v>
      </c>
      <c r="B395" s="21">
        <f t="shared" si="46"/>
        <v>0</v>
      </c>
      <c r="C395" s="31">
        <f t="shared" si="48"/>
        <v>0</v>
      </c>
      <c r="D395" s="23">
        <f t="shared" si="49"/>
        <v>0</v>
      </c>
      <c r="E395" s="41">
        <f t="shared" si="50"/>
        <v>0</v>
      </c>
      <c r="F395" s="32">
        <f t="shared" si="51"/>
        <v>0</v>
      </c>
      <c r="G395" s="32">
        <f t="shared" si="52"/>
        <v>0</v>
      </c>
      <c r="H395" s="43"/>
      <c r="K395" s="2">
        <v>28</v>
      </c>
    </row>
    <row r="396" spans="1:11" x14ac:dyDescent="0.25">
      <c r="A396" s="20">
        <f t="shared" si="47"/>
        <v>327</v>
      </c>
      <c r="B396" s="21">
        <f t="shared" si="46"/>
        <v>0</v>
      </c>
      <c r="C396" s="31">
        <f t="shared" si="48"/>
        <v>0</v>
      </c>
      <c r="D396" s="23">
        <f t="shared" si="49"/>
        <v>0</v>
      </c>
      <c r="E396" s="41">
        <f t="shared" si="50"/>
        <v>0</v>
      </c>
      <c r="F396" s="32">
        <f t="shared" si="51"/>
        <v>0</v>
      </c>
      <c r="G396" s="32">
        <f t="shared" si="52"/>
        <v>0</v>
      </c>
      <c r="H396" s="43"/>
      <c r="K396" s="2">
        <v>28</v>
      </c>
    </row>
    <row r="397" spans="1:11" x14ac:dyDescent="0.25">
      <c r="A397" s="20">
        <f t="shared" si="47"/>
        <v>328</v>
      </c>
      <c r="B397" s="21">
        <f t="shared" si="46"/>
        <v>0</v>
      </c>
      <c r="C397" s="31">
        <f t="shared" si="48"/>
        <v>0</v>
      </c>
      <c r="D397" s="23">
        <f t="shared" si="49"/>
        <v>0</v>
      </c>
      <c r="E397" s="41">
        <f t="shared" si="50"/>
        <v>0</v>
      </c>
      <c r="F397" s="32">
        <f t="shared" si="51"/>
        <v>0</v>
      </c>
      <c r="G397" s="32">
        <f t="shared" si="52"/>
        <v>0</v>
      </c>
      <c r="H397" s="43"/>
      <c r="K397" s="2">
        <v>28</v>
      </c>
    </row>
    <row r="398" spans="1:11" x14ac:dyDescent="0.25">
      <c r="A398" s="20">
        <f t="shared" si="47"/>
        <v>329</v>
      </c>
      <c r="B398" s="21">
        <f t="shared" si="46"/>
        <v>0</v>
      </c>
      <c r="C398" s="31">
        <f t="shared" si="48"/>
        <v>0</v>
      </c>
      <c r="D398" s="23">
        <f t="shared" si="49"/>
        <v>0</v>
      </c>
      <c r="E398" s="41">
        <f t="shared" si="50"/>
        <v>0</v>
      </c>
      <c r="F398" s="32">
        <f t="shared" si="51"/>
        <v>0</v>
      </c>
      <c r="G398" s="32">
        <f t="shared" si="52"/>
        <v>0</v>
      </c>
      <c r="H398" s="43"/>
      <c r="K398" s="2">
        <v>28</v>
      </c>
    </row>
    <row r="399" spans="1:11" x14ac:dyDescent="0.25">
      <c r="A399" s="20">
        <f t="shared" si="47"/>
        <v>330</v>
      </c>
      <c r="B399" s="21">
        <f t="shared" si="46"/>
        <v>0</v>
      </c>
      <c r="C399" s="31">
        <f t="shared" si="48"/>
        <v>0</v>
      </c>
      <c r="D399" s="23">
        <f t="shared" si="49"/>
        <v>0</v>
      </c>
      <c r="E399" s="41">
        <f t="shared" si="50"/>
        <v>0</v>
      </c>
      <c r="F399" s="32">
        <f t="shared" si="51"/>
        <v>0</v>
      </c>
      <c r="G399" s="32">
        <f t="shared" si="52"/>
        <v>0</v>
      </c>
      <c r="H399" s="43"/>
      <c r="K399" s="2">
        <v>28</v>
      </c>
    </row>
    <row r="400" spans="1:11" x14ac:dyDescent="0.25">
      <c r="A400" s="20">
        <f t="shared" si="47"/>
        <v>331</v>
      </c>
      <c r="B400" s="21">
        <f t="shared" si="46"/>
        <v>0</v>
      </c>
      <c r="C400" s="31">
        <f t="shared" si="48"/>
        <v>0</v>
      </c>
      <c r="D400" s="23">
        <f t="shared" si="49"/>
        <v>0</v>
      </c>
      <c r="E400" s="41">
        <f t="shared" si="50"/>
        <v>0</v>
      </c>
      <c r="F400" s="32">
        <f t="shared" si="51"/>
        <v>0</v>
      </c>
      <c r="G400" s="32">
        <f t="shared" si="52"/>
        <v>0</v>
      </c>
      <c r="H400" s="43"/>
      <c r="K400" s="2">
        <v>28</v>
      </c>
    </row>
    <row r="401" spans="1:11" x14ac:dyDescent="0.25">
      <c r="A401" s="20">
        <f t="shared" si="47"/>
        <v>332</v>
      </c>
      <c r="B401" s="21">
        <f t="shared" si="46"/>
        <v>0</v>
      </c>
      <c r="C401" s="31">
        <f t="shared" si="48"/>
        <v>0</v>
      </c>
      <c r="D401" s="23">
        <f t="shared" si="49"/>
        <v>0</v>
      </c>
      <c r="E401" s="41">
        <f t="shared" si="50"/>
        <v>0</v>
      </c>
      <c r="F401" s="32">
        <f t="shared" si="51"/>
        <v>0</v>
      </c>
      <c r="G401" s="32">
        <f t="shared" si="52"/>
        <v>0</v>
      </c>
      <c r="H401" s="43"/>
      <c r="K401" s="2">
        <v>28</v>
      </c>
    </row>
    <row r="402" spans="1:11" x14ac:dyDescent="0.25">
      <c r="A402" s="20">
        <f t="shared" si="47"/>
        <v>333</v>
      </c>
      <c r="B402" s="21">
        <f t="shared" si="46"/>
        <v>0</v>
      </c>
      <c r="C402" s="31">
        <f t="shared" si="48"/>
        <v>0</v>
      </c>
      <c r="D402" s="23">
        <f t="shared" si="49"/>
        <v>0</v>
      </c>
      <c r="E402" s="41">
        <f t="shared" si="50"/>
        <v>0</v>
      </c>
      <c r="F402" s="32">
        <f t="shared" si="51"/>
        <v>0</v>
      </c>
      <c r="G402" s="32">
        <f t="shared" si="52"/>
        <v>0</v>
      </c>
      <c r="H402" s="43"/>
      <c r="K402" s="2">
        <v>28</v>
      </c>
    </row>
    <row r="403" spans="1:11" x14ac:dyDescent="0.25">
      <c r="A403" s="20">
        <f t="shared" si="47"/>
        <v>334</v>
      </c>
      <c r="B403" s="21">
        <f t="shared" si="46"/>
        <v>0</v>
      </c>
      <c r="C403" s="31">
        <f t="shared" si="48"/>
        <v>0</v>
      </c>
      <c r="D403" s="23">
        <f t="shared" si="49"/>
        <v>0</v>
      </c>
      <c r="E403" s="41">
        <f t="shared" si="50"/>
        <v>0</v>
      </c>
      <c r="F403" s="32">
        <f t="shared" si="51"/>
        <v>0</v>
      </c>
      <c r="G403" s="32">
        <f t="shared" si="52"/>
        <v>0</v>
      </c>
      <c r="H403" s="43"/>
      <c r="K403" s="2">
        <v>28</v>
      </c>
    </row>
    <row r="404" spans="1:11" x14ac:dyDescent="0.25">
      <c r="A404" s="20">
        <f t="shared" si="47"/>
        <v>335</v>
      </c>
      <c r="B404" s="21">
        <f t="shared" si="46"/>
        <v>0</v>
      </c>
      <c r="C404" s="31">
        <f t="shared" si="48"/>
        <v>0</v>
      </c>
      <c r="D404" s="23">
        <f t="shared" si="49"/>
        <v>0</v>
      </c>
      <c r="E404" s="41">
        <f t="shared" si="50"/>
        <v>0</v>
      </c>
      <c r="F404" s="32">
        <f t="shared" si="51"/>
        <v>0</v>
      </c>
      <c r="G404" s="32">
        <f t="shared" si="52"/>
        <v>0</v>
      </c>
      <c r="H404" s="43"/>
      <c r="K404" s="2">
        <v>28</v>
      </c>
    </row>
    <row r="405" spans="1:11" x14ac:dyDescent="0.25">
      <c r="A405" s="20">
        <f t="shared" si="47"/>
        <v>336</v>
      </c>
      <c r="B405" s="21">
        <f t="shared" si="46"/>
        <v>0</v>
      </c>
      <c r="C405" s="31">
        <f t="shared" si="48"/>
        <v>0</v>
      </c>
      <c r="D405" s="23">
        <f t="shared" si="49"/>
        <v>0</v>
      </c>
      <c r="E405" s="41">
        <f t="shared" si="50"/>
        <v>0</v>
      </c>
      <c r="F405" s="32">
        <f t="shared" si="51"/>
        <v>0</v>
      </c>
      <c r="G405" s="32">
        <f t="shared" si="52"/>
        <v>0</v>
      </c>
      <c r="H405" s="43"/>
      <c r="K405" s="2">
        <v>28</v>
      </c>
    </row>
    <row r="406" spans="1:11" x14ac:dyDescent="0.25">
      <c r="A406" s="20">
        <f t="shared" si="47"/>
        <v>337</v>
      </c>
      <c r="B406" s="21">
        <f t="shared" si="46"/>
        <v>0</v>
      </c>
      <c r="C406" s="31">
        <f t="shared" si="48"/>
        <v>0</v>
      </c>
      <c r="D406" s="23">
        <f t="shared" si="49"/>
        <v>0</v>
      </c>
      <c r="E406" s="41">
        <f t="shared" si="50"/>
        <v>0</v>
      </c>
      <c r="F406" s="32">
        <f t="shared" si="51"/>
        <v>0</v>
      </c>
      <c r="G406" s="32">
        <f t="shared" si="52"/>
        <v>0</v>
      </c>
      <c r="H406" s="43"/>
      <c r="K406" s="2">
        <v>29</v>
      </c>
    </row>
    <row r="407" spans="1:11" x14ac:dyDescent="0.25">
      <c r="A407" s="20">
        <f t="shared" si="47"/>
        <v>338</v>
      </c>
      <c r="B407" s="21">
        <f t="shared" si="46"/>
        <v>0</v>
      </c>
      <c r="C407" s="31">
        <f t="shared" si="48"/>
        <v>0</v>
      </c>
      <c r="D407" s="23">
        <f t="shared" si="49"/>
        <v>0</v>
      </c>
      <c r="E407" s="41">
        <f t="shared" si="50"/>
        <v>0</v>
      </c>
      <c r="F407" s="32">
        <f t="shared" si="51"/>
        <v>0</v>
      </c>
      <c r="G407" s="32">
        <f t="shared" si="52"/>
        <v>0</v>
      </c>
      <c r="H407" s="43"/>
      <c r="K407" s="2">
        <v>29</v>
      </c>
    </row>
    <row r="408" spans="1:11" x14ac:dyDescent="0.25">
      <c r="A408" s="20">
        <f t="shared" si="47"/>
        <v>339</v>
      </c>
      <c r="B408" s="21">
        <f t="shared" si="46"/>
        <v>0</v>
      </c>
      <c r="C408" s="31">
        <f t="shared" si="48"/>
        <v>0</v>
      </c>
      <c r="D408" s="23">
        <f t="shared" si="49"/>
        <v>0</v>
      </c>
      <c r="E408" s="41">
        <f t="shared" si="50"/>
        <v>0</v>
      </c>
      <c r="F408" s="32">
        <f t="shared" si="51"/>
        <v>0</v>
      </c>
      <c r="G408" s="32">
        <f t="shared" si="52"/>
        <v>0</v>
      </c>
      <c r="H408" s="43"/>
      <c r="K408" s="2">
        <v>29</v>
      </c>
    </row>
    <row r="409" spans="1:11" x14ac:dyDescent="0.25">
      <c r="A409" s="20">
        <f t="shared" si="47"/>
        <v>340</v>
      </c>
      <c r="B409" s="21">
        <f t="shared" si="46"/>
        <v>0</v>
      </c>
      <c r="C409" s="31">
        <f t="shared" si="48"/>
        <v>0</v>
      </c>
      <c r="D409" s="23">
        <f t="shared" si="49"/>
        <v>0</v>
      </c>
      <c r="E409" s="41">
        <f t="shared" si="50"/>
        <v>0</v>
      </c>
      <c r="F409" s="32">
        <f t="shared" si="51"/>
        <v>0</v>
      </c>
      <c r="G409" s="32">
        <f t="shared" si="52"/>
        <v>0</v>
      </c>
      <c r="H409" s="43"/>
      <c r="K409" s="2">
        <v>29</v>
      </c>
    </row>
    <row r="410" spans="1:11" x14ac:dyDescent="0.25">
      <c r="A410" s="20">
        <f t="shared" si="47"/>
        <v>341</v>
      </c>
      <c r="B410" s="21">
        <f t="shared" si="46"/>
        <v>0</v>
      </c>
      <c r="C410" s="31">
        <f t="shared" si="48"/>
        <v>0</v>
      </c>
      <c r="D410" s="23">
        <f t="shared" si="49"/>
        <v>0</v>
      </c>
      <c r="E410" s="41">
        <f t="shared" si="50"/>
        <v>0</v>
      </c>
      <c r="F410" s="32">
        <f t="shared" si="51"/>
        <v>0</v>
      </c>
      <c r="G410" s="32">
        <f t="shared" si="52"/>
        <v>0</v>
      </c>
      <c r="H410" s="43"/>
      <c r="K410" s="2">
        <v>29</v>
      </c>
    </row>
    <row r="411" spans="1:11" x14ac:dyDescent="0.25">
      <c r="A411" s="20">
        <f t="shared" si="47"/>
        <v>342</v>
      </c>
      <c r="B411" s="21">
        <f t="shared" si="46"/>
        <v>0</v>
      </c>
      <c r="C411" s="31">
        <f t="shared" si="48"/>
        <v>0</v>
      </c>
      <c r="D411" s="23">
        <f t="shared" si="49"/>
        <v>0</v>
      </c>
      <c r="E411" s="41">
        <f t="shared" si="50"/>
        <v>0</v>
      </c>
      <c r="F411" s="32">
        <f t="shared" si="51"/>
        <v>0</v>
      </c>
      <c r="G411" s="32">
        <f t="shared" si="52"/>
        <v>0</v>
      </c>
      <c r="H411" s="43"/>
      <c r="K411" s="2">
        <v>29</v>
      </c>
    </row>
    <row r="412" spans="1:11" x14ac:dyDescent="0.25">
      <c r="A412" s="20">
        <f t="shared" si="47"/>
        <v>343</v>
      </c>
      <c r="B412" s="21">
        <f t="shared" si="46"/>
        <v>0</v>
      </c>
      <c r="C412" s="31">
        <f t="shared" si="48"/>
        <v>0</v>
      </c>
      <c r="D412" s="23">
        <f t="shared" si="49"/>
        <v>0</v>
      </c>
      <c r="E412" s="41">
        <f t="shared" si="50"/>
        <v>0</v>
      </c>
      <c r="F412" s="32">
        <f t="shared" si="51"/>
        <v>0</v>
      </c>
      <c r="G412" s="32">
        <f t="shared" si="52"/>
        <v>0</v>
      </c>
      <c r="H412" s="43"/>
      <c r="K412" s="2">
        <v>29</v>
      </c>
    </row>
    <row r="413" spans="1:11" x14ac:dyDescent="0.25">
      <c r="A413" s="20">
        <f t="shared" si="47"/>
        <v>344</v>
      </c>
      <c r="B413" s="21">
        <f t="shared" si="46"/>
        <v>0</v>
      </c>
      <c r="C413" s="31">
        <f t="shared" si="48"/>
        <v>0</v>
      </c>
      <c r="D413" s="23">
        <f t="shared" si="49"/>
        <v>0</v>
      </c>
      <c r="E413" s="41">
        <f t="shared" si="50"/>
        <v>0</v>
      </c>
      <c r="F413" s="32">
        <f t="shared" si="51"/>
        <v>0</v>
      </c>
      <c r="G413" s="32">
        <f t="shared" si="52"/>
        <v>0</v>
      </c>
      <c r="H413" s="43"/>
      <c r="K413" s="2">
        <v>29</v>
      </c>
    </row>
    <row r="414" spans="1:11" x14ac:dyDescent="0.25">
      <c r="A414" s="20">
        <f t="shared" si="47"/>
        <v>345</v>
      </c>
      <c r="B414" s="21">
        <f t="shared" si="46"/>
        <v>0</v>
      </c>
      <c r="C414" s="31">
        <f t="shared" si="48"/>
        <v>0</v>
      </c>
      <c r="D414" s="23">
        <f t="shared" si="49"/>
        <v>0</v>
      </c>
      <c r="E414" s="41">
        <f t="shared" si="50"/>
        <v>0</v>
      </c>
      <c r="F414" s="32">
        <f t="shared" si="51"/>
        <v>0</v>
      </c>
      <c r="G414" s="32">
        <f t="shared" si="52"/>
        <v>0</v>
      </c>
      <c r="H414" s="43"/>
      <c r="K414" s="2">
        <v>29</v>
      </c>
    </row>
    <row r="415" spans="1:11" x14ac:dyDescent="0.25">
      <c r="A415" s="20">
        <f t="shared" si="47"/>
        <v>346</v>
      </c>
      <c r="B415" s="21">
        <f t="shared" si="46"/>
        <v>0</v>
      </c>
      <c r="C415" s="31">
        <f t="shared" si="48"/>
        <v>0</v>
      </c>
      <c r="D415" s="23">
        <f t="shared" si="49"/>
        <v>0</v>
      </c>
      <c r="E415" s="41">
        <f t="shared" si="50"/>
        <v>0</v>
      </c>
      <c r="F415" s="32">
        <f t="shared" si="51"/>
        <v>0</v>
      </c>
      <c r="G415" s="32">
        <f t="shared" si="52"/>
        <v>0</v>
      </c>
      <c r="H415" s="43"/>
      <c r="K415" s="2">
        <v>29</v>
      </c>
    </row>
    <row r="416" spans="1:11" x14ac:dyDescent="0.25">
      <c r="A416" s="20">
        <f t="shared" si="47"/>
        <v>347</v>
      </c>
      <c r="B416" s="21">
        <f t="shared" si="46"/>
        <v>0</v>
      </c>
      <c r="C416" s="31">
        <f t="shared" si="48"/>
        <v>0</v>
      </c>
      <c r="D416" s="23">
        <f t="shared" si="49"/>
        <v>0</v>
      </c>
      <c r="E416" s="41">
        <f t="shared" si="50"/>
        <v>0</v>
      </c>
      <c r="F416" s="32">
        <f t="shared" si="51"/>
        <v>0</v>
      </c>
      <c r="G416" s="32">
        <f t="shared" si="52"/>
        <v>0</v>
      </c>
      <c r="H416" s="43"/>
      <c r="K416" s="2">
        <v>29</v>
      </c>
    </row>
    <row r="417" spans="1:11" x14ac:dyDescent="0.25">
      <c r="A417" s="20">
        <f t="shared" si="47"/>
        <v>348</v>
      </c>
      <c r="B417" s="21">
        <f t="shared" si="46"/>
        <v>0</v>
      </c>
      <c r="C417" s="31">
        <f t="shared" si="48"/>
        <v>0</v>
      </c>
      <c r="D417" s="23">
        <f t="shared" si="49"/>
        <v>0</v>
      </c>
      <c r="E417" s="41">
        <f t="shared" si="50"/>
        <v>0</v>
      </c>
      <c r="F417" s="32">
        <f t="shared" si="51"/>
        <v>0</v>
      </c>
      <c r="G417" s="32">
        <f t="shared" si="52"/>
        <v>0</v>
      </c>
      <c r="H417" s="43"/>
      <c r="K417" s="2">
        <v>29</v>
      </c>
    </row>
    <row r="418" spans="1:11" x14ac:dyDescent="0.25">
      <c r="A418" s="20">
        <f t="shared" si="47"/>
        <v>349</v>
      </c>
      <c r="B418" s="21">
        <f t="shared" si="46"/>
        <v>0</v>
      </c>
      <c r="C418" s="31">
        <f t="shared" si="48"/>
        <v>0</v>
      </c>
      <c r="D418" s="23">
        <f t="shared" si="49"/>
        <v>0</v>
      </c>
      <c r="E418" s="41">
        <f t="shared" si="50"/>
        <v>0</v>
      </c>
      <c r="F418" s="32">
        <f t="shared" si="51"/>
        <v>0</v>
      </c>
      <c r="G418" s="32">
        <f t="shared" si="52"/>
        <v>0</v>
      </c>
      <c r="H418" s="43"/>
      <c r="K418" s="2">
        <v>30</v>
      </c>
    </row>
    <row r="419" spans="1:11" x14ac:dyDescent="0.25">
      <c r="A419" s="20">
        <f t="shared" si="47"/>
        <v>350</v>
      </c>
      <c r="B419" s="21">
        <f t="shared" si="46"/>
        <v>0</v>
      </c>
      <c r="C419" s="31">
        <f t="shared" si="48"/>
        <v>0</v>
      </c>
      <c r="D419" s="23">
        <f t="shared" si="49"/>
        <v>0</v>
      </c>
      <c r="E419" s="41">
        <f t="shared" si="50"/>
        <v>0</v>
      </c>
      <c r="F419" s="32">
        <f t="shared" si="51"/>
        <v>0</v>
      </c>
      <c r="G419" s="32">
        <f t="shared" si="52"/>
        <v>0</v>
      </c>
      <c r="H419" s="43"/>
      <c r="K419" s="2">
        <v>30</v>
      </c>
    </row>
    <row r="420" spans="1:11" x14ac:dyDescent="0.25">
      <c r="A420" s="20">
        <f t="shared" si="47"/>
        <v>351</v>
      </c>
      <c r="B420" s="21">
        <f t="shared" si="46"/>
        <v>0</v>
      </c>
      <c r="C420" s="31">
        <f t="shared" si="48"/>
        <v>0</v>
      </c>
      <c r="D420" s="23">
        <f t="shared" si="49"/>
        <v>0</v>
      </c>
      <c r="E420" s="41">
        <f t="shared" si="50"/>
        <v>0</v>
      </c>
      <c r="F420" s="32">
        <f t="shared" si="51"/>
        <v>0</v>
      </c>
      <c r="G420" s="32">
        <f t="shared" si="52"/>
        <v>0</v>
      </c>
      <c r="H420" s="43"/>
      <c r="K420" s="2">
        <v>30</v>
      </c>
    </row>
    <row r="421" spans="1:11" x14ac:dyDescent="0.25">
      <c r="A421" s="20">
        <f t="shared" si="47"/>
        <v>352</v>
      </c>
      <c r="B421" s="21">
        <f t="shared" si="46"/>
        <v>0</v>
      </c>
      <c r="C421" s="31">
        <f t="shared" si="48"/>
        <v>0</v>
      </c>
      <c r="D421" s="23">
        <f t="shared" si="49"/>
        <v>0</v>
      </c>
      <c r="E421" s="41">
        <f t="shared" si="50"/>
        <v>0</v>
      </c>
      <c r="F421" s="32">
        <f t="shared" si="51"/>
        <v>0</v>
      </c>
      <c r="G421" s="32">
        <f t="shared" si="52"/>
        <v>0</v>
      </c>
      <c r="H421" s="43"/>
      <c r="K421" s="2">
        <v>30</v>
      </c>
    </row>
    <row r="422" spans="1:11" x14ac:dyDescent="0.25">
      <c r="A422" s="20">
        <f t="shared" si="47"/>
        <v>353</v>
      </c>
      <c r="B422" s="21">
        <f t="shared" si="46"/>
        <v>0</v>
      </c>
      <c r="C422" s="31">
        <f t="shared" si="48"/>
        <v>0</v>
      </c>
      <c r="D422" s="23">
        <f t="shared" si="49"/>
        <v>0</v>
      </c>
      <c r="E422" s="41">
        <f t="shared" si="50"/>
        <v>0</v>
      </c>
      <c r="F422" s="32">
        <f t="shared" si="51"/>
        <v>0</v>
      </c>
      <c r="G422" s="32">
        <f t="shared" si="52"/>
        <v>0</v>
      </c>
      <c r="H422" s="43"/>
      <c r="K422" s="2">
        <v>30</v>
      </c>
    </row>
    <row r="423" spans="1:11" x14ac:dyDescent="0.25">
      <c r="A423" s="20">
        <f t="shared" si="47"/>
        <v>354</v>
      </c>
      <c r="B423" s="21">
        <f t="shared" si="46"/>
        <v>0</v>
      </c>
      <c r="C423" s="31">
        <f t="shared" si="48"/>
        <v>0</v>
      </c>
      <c r="D423" s="23">
        <f t="shared" si="49"/>
        <v>0</v>
      </c>
      <c r="E423" s="41">
        <f t="shared" si="50"/>
        <v>0</v>
      </c>
      <c r="F423" s="32">
        <f t="shared" si="51"/>
        <v>0</v>
      </c>
      <c r="G423" s="32">
        <f t="shared" si="52"/>
        <v>0</v>
      </c>
      <c r="H423" s="43"/>
      <c r="K423" s="2">
        <v>30</v>
      </c>
    </row>
    <row r="424" spans="1:11" x14ac:dyDescent="0.25">
      <c r="A424" s="20">
        <f t="shared" si="47"/>
        <v>355</v>
      </c>
      <c r="B424" s="21">
        <f t="shared" si="46"/>
        <v>0</v>
      </c>
      <c r="C424" s="31">
        <f t="shared" si="48"/>
        <v>0</v>
      </c>
      <c r="D424" s="23">
        <f t="shared" si="49"/>
        <v>0</v>
      </c>
      <c r="E424" s="41">
        <f t="shared" si="50"/>
        <v>0</v>
      </c>
      <c r="F424" s="32">
        <f t="shared" si="51"/>
        <v>0</v>
      </c>
      <c r="G424" s="32">
        <f t="shared" si="52"/>
        <v>0</v>
      </c>
      <c r="H424" s="43"/>
      <c r="K424" s="2">
        <v>30</v>
      </c>
    </row>
    <row r="425" spans="1:11" x14ac:dyDescent="0.25">
      <c r="A425" s="20">
        <f t="shared" si="47"/>
        <v>356</v>
      </c>
      <c r="B425" s="21">
        <f t="shared" si="46"/>
        <v>0</v>
      </c>
      <c r="C425" s="31">
        <f t="shared" si="48"/>
        <v>0</v>
      </c>
      <c r="D425" s="23">
        <f t="shared" si="49"/>
        <v>0</v>
      </c>
      <c r="E425" s="41">
        <f t="shared" si="50"/>
        <v>0</v>
      </c>
      <c r="F425" s="32">
        <f t="shared" si="51"/>
        <v>0</v>
      </c>
      <c r="G425" s="32">
        <f t="shared" si="52"/>
        <v>0</v>
      </c>
      <c r="H425" s="43"/>
      <c r="K425" s="2">
        <v>30</v>
      </c>
    </row>
    <row r="426" spans="1:11" x14ac:dyDescent="0.25">
      <c r="A426" s="20">
        <f t="shared" si="47"/>
        <v>357</v>
      </c>
      <c r="B426" s="21">
        <f t="shared" si="46"/>
        <v>0</v>
      </c>
      <c r="C426" s="31">
        <f t="shared" si="48"/>
        <v>0</v>
      </c>
      <c r="D426" s="23">
        <f t="shared" si="49"/>
        <v>0</v>
      </c>
      <c r="E426" s="41">
        <f t="shared" si="50"/>
        <v>0</v>
      </c>
      <c r="F426" s="32">
        <f t="shared" si="51"/>
        <v>0</v>
      </c>
      <c r="G426" s="32">
        <f t="shared" si="52"/>
        <v>0</v>
      </c>
      <c r="H426" s="43"/>
      <c r="K426" s="2">
        <v>30</v>
      </c>
    </row>
    <row r="427" spans="1:11" x14ac:dyDescent="0.25">
      <c r="A427" s="20">
        <f>A426+1</f>
        <v>358</v>
      </c>
      <c r="B427" s="21">
        <f t="shared" si="46"/>
        <v>0</v>
      </c>
      <c r="C427" s="31">
        <f t="shared" si="48"/>
        <v>0</v>
      </c>
      <c r="D427" s="23">
        <f t="shared" si="49"/>
        <v>0</v>
      </c>
      <c r="E427" s="41">
        <f t="shared" si="50"/>
        <v>0</v>
      </c>
      <c r="F427" s="32">
        <f t="shared" si="51"/>
        <v>0</v>
      </c>
      <c r="G427" s="32">
        <f t="shared" si="52"/>
        <v>0</v>
      </c>
      <c r="H427" s="43"/>
      <c r="K427" s="2">
        <v>30</v>
      </c>
    </row>
    <row r="428" spans="1:11" x14ac:dyDescent="0.25">
      <c r="A428" s="20">
        <f t="shared" ref="A428:A429" si="53">A427+1</f>
        <v>359</v>
      </c>
      <c r="B428" s="21">
        <f t="shared" si="46"/>
        <v>0</v>
      </c>
      <c r="C428" s="31">
        <f t="shared" si="48"/>
        <v>0</v>
      </c>
      <c r="D428" s="23">
        <f t="shared" si="49"/>
        <v>0</v>
      </c>
      <c r="E428" s="41">
        <f t="shared" si="50"/>
        <v>0</v>
      </c>
      <c r="F428" s="32">
        <f t="shared" si="51"/>
        <v>0</v>
      </c>
      <c r="G428" s="32">
        <f t="shared" si="52"/>
        <v>0</v>
      </c>
      <c r="H428" s="43"/>
      <c r="K428" s="2">
        <v>30</v>
      </c>
    </row>
    <row r="429" spans="1:11" x14ac:dyDescent="0.25">
      <c r="A429" s="20">
        <f t="shared" si="53"/>
        <v>360</v>
      </c>
      <c r="B429" s="21">
        <f t="shared" si="46"/>
        <v>0</v>
      </c>
      <c r="C429" s="31">
        <f t="shared" si="48"/>
        <v>0</v>
      </c>
      <c r="D429" s="23">
        <f t="shared" si="49"/>
        <v>0</v>
      </c>
      <c r="E429" s="41">
        <f t="shared" si="50"/>
        <v>0</v>
      </c>
      <c r="F429" s="32">
        <f t="shared" si="51"/>
        <v>0</v>
      </c>
      <c r="G429" s="32">
        <f t="shared" si="52"/>
        <v>0</v>
      </c>
      <c r="H429" s="43"/>
      <c r="K429" s="2">
        <v>30</v>
      </c>
    </row>
    <row r="430" spans="1:11" s="30" customFormat="1" ht="15.75" thickBot="1" x14ac:dyDescent="0.3">
      <c r="A430" s="25" t="s">
        <v>14</v>
      </c>
      <c r="B430" s="26">
        <f>SUM(B70:B429)</f>
        <v>4499999.9999999981</v>
      </c>
      <c r="C430" s="27">
        <f t="shared" ref="C430:D430" si="54">SUM(C70:C429)</f>
        <v>2137975.0664715157</v>
      </c>
      <c r="D430" s="28">
        <f t="shared" si="54"/>
        <v>6037975.0664714985</v>
      </c>
      <c r="E430" s="42"/>
      <c r="F430" s="29"/>
      <c r="G430" s="29"/>
      <c r="H430" s="40"/>
    </row>
    <row r="431" spans="1:11" ht="15.75" thickTop="1" x14ac:dyDescent="0.25"/>
  </sheetData>
  <sheetProtection algorithmName="SHA-512" hashValue="4DAIPB98P4YvauneJUC3hsJwZFCPNa+YBP8+bLbNQhPUVrxWQ+I5wOK5Xom1bzjYimUASBURsIIesaB8D6LFPw==" saltValue="CkV3rL7nZAqGocsYPgCnrA==" spinCount="100000" sheet="1" objects="1" scenarios="1" selectLockedCells="1"/>
  <mergeCells count="11">
    <mergeCell ref="F1:G1"/>
    <mergeCell ref="F68:G68"/>
    <mergeCell ref="A3:B3"/>
    <mergeCell ref="A10:B10"/>
    <mergeCell ref="A13:B13"/>
    <mergeCell ref="F33:G33"/>
    <mergeCell ref="A9:B9"/>
    <mergeCell ref="A4:B4"/>
    <mergeCell ref="A5:B5"/>
    <mergeCell ref="A6:B6"/>
    <mergeCell ref="A8:B8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3" sqref="D23"/>
    </sheetView>
  </sheetViews>
  <sheetFormatPr defaultRowHeight="15" x14ac:dyDescent="0.25"/>
  <cols>
    <col min="1" max="1" width="29.42578125" customWidth="1"/>
    <col min="4" max="4" width="16.140625" customWidth="1"/>
    <col min="5" max="5" width="11.85546875" customWidth="1"/>
  </cols>
  <sheetData>
    <row r="1" spans="1:5" x14ac:dyDescent="0.25">
      <c r="A1" t="s">
        <v>38</v>
      </c>
      <c r="B1">
        <v>275000</v>
      </c>
      <c r="C1">
        <v>326000</v>
      </c>
      <c r="D1">
        <f>C1-B1</f>
        <v>51000</v>
      </c>
    </row>
    <row r="2" spans="1:5" x14ac:dyDescent="0.25">
      <c r="A2" t="s">
        <v>46</v>
      </c>
      <c r="B2">
        <v>700000</v>
      </c>
    </row>
    <row r="3" spans="1:5" x14ac:dyDescent="0.25">
      <c r="A3" t="s">
        <v>47</v>
      </c>
      <c r="B3">
        <v>1600000</v>
      </c>
    </row>
    <row r="4" spans="1:5" x14ac:dyDescent="0.25">
      <c r="A4" t="s">
        <v>39</v>
      </c>
      <c r="B4">
        <v>0</v>
      </c>
    </row>
    <row r="5" spans="1:5" x14ac:dyDescent="0.25">
      <c r="A5" t="s">
        <v>40</v>
      </c>
      <c r="B5">
        <v>40000</v>
      </c>
    </row>
    <row r="9" spans="1:5" x14ac:dyDescent="0.25">
      <c r="E9">
        <v>90000</v>
      </c>
    </row>
    <row r="10" spans="1:5" x14ac:dyDescent="0.25">
      <c r="A10" t="s">
        <v>41</v>
      </c>
      <c r="E10">
        <v>598916</v>
      </c>
    </row>
    <row r="11" spans="1:5" x14ac:dyDescent="0.25">
      <c r="E11">
        <v>1033374</v>
      </c>
    </row>
    <row r="14" spans="1:5" x14ac:dyDescent="0.25">
      <c r="D14" t="s">
        <v>42</v>
      </c>
    </row>
    <row r="17" spans="1:5" x14ac:dyDescent="0.25">
      <c r="E17">
        <v>6919162</v>
      </c>
    </row>
    <row r="18" spans="1:5" x14ac:dyDescent="0.25">
      <c r="A18" t="s">
        <v>14</v>
      </c>
      <c r="B18">
        <f>SUM(B1:B17)</f>
        <v>2615000</v>
      </c>
      <c r="E18">
        <f>SUM(E9:E13)</f>
        <v>1722290</v>
      </c>
    </row>
    <row r="19" spans="1:5" x14ac:dyDescent="0.25">
      <c r="D19" t="s">
        <v>43</v>
      </c>
      <c r="E19">
        <f>E17-E18</f>
        <v>5196872</v>
      </c>
    </row>
    <row r="20" spans="1:5" x14ac:dyDescent="0.25">
      <c r="D20" t="s">
        <v>44</v>
      </c>
      <c r="E20">
        <v>4000000</v>
      </c>
    </row>
    <row r="21" spans="1:5" x14ac:dyDescent="0.25">
      <c r="D21" t="s">
        <v>45</v>
      </c>
      <c r="E21">
        <f>E19-E20</f>
        <v>1196872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6"/>
  <sheetViews>
    <sheetView zoomScaleNormal="100" workbookViewId="0">
      <selection activeCell="D16" sqref="D16"/>
    </sheetView>
  </sheetViews>
  <sheetFormatPr defaultRowHeight="15" x14ac:dyDescent="0.25"/>
  <cols>
    <col min="2" max="2" width="9.28515625" customWidth="1"/>
    <col min="3" max="3" width="9.85546875" customWidth="1"/>
    <col min="4" max="4" width="45" bestFit="1" customWidth="1"/>
    <col min="5" max="5" width="25.28515625" customWidth="1"/>
    <col min="6" max="6" width="17" customWidth="1"/>
    <col min="7" max="7" width="19.28515625" bestFit="1" customWidth="1"/>
  </cols>
  <sheetData>
    <row r="4" spans="4:7" ht="28.5" x14ac:dyDescent="0.45">
      <c r="D4" s="45" t="s">
        <v>0</v>
      </c>
      <c r="E4" s="46">
        <v>4000000</v>
      </c>
    </row>
    <row r="5" spans="4:7" ht="28.5" x14ac:dyDescent="0.45">
      <c r="D5" s="45" t="s">
        <v>28</v>
      </c>
      <c r="E5" s="47">
        <v>0.08</v>
      </c>
    </row>
    <row r="6" spans="4:7" ht="28.5" x14ac:dyDescent="0.45">
      <c r="D6" s="45" t="s">
        <v>30</v>
      </c>
      <c r="E6" s="48">
        <v>20</v>
      </c>
    </row>
    <row r="7" spans="4:7" ht="28.5" x14ac:dyDescent="0.45">
      <c r="D7" s="49"/>
      <c r="E7" s="49"/>
    </row>
    <row r="8" spans="4:7" ht="28.5" x14ac:dyDescent="0.45">
      <c r="D8" s="45" t="s">
        <v>29</v>
      </c>
      <c r="E8" s="50">
        <f>PMT(E5/12, E6*12, E4)</f>
        <v>-33457.602759738511</v>
      </c>
    </row>
    <row r="9" spans="4:7" ht="28.5" x14ac:dyDescent="0.45">
      <c r="D9" s="49"/>
      <c r="E9" s="49"/>
    </row>
    <row r="10" spans="4:7" s="57" customFormat="1" ht="23.25" x14ac:dyDescent="0.35">
      <c r="D10" s="57" t="s">
        <v>34</v>
      </c>
      <c r="E10" s="58" t="s">
        <v>33</v>
      </c>
      <c r="F10" s="57" t="s">
        <v>32</v>
      </c>
      <c r="G10" s="57" t="s">
        <v>31</v>
      </c>
    </row>
    <row r="11" spans="4:7" ht="28.5" x14ac:dyDescent="0.45">
      <c r="D11" s="54" t="s">
        <v>35</v>
      </c>
      <c r="E11" s="51">
        <v>3000</v>
      </c>
      <c r="F11" s="49">
        <v>500000</v>
      </c>
      <c r="G11" s="49">
        <f>E11*F11/100000</f>
        <v>15000</v>
      </c>
    </row>
    <row r="12" spans="4:7" ht="28.5" x14ac:dyDescent="0.45">
      <c r="D12" s="55" t="s">
        <v>36</v>
      </c>
      <c r="E12" s="52">
        <v>2000</v>
      </c>
      <c r="F12" s="49">
        <v>500000</v>
      </c>
      <c r="G12" s="49">
        <f t="shared" ref="G12:G13" si="0">E12*F12/100000</f>
        <v>10000</v>
      </c>
    </row>
    <row r="13" spans="4:7" ht="28.5" x14ac:dyDescent="0.45">
      <c r="D13" s="56" t="s">
        <v>37</v>
      </c>
      <c r="E13" s="53">
        <v>1000</v>
      </c>
      <c r="F13" s="49">
        <v>5000000</v>
      </c>
      <c r="G13" s="49">
        <f t="shared" si="0"/>
        <v>50000</v>
      </c>
    </row>
    <row r="15" spans="4:7" ht="28.5" x14ac:dyDescent="0.45">
      <c r="D15" s="49"/>
    </row>
    <row r="16" spans="4:7" ht="28.5" x14ac:dyDescent="0.45">
      <c r="D16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 Calculator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2015-01-06T06:21:51Z</dcterms:created>
  <dcterms:modified xsi:type="dcterms:W3CDTF">2022-03-13T11:25:33Z</dcterms:modified>
</cp:coreProperties>
</file>