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dmin\Desktop\Availabilty report\May 2024\"/>
    </mc:Choice>
  </mc:AlternateContent>
  <xr:revisionPtr revIDLastSave="0" documentId="13_ncr:1_{DE019605-762A-47AE-975D-D4613594160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HO TVM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" i="2"/>
  <c r="O3" i="2"/>
  <c r="Q3" i="2" s="1"/>
  <c r="O4" i="2"/>
  <c r="Q4" i="2" s="1"/>
  <c r="O5" i="2"/>
  <c r="Q5" i="2" s="1"/>
  <c r="O6" i="2"/>
  <c r="Q6" i="2" s="1"/>
  <c r="O7" i="2"/>
  <c r="Q7" i="2" s="1"/>
  <c r="O8" i="2"/>
  <c r="Q8" i="2" s="1"/>
  <c r="O9" i="2"/>
  <c r="Q9" i="2" s="1"/>
  <c r="O10" i="2"/>
  <c r="Q10" i="2" s="1"/>
  <c r="O11" i="2"/>
  <c r="Q11" i="2" s="1"/>
  <c r="O12" i="2"/>
  <c r="Q12" i="2" s="1"/>
  <c r="O13" i="2"/>
  <c r="Q13" i="2" s="1"/>
  <c r="O14" i="2"/>
  <c r="Q14" i="2" s="1"/>
  <c r="O15" i="2"/>
  <c r="Q15" i="2" s="1"/>
  <c r="O16" i="2"/>
  <c r="Q16" i="2" s="1"/>
  <c r="O17" i="2"/>
  <c r="Q17" i="2" s="1"/>
  <c r="O18" i="2"/>
  <c r="Q18" i="2" s="1"/>
  <c r="O19" i="2"/>
  <c r="Q19" i="2" s="1"/>
  <c r="O20" i="2"/>
  <c r="Q20" i="2" s="1"/>
  <c r="O21" i="2"/>
  <c r="Q21" i="2" s="1"/>
  <c r="O22" i="2"/>
  <c r="Q22" i="2" s="1"/>
  <c r="O23" i="2"/>
  <c r="Q23" i="2" s="1"/>
  <c r="O24" i="2"/>
  <c r="Q24" i="2" s="1"/>
  <c r="O25" i="2"/>
  <c r="Q25" i="2" s="1"/>
  <c r="O26" i="2"/>
  <c r="Q26" i="2" s="1"/>
  <c r="O27" i="2"/>
  <c r="Q27" i="2" s="1"/>
  <c r="O28" i="2"/>
  <c r="Q28" i="2" s="1"/>
  <c r="O2" i="2"/>
  <c r="Q2" i="2" s="1"/>
</calcChain>
</file>

<file path=xl/sharedStrings.xml><?xml version="1.0" encoding="utf-8"?>
<sst xmlns="http://schemas.openxmlformats.org/spreadsheetml/2006/main" count="373" uniqueCount="142">
  <si>
    <t>Sr.No</t>
  </si>
  <si>
    <t>ATM ID</t>
  </si>
  <si>
    <t>SITE TYPE (ONSITE/OFFSITE)</t>
  </si>
  <si>
    <t>STATE</t>
  </si>
  <si>
    <t>Circle</t>
  </si>
  <si>
    <t>MS Vendor</t>
  </si>
  <si>
    <t>Device ID</t>
  </si>
  <si>
    <t>Sum of Total Number of Hrs Down</t>
  </si>
  <si>
    <t>Sum of Total Number of Hrs</t>
  </si>
  <si>
    <t>Total Down Percentage</t>
  </si>
  <si>
    <t>Up Time</t>
  </si>
  <si>
    <t>Remarks</t>
  </si>
  <si>
    <t>Installation Date</t>
  </si>
  <si>
    <t>10.130.14.174</t>
  </si>
  <si>
    <t>00:02:52</t>
  </si>
  <si>
    <t>24.00</t>
  </si>
  <si>
    <t>0.20%</t>
  </si>
  <si>
    <t>10.130.12.102</t>
  </si>
  <si>
    <t>10.130.12.62</t>
  </si>
  <si>
    <t>00:00:00</t>
  </si>
  <si>
    <t>0.00%</t>
  </si>
  <si>
    <t>10.130.12.110</t>
  </si>
  <si>
    <t>10.130.12.50</t>
  </si>
  <si>
    <t>10.130.12.126</t>
  </si>
  <si>
    <t>10.130.12.166</t>
  </si>
  <si>
    <t>10.130.12.150</t>
  </si>
  <si>
    <t>10.130.12.138</t>
  </si>
  <si>
    <t>10.130.12.94</t>
  </si>
  <si>
    <t>10.130.12.34</t>
  </si>
  <si>
    <t>10.130.19.82</t>
  </si>
  <si>
    <t>10.130.19.122</t>
  </si>
  <si>
    <t>10.130.21.38</t>
  </si>
  <si>
    <t>10.130.21.14</t>
  </si>
  <si>
    <t>10.130.17.70</t>
  </si>
  <si>
    <t>10.130.19.106</t>
  </si>
  <si>
    <t>10.130.21.42</t>
  </si>
  <si>
    <t>10.130.21.10</t>
  </si>
  <si>
    <t>10.130.17.78</t>
  </si>
  <si>
    <t>10.130.19.162</t>
  </si>
  <si>
    <t>10.130.19.118</t>
  </si>
  <si>
    <t>10.130.17.66</t>
  </si>
  <si>
    <t>OFFSITE</t>
  </si>
  <si>
    <t>KERALA</t>
  </si>
  <si>
    <t>Trivandrum</t>
  </si>
  <si>
    <t>Hitachi</t>
  </si>
  <si>
    <t>10.130.19.10</t>
  </si>
  <si>
    <t>10.130.17.74</t>
  </si>
  <si>
    <t>S1BW000262053</t>
  </si>
  <si>
    <t>ATM ID S1BW000262053 SRI THIRUMANTHAM KUNNU TEMPLE PREMISES ANGADIPURAM P O MALLAPURAM KERALA 679321</t>
  </si>
  <si>
    <t>Angadippuram</t>
  </si>
  <si>
    <t>NW2</t>
  </si>
  <si>
    <t>Hyosung</t>
  </si>
  <si>
    <t>S1NW070036015</t>
  </si>
  <si>
    <t>ATM ID S1NW070036015 SBT P B NO 1203 INDURSREE TC V/498 PEROORKADA TRIVANDRUM 695005</t>
  </si>
  <si>
    <t>NW1</t>
  </si>
  <si>
    <t>S1BB000861125</t>
  </si>
  <si>
    <t>ATM ID S1BB000861125 NIT CALICUT BUS STOP REC CHATHAMANGALAM KOZHIKODE PIN 673601</t>
  </si>
  <si>
    <t>Calicut</t>
  </si>
  <si>
    <t>NCR</t>
  </si>
  <si>
    <t>S1NB000940141</t>
  </si>
  <si>
    <t>ATM ID S1NB000940141 STATE BANK BHAVAN SBI-RBO 1 THRISSUR PIN 680022</t>
  </si>
  <si>
    <t>Thrissur</t>
  </si>
  <si>
    <t>S1BW003035001</t>
  </si>
  <si>
    <t>ATM ID S1BW003035001 WIMS HOSPITAL MEPADI WAYANAD PIN 673577.</t>
  </si>
  <si>
    <t>Wayanad</t>
  </si>
  <si>
    <t>S1NW070142060</t>
  </si>
  <si>
    <t>ATM ID S1NW070142060SBI ATM OPP BPCL PETROL BUNK THIRUVANKULAM ERNAKULAM KERALA 682305</t>
  </si>
  <si>
    <t>Eranakulam</t>
  </si>
  <si>
    <t>NW3</t>
  </si>
  <si>
    <t>S1BW070147049</t>
  </si>
  <si>
    <t>ATM ID S1BW070147049 building no 3/767 survey no 548/9 KIZHAKKAMBALAM VILLAGE ERNAKULAM 683562</t>
  </si>
  <si>
    <t>S1BW070502085</t>
  </si>
  <si>
    <t>ATM ID S1BW070502085 MOBILE ATM POOJAPPURA TRIVANDRUM 695012 NAC POOJAPURA 695012</t>
  </si>
  <si>
    <t>S1NB001891142</t>
  </si>
  <si>
    <t>MALL OF JOY KOTTAYAM ( Shifted atm)</t>
  </si>
  <si>
    <t>kottayam</t>
  </si>
  <si>
    <t>S1BW001891113</t>
  </si>
  <si>
    <t>ATM ID S1BW001891113 GOPI NIVASHOUSE THAVALAKUZHYJN ETTUMANOOR PO KOTTAYAM 686631</t>
  </si>
  <si>
    <t>S1BW070502072</t>
  </si>
  <si>
    <t>ATM ID S1BW070502072 tc 20/2866 oppossite krishnan KOVIL THALIYAL ROAD KARAMANA TRIVENDRUM 695002</t>
  </si>
  <si>
    <t>S1BW001891014</t>
  </si>
  <si>
    <t>NEAR MAHADEVA TEMPLE,ETTUMANOOR(PETROL PUMP)</t>
  </si>
  <si>
    <t>S1BW007844075</t>
  </si>
  <si>
    <t>NEAR SBI BRANCH, AMBALAMUGAL(FACT)</t>
  </si>
  <si>
    <t>S1BB003338015</t>
  </si>
  <si>
    <t>IRINGAL CRAFT VILLAGE, Calicut</t>
  </si>
  <si>
    <t>S1BW003338014</t>
  </si>
  <si>
    <t>VADAKARA CO OP HOSPITAL</t>
  </si>
  <si>
    <t>S1BB000802048</t>
  </si>
  <si>
    <t>SBI RLWY STN ALAPPUZHA</t>
  </si>
  <si>
    <t>Alappuzha</t>
  </si>
  <si>
    <t>S1NB070075017</t>
  </si>
  <si>
    <t>SBI KANJIKUZHY 2ND OFFSIT</t>
  </si>
  <si>
    <t>S1BW000861024</t>
  </si>
  <si>
    <t>RAMANATTUKARA OFFSITE 1</t>
  </si>
  <si>
    <t>S1BB000861223</t>
  </si>
  <si>
    <t>LIC OFFSITE 2, CALICUT</t>
  </si>
  <si>
    <t>S1BW070252104</t>
  </si>
  <si>
    <t>TECHNOPARK CAMPUS , Trivandrum</t>
  </si>
  <si>
    <t>S1BB070120079</t>
  </si>
  <si>
    <t>BRILLIANT STUDY CENTRE, Kottayam</t>
  </si>
  <si>
    <t>S1BW070502033</t>
  </si>
  <si>
    <t>PAPPANAMCODE JN 2ND</t>
  </si>
  <si>
    <t>NW!</t>
  </si>
  <si>
    <t>S1NB001891131</t>
  </si>
  <si>
    <t>KUDAMALOOR</t>
  </si>
  <si>
    <t>S1NB001891150</t>
  </si>
  <si>
    <t>BUND ROAD JN 2ND( Shifted to Lakkattor, Near Pangada, Kottayam)</t>
  </si>
  <si>
    <t>S1NB070142045</t>
  </si>
  <si>
    <t>CIFT CAMPUS,W ISLAND</t>
  </si>
  <si>
    <t>10.130.19.166</t>
  </si>
  <si>
    <t>ADDRESS</t>
  </si>
  <si>
    <t>CITY</t>
  </si>
  <si>
    <t>NW</t>
  </si>
  <si>
    <t>ATM MAKE</t>
  </si>
  <si>
    <t>00:01:26</t>
  </si>
  <si>
    <t>0.10%</t>
  </si>
  <si>
    <t>00:04:19</t>
  </si>
  <si>
    <t>0.30%</t>
  </si>
  <si>
    <t>S1BW070036079</t>
  </si>
  <si>
    <t>THATTATHUMALA OFFSITE NEW</t>
  </si>
  <si>
    <t>10.130.21.46</t>
  </si>
  <si>
    <t>S1BB000926060</t>
  </si>
  <si>
    <t>MAHE RAILWAY STATION ROAD</t>
  </si>
  <si>
    <t>No complaints received. ATM auto up in NMS. Suspect power fluctuation</t>
  </si>
  <si>
    <t>00:05:45</t>
  </si>
  <si>
    <t>0.40%</t>
  </si>
  <si>
    <t>00:07:12</t>
  </si>
  <si>
    <t>0.50%</t>
  </si>
  <si>
    <t>00:20:09</t>
  </si>
  <si>
    <t>1.40%</t>
  </si>
  <si>
    <t>00:17:16</t>
  </si>
  <si>
    <t>1.20%</t>
  </si>
  <si>
    <t>01:00:28</t>
  </si>
  <si>
    <t>4.20%</t>
  </si>
  <si>
    <t>00:54:43</t>
  </si>
  <si>
    <t>3.80%</t>
  </si>
  <si>
    <t>00:08:38</t>
  </si>
  <si>
    <t>0.60%</t>
  </si>
  <si>
    <t>05:49:55</t>
  </si>
  <si>
    <t>24.30%</t>
  </si>
  <si>
    <t>Dispatched flm but not get update from site. Suspect power fluctuation.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</si>
</sst>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2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0" borderId="1" xfId="0" applyBorder="1" applyAlignment="1">
      <alignment horizontal="center" vertical="center"/>
    </xf>
  </cellXfs>
  <cellStyles count="43">
    <cellStyle name="20% - Accent1 2" xfId="20" xr:uid="{BEF92E4A-C920-45EE-A984-C5E97F3ABAC4}"/>
    <cellStyle name="20% - Accent2 2" xfId="24" xr:uid="{C7DFEA22-FEFC-42C7-8201-FDD89B3C9CD7}"/>
    <cellStyle name="20% - Accent3 2" xfId="28" xr:uid="{04A60EC8-6AFD-47FB-AA3D-3445A81DD9EE}"/>
    <cellStyle name="20% - Accent4 2" xfId="32" xr:uid="{E1814384-4721-4B3C-A685-FDE921F605AE}"/>
    <cellStyle name="20% - Accent5 2" xfId="36" xr:uid="{4ED64DFA-D230-4B62-8B1A-3256A507F9D3}"/>
    <cellStyle name="20% - Accent6 2" xfId="40" xr:uid="{00305CA0-DE3B-4620-8451-0325FBA56E14}"/>
    <cellStyle name="40% - Accent1 2" xfId="21" xr:uid="{9702B3C8-15E2-4BC6-863E-DF5B8E087C89}"/>
    <cellStyle name="40% - Accent2 2" xfId="25" xr:uid="{3B444A06-16AC-4360-9B15-9C0E702CEDFA}"/>
    <cellStyle name="40% - Accent3 2" xfId="29" xr:uid="{A2E085C2-DA64-4DF6-971B-E54644889160}"/>
    <cellStyle name="40% - Accent4 2" xfId="33" xr:uid="{505B6DE2-42FC-42D2-8B26-8288362F3040}"/>
    <cellStyle name="40% - Accent5 2" xfId="37" xr:uid="{43F2D69E-993F-423A-A60B-FC56660B7642}"/>
    <cellStyle name="40% - Accent6 2" xfId="41" xr:uid="{3834E1F4-B7A7-4079-B271-A8AF52DC069B}"/>
    <cellStyle name="60% - Accent1 2" xfId="22" xr:uid="{25B58EC0-00F3-49F8-A371-16059DFF471B}"/>
    <cellStyle name="60% - Accent2 2" xfId="26" xr:uid="{A7F249C7-E937-4BC6-A7B3-C29EFC7FCBA3}"/>
    <cellStyle name="60% - Accent3 2" xfId="30" xr:uid="{F34AD2F6-EABA-4CAC-97B1-75350F915F98}"/>
    <cellStyle name="60% - Accent4 2" xfId="34" xr:uid="{8D02D056-F957-4DE7-972A-AFFB1E318F09}"/>
    <cellStyle name="60% - Accent5 2" xfId="38" xr:uid="{127F7171-A255-42CF-9127-163C056CC6A7}"/>
    <cellStyle name="60% - Accent6 2" xfId="42" xr:uid="{E248C069-DFBB-4CB7-BC00-8A8261F3530E}"/>
    <cellStyle name="Accent1 2" xfId="19" xr:uid="{370EBC0D-8238-40DD-B2E4-CCABC7FE0987}"/>
    <cellStyle name="Accent2 2" xfId="23" xr:uid="{7007ADE2-4C81-47A9-B0FC-EADC0E5A0A8E}"/>
    <cellStyle name="Accent3 2" xfId="27" xr:uid="{0D038193-DC9A-4148-A4BD-7DDFD8AC3CD2}"/>
    <cellStyle name="Accent4 2" xfId="31" xr:uid="{B690C76A-DA24-464B-B9B4-AB44F1471568}"/>
    <cellStyle name="Accent5 2" xfId="35" xr:uid="{B496C16F-62E7-4066-ABA7-B584394CC98F}"/>
    <cellStyle name="Accent6 2" xfId="39" xr:uid="{B7C6088A-601D-452E-963C-32D3AE5449C1}"/>
    <cellStyle name="Bad 2" xfId="8" xr:uid="{6A937C06-E989-49AC-B028-4CD316E1CE6F}"/>
    <cellStyle name="Calculation 2" xfId="12" xr:uid="{A99EC506-4A79-485D-9169-4583D4969671}"/>
    <cellStyle name="Check Cell 2" xfId="14" xr:uid="{E3A98914-C2E1-4FA4-B908-F193B36E0403}"/>
    <cellStyle name="Explanatory Text 2" xfId="17" xr:uid="{65A2EC2E-B81A-45B4-BF7A-F3C5E91CC571}"/>
    <cellStyle name="Good 2" xfId="7" xr:uid="{DCEF5420-4A89-411C-93FE-14E8581B2E13}"/>
    <cellStyle name="Heading 1 2" xfId="3" xr:uid="{BA5555B7-2E56-486B-AD45-DC5E1C9D85CB}"/>
    <cellStyle name="Heading 2 2" xfId="4" xr:uid="{B338F7D4-D5B1-4435-AF01-6FA12E76591A}"/>
    <cellStyle name="Heading 3 2" xfId="5" xr:uid="{D3D1C582-7677-4983-816D-857782A4393A}"/>
    <cellStyle name="Heading 4 2" xfId="6" xr:uid="{062BC955-B2D9-437E-AA81-8CD3A835157B}"/>
    <cellStyle name="Input 2" xfId="10" xr:uid="{6D49B70E-2295-4909-9256-90DF7067B806}"/>
    <cellStyle name="Linked Cell 2" xfId="13" xr:uid="{1F6B9260-2065-41F1-A47C-EC657EF1565E}"/>
    <cellStyle name="Neutral 2" xfId="9" xr:uid="{A5C53BC0-45CF-453A-B4E0-17FEE1A6A1DA}"/>
    <cellStyle name="Normal" xfId="0" builtinId="0"/>
    <cellStyle name="Normal 2" xfId="1" xr:uid="{7393ECDA-19FE-4EDA-9E02-B88C3646BA04}"/>
    <cellStyle name="Note 2" xfId="16" xr:uid="{6353C9E8-FD49-41AC-ADBB-3B1B39344C0D}"/>
    <cellStyle name="Output 2" xfId="11" xr:uid="{61FA63A4-9509-4EB3-89B7-E85937EC2945}"/>
    <cellStyle name="Title 2" xfId="2" xr:uid="{214AF388-A8C6-4DB3-B3FC-FCD2D8A2C2A3}"/>
    <cellStyle name="Total 2" xfId="18" xr:uid="{4C6B4807-DCB6-4E5A-B77A-FBF1F929A35A}"/>
    <cellStyle name="Warning Text 2" xfId="15" xr:uid="{DEE1A52E-D35F-46FD-ABA5-D99FD06462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Availabilty%20report\May%202024\Master%20Availabilty%20report.xlsx" TargetMode="External"/><Relationship Id="rId1" Type="http://schemas.openxmlformats.org/officeDocument/2006/relationships/externalLinkPath" Target="Master%20Availabilty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Device ID</v>
          </cell>
          <cell r="C1" t="str">
            <v>ATM ID</v>
          </cell>
          <cell r="D1" t="str">
            <v>FULL ADDRESS OF ATM SITE</v>
          </cell>
          <cell r="E1" t="str">
            <v>SITE TYPE (ONSITE/OFFSITE)</v>
          </cell>
          <cell r="F1" t="str">
            <v>CITY/ CENTRE</v>
          </cell>
          <cell r="G1" t="str">
            <v>STATE</v>
          </cell>
          <cell r="H1" t="str">
            <v>Network</v>
          </cell>
          <cell r="I1" t="str">
            <v>Circle</v>
          </cell>
          <cell r="J1" t="str">
            <v>MS Vendor</v>
          </cell>
          <cell r="K1" t="str">
            <v>Machine make</v>
          </cell>
          <cell r="L1" t="str">
            <v>Installation Date</v>
          </cell>
        </row>
        <row r="2">
          <cell r="B2" t="str">
            <v>10.130.14.174</v>
          </cell>
          <cell r="C2" t="str">
            <v>S1BW000262053</v>
          </cell>
          <cell r="D2" t="str">
            <v>ATM ID S1BW000262053 SRI THIRUMANTHAM KUNNU TEMPLE PREMISES ANGADIPURAM P O MALLAPURAM KERALA 679321</v>
          </cell>
          <cell r="E2" t="str">
            <v>OFFSITE</v>
          </cell>
          <cell r="F2" t="str">
            <v>Angadippuram</v>
          </cell>
          <cell r="G2" t="str">
            <v>KERALA</v>
          </cell>
          <cell r="H2" t="str">
            <v>NW2</v>
          </cell>
          <cell r="I2" t="str">
            <v>THIRUVANANTHAPURAM</v>
          </cell>
          <cell r="J2" t="str">
            <v>Hitachi</v>
          </cell>
          <cell r="K2" t="str">
            <v>Hyosung</v>
          </cell>
          <cell r="L2">
            <v>45373</v>
          </cell>
        </row>
        <row r="3">
          <cell r="B3" t="str">
            <v>10.130.12.102</v>
          </cell>
          <cell r="C3" t="str">
            <v>S1NW070036015</v>
          </cell>
          <cell r="D3" t="str">
            <v>ATM ID S1NW070036015 SBT P B NO 1203 INDURSREE TC V/498 PEROORKADA TRIVANDRUM 695005</v>
          </cell>
          <cell r="E3" t="str">
            <v>OFFSITE</v>
          </cell>
          <cell r="F3" t="str">
            <v>Trivandrum</v>
          </cell>
          <cell r="G3" t="str">
            <v>KERALA</v>
          </cell>
          <cell r="H3" t="str">
            <v>NW1</v>
          </cell>
          <cell r="I3" t="str">
            <v>THIRUVANANTHAPURAM</v>
          </cell>
          <cell r="J3" t="str">
            <v>Hitachi</v>
          </cell>
          <cell r="K3" t="str">
            <v>Hyosung</v>
          </cell>
          <cell r="L3">
            <v>45372</v>
          </cell>
        </row>
        <row r="4">
          <cell r="B4" t="str">
            <v>10.130.12.62</v>
          </cell>
          <cell r="C4" t="str">
            <v>S1BB000861125</v>
          </cell>
          <cell r="D4" t="str">
            <v>ATM ID S1BB000861125 NIT CALICUT BUS STOP REC CHATHAMANGALAM KOZHIKODE PIN 673601</v>
          </cell>
          <cell r="E4" t="str">
            <v>OFFSITE</v>
          </cell>
          <cell r="F4" t="str">
            <v>Calicut</v>
          </cell>
          <cell r="G4" t="str">
            <v>KERALA</v>
          </cell>
          <cell r="H4" t="str">
            <v>NW2</v>
          </cell>
          <cell r="I4" t="str">
            <v>THIRUVANANTHAPURAM</v>
          </cell>
          <cell r="J4" t="str">
            <v>Hitachi</v>
          </cell>
          <cell r="K4" t="str">
            <v>NCR</v>
          </cell>
          <cell r="L4">
            <v>45371</v>
          </cell>
        </row>
        <row r="5">
          <cell r="B5" t="str">
            <v>10.130.12.110</v>
          </cell>
          <cell r="C5" t="str">
            <v>S1NB000940141</v>
          </cell>
          <cell r="D5" t="str">
            <v>ATM ID S1NB000940141 STATE BANK BHAVAN SBI-RBO 1 THRISSUR PIN 680022</v>
          </cell>
          <cell r="E5" t="str">
            <v>OFFSITE</v>
          </cell>
          <cell r="F5" t="str">
            <v>Thrissur</v>
          </cell>
          <cell r="G5" t="str">
            <v>KERALA</v>
          </cell>
          <cell r="H5" t="str">
            <v>NW2</v>
          </cell>
          <cell r="I5" t="str">
            <v>THIRUVANANTHAPURAM</v>
          </cell>
          <cell r="J5" t="str">
            <v>Hitachi</v>
          </cell>
          <cell r="K5" t="str">
            <v>NCR</v>
          </cell>
          <cell r="L5">
            <v>45373</v>
          </cell>
        </row>
        <row r="6">
          <cell r="B6" t="str">
            <v>10.130.12.50</v>
          </cell>
          <cell r="C6" t="str">
            <v>S1BW003035001</v>
          </cell>
          <cell r="D6" t="str">
            <v>ATM ID S1BW003035001 WIMS HOSPITAL MEPADI WAYANAD PIN 673577.</v>
          </cell>
          <cell r="E6" t="str">
            <v>OFFSITE</v>
          </cell>
          <cell r="F6" t="str">
            <v>Wayanad</v>
          </cell>
          <cell r="G6" t="str">
            <v>KERALA</v>
          </cell>
          <cell r="H6" t="str">
            <v>NW2</v>
          </cell>
          <cell r="I6" t="str">
            <v>THIRUVANANTHAPURAM</v>
          </cell>
          <cell r="J6" t="str">
            <v>Hitachi</v>
          </cell>
          <cell r="K6" t="str">
            <v>Hyosung</v>
          </cell>
          <cell r="L6">
            <v>45373</v>
          </cell>
        </row>
        <row r="7">
          <cell r="B7" t="str">
            <v>10.130.12.126</v>
          </cell>
          <cell r="C7" t="str">
            <v>S1NW070142060</v>
          </cell>
          <cell r="D7" t="str">
            <v>ATM ID S1NW070142060SBI ATM OPP BPCL PETROL BUNK THIRUVANKULAM ERNAKULAM KERALA 682305</v>
          </cell>
          <cell r="E7" t="str">
            <v>OFFSITE</v>
          </cell>
          <cell r="F7" t="str">
            <v>Eranakulam</v>
          </cell>
          <cell r="G7" t="str">
            <v>KERALA</v>
          </cell>
          <cell r="H7" t="str">
            <v>NW3</v>
          </cell>
          <cell r="I7" t="str">
            <v>THIRUVANANTHAPURAM</v>
          </cell>
          <cell r="J7" t="str">
            <v>Hitachi</v>
          </cell>
          <cell r="K7" t="str">
            <v>Hyosung</v>
          </cell>
          <cell r="L7">
            <v>45373</v>
          </cell>
        </row>
        <row r="8">
          <cell r="B8" t="str">
            <v>10.130.12.166</v>
          </cell>
          <cell r="C8" t="str">
            <v>S1BW070147049</v>
          </cell>
          <cell r="D8" t="str">
            <v>ATM ID S1BW070147049 building no 3/767 survey no 548/9 KIZHAKKAMBALAM VILLAGE ERNAKULAM 683562</v>
          </cell>
          <cell r="E8" t="str">
            <v>OFFSITE</v>
          </cell>
          <cell r="F8" t="str">
            <v>Eranakulam</v>
          </cell>
          <cell r="G8" t="str">
            <v>KERALA</v>
          </cell>
          <cell r="H8" t="str">
            <v>NW3</v>
          </cell>
          <cell r="I8" t="str">
            <v>THIRUVANANTHAPURAM</v>
          </cell>
          <cell r="J8" t="str">
            <v>Hitachi</v>
          </cell>
          <cell r="K8" t="str">
            <v>Hyosung</v>
          </cell>
          <cell r="L8">
            <v>45377</v>
          </cell>
        </row>
        <row r="9">
          <cell r="B9" t="str">
            <v>10.130.12.150</v>
          </cell>
          <cell r="C9" t="str">
            <v>S1BW070502085</v>
          </cell>
          <cell r="D9" t="str">
            <v>ATM ID S1BW070502085 MOBILE ATM POOJAPPURA TRIVANDRUM 695012 NAC POOJAPURA 695012</v>
          </cell>
          <cell r="E9" t="str">
            <v>OFFSITE</v>
          </cell>
          <cell r="F9" t="str">
            <v>Trivandrum</v>
          </cell>
          <cell r="G9" t="str">
            <v>KERALA</v>
          </cell>
          <cell r="H9" t="str">
            <v>NW1</v>
          </cell>
          <cell r="I9" t="str">
            <v>THIRUVANANTHAPURAM</v>
          </cell>
          <cell r="J9" t="str">
            <v>Hitachi</v>
          </cell>
          <cell r="K9" t="str">
            <v>Hyosung</v>
          </cell>
          <cell r="L9">
            <v>45377</v>
          </cell>
        </row>
        <row r="10">
          <cell r="B10" t="str">
            <v>10.130.12.138</v>
          </cell>
          <cell r="C10" t="str">
            <v>S1NB001891142</v>
          </cell>
          <cell r="D10" t="str">
            <v>MALL OF JOY KOTTAYAM ( Shifted atm)</v>
          </cell>
          <cell r="E10" t="str">
            <v>OFFSITE</v>
          </cell>
          <cell r="F10" t="str">
            <v>kottayam</v>
          </cell>
          <cell r="G10" t="str">
            <v>KERALA</v>
          </cell>
          <cell r="H10" t="str">
            <v>NW3</v>
          </cell>
          <cell r="I10" t="str">
            <v>THIRUVANANTHAPURAM</v>
          </cell>
          <cell r="J10" t="str">
            <v>Hitachi</v>
          </cell>
          <cell r="K10" t="str">
            <v>NCR</v>
          </cell>
          <cell r="L10">
            <v>45383</v>
          </cell>
        </row>
        <row r="11">
          <cell r="B11" t="str">
            <v>10.130.12.94</v>
          </cell>
          <cell r="C11" t="str">
            <v>S1BW001891113</v>
          </cell>
          <cell r="D11" t="str">
            <v>ATM ID S1BW001891113 GOPI NIVASHOUSE THAVALAKUZHYJN ETTUMANOOR PO KOTTAYAM 686631</v>
          </cell>
          <cell r="E11" t="str">
            <v>OFFSITE</v>
          </cell>
          <cell r="F11" t="str">
            <v>kottayam</v>
          </cell>
          <cell r="G11" t="str">
            <v>KERALA</v>
          </cell>
          <cell r="H11" t="str">
            <v>NW3</v>
          </cell>
          <cell r="I11" t="str">
            <v>THIRUVANANTHAPURAM</v>
          </cell>
          <cell r="J11" t="str">
            <v>Hitachi</v>
          </cell>
          <cell r="K11" t="str">
            <v>Hyosung</v>
          </cell>
          <cell r="L11">
            <v>45370</v>
          </cell>
        </row>
        <row r="12">
          <cell r="B12" t="str">
            <v>10.130.12.10</v>
          </cell>
          <cell r="C12" t="str">
            <v>S1BW001015019</v>
          </cell>
          <cell r="D12" t="str">
            <v>TRIPUNITURA RAILWAY STATION. KARINGACHIRA. THRIPPUNITHURA. ERNAKULAM 682301   TRIPUNITURA RAILWAY STATION 682301</v>
          </cell>
          <cell r="E12" t="str">
            <v>OFFSITE</v>
          </cell>
          <cell r="F12" t="str">
            <v>Eranakulam</v>
          </cell>
          <cell r="G12" t="str">
            <v>KERALA</v>
          </cell>
          <cell r="H12" t="str">
            <v>NW3</v>
          </cell>
          <cell r="I12" t="str">
            <v>THIRUVANANTHAPURAM</v>
          </cell>
          <cell r="J12" t="str">
            <v>Hitachi</v>
          </cell>
          <cell r="K12" t="str">
            <v>Hyosung</v>
          </cell>
          <cell r="L12">
            <v>45371</v>
          </cell>
        </row>
        <row r="13">
          <cell r="B13" t="str">
            <v>10.130.12.34</v>
          </cell>
          <cell r="C13" t="str">
            <v>S1BW070502072</v>
          </cell>
          <cell r="D13" t="str">
            <v>ATM ID S1BW070502072 tc 20/2866 oppossite krishnan KOVIL THALIYAL ROAD KARAMANA TRIVENDRUM 695002</v>
          </cell>
          <cell r="E13" t="str">
            <v>OFFSITE</v>
          </cell>
          <cell r="F13" t="str">
            <v>Trivandrum</v>
          </cell>
          <cell r="G13" t="str">
            <v>KERALA</v>
          </cell>
          <cell r="H13" t="str">
            <v>NW1</v>
          </cell>
          <cell r="I13" t="str">
            <v>THIRUVANANTHAPURAM</v>
          </cell>
          <cell r="J13" t="str">
            <v>Hitachi</v>
          </cell>
          <cell r="K13" t="str">
            <v>Hyosung</v>
          </cell>
          <cell r="L13">
            <v>45370</v>
          </cell>
        </row>
        <row r="14">
          <cell r="B14" t="str">
            <v>10.130.19.82</v>
          </cell>
          <cell r="C14" t="str">
            <v>S1BW001891014</v>
          </cell>
          <cell r="D14" t="str">
            <v>NEAR MAHADEVA TEMPLE,ETTUMANOOR(PETROL PUMP)</v>
          </cell>
          <cell r="E14" t="str">
            <v>OFFSITE</v>
          </cell>
          <cell r="F14" t="str">
            <v>kottayam</v>
          </cell>
          <cell r="G14" t="str">
            <v>KERALA</v>
          </cell>
          <cell r="H14" t="str">
            <v>NW3</v>
          </cell>
          <cell r="I14" t="str">
            <v>THIRUVANANTHAPURAM</v>
          </cell>
          <cell r="J14" t="str">
            <v>Hitachi</v>
          </cell>
          <cell r="K14" t="str">
            <v>Hyosung</v>
          </cell>
          <cell r="L14">
            <v>45427</v>
          </cell>
        </row>
        <row r="15">
          <cell r="B15" t="str">
            <v>10.130.19.122</v>
          </cell>
          <cell r="C15" t="str">
            <v>S1BW007844075</v>
          </cell>
          <cell r="D15" t="str">
            <v>NEAR SBI BRANCH, AMBALAMUGAL(FACT)</v>
          </cell>
          <cell r="E15" t="str">
            <v>OFFSITE</v>
          </cell>
          <cell r="F15" t="str">
            <v>Eranakulam</v>
          </cell>
          <cell r="G15" t="str">
            <v>KERALA</v>
          </cell>
          <cell r="H15" t="str">
            <v>NW3</v>
          </cell>
          <cell r="I15" t="str">
            <v>THIRUVANANTHAPURAM</v>
          </cell>
          <cell r="J15" t="str">
            <v>Hitachi</v>
          </cell>
          <cell r="K15" t="str">
            <v>Hyosung</v>
          </cell>
          <cell r="L15">
            <v>45428</v>
          </cell>
        </row>
        <row r="16">
          <cell r="B16" t="str">
            <v>10.130.21.38</v>
          </cell>
          <cell r="C16" t="str">
            <v>S1BB003338015</v>
          </cell>
          <cell r="D16" t="str">
            <v>IRINGAL CRAFT VILLAGE, Calicut</v>
          </cell>
          <cell r="E16" t="str">
            <v>OFFSITE</v>
          </cell>
          <cell r="F16" t="str">
            <v>Calicut</v>
          </cell>
          <cell r="G16" t="str">
            <v>KERALA</v>
          </cell>
          <cell r="H16" t="str">
            <v>NW2</v>
          </cell>
          <cell r="I16" t="str">
            <v>THIRUVANANTHAPURAM</v>
          </cell>
          <cell r="J16" t="str">
            <v>Hitachi</v>
          </cell>
          <cell r="K16" t="str">
            <v>NCR</v>
          </cell>
          <cell r="L16">
            <v>45427</v>
          </cell>
        </row>
        <row r="17">
          <cell r="B17" t="str">
            <v>10.130.21.14</v>
          </cell>
          <cell r="C17" t="str">
            <v>S1BW003338014</v>
          </cell>
          <cell r="D17" t="str">
            <v>VADAKARA CO OP HOSPITAL</v>
          </cell>
          <cell r="E17" t="str">
            <v>OFFSITE</v>
          </cell>
          <cell r="F17" t="str">
            <v>Calicut</v>
          </cell>
          <cell r="G17" t="str">
            <v>KERALA</v>
          </cell>
          <cell r="H17" t="str">
            <v>NW2</v>
          </cell>
          <cell r="I17" t="str">
            <v>THIRUVANANTHAPURAM</v>
          </cell>
          <cell r="J17" t="str">
            <v>Hitachi</v>
          </cell>
          <cell r="K17" t="str">
            <v>Hyosung</v>
          </cell>
          <cell r="L17">
            <v>45428</v>
          </cell>
        </row>
        <row r="18">
          <cell r="B18" t="str">
            <v>10.130.17.70</v>
          </cell>
          <cell r="C18" t="str">
            <v>S1BB000802048</v>
          </cell>
          <cell r="D18" t="str">
            <v>SBI RLWY STN ALAPPUZHA</v>
          </cell>
          <cell r="E18" t="str">
            <v>OFFSITE</v>
          </cell>
          <cell r="F18" t="str">
            <v>Alappuzha</v>
          </cell>
          <cell r="G18" t="str">
            <v>KERALA</v>
          </cell>
          <cell r="H18" t="str">
            <v>NW2</v>
          </cell>
          <cell r="I18" t="str">
            <v>THIRUVANANTHAPURAM</v>
          </cell>
          <cell r="J18" t="str">
            <v>Hitachi</v>
          </cell>
          <cell r="K18" t="str">
            <v>NCR</v>
          </cell>
          <cell r="L18">
            <v>45428</v>
          </cell>
        </row>
        <row r="19">
          <cell r="B19" t="str">
            <v>10.130.21.46</v>
          </cell>
          <cell r="C19" t="str">
            <v>S1BB000926060</v>
          </cell>
          <cell r="D19" t="str">
            <v>MAHE RAILWAY STATION ROAD</v>
          </cell>
          <cell r="E19" t="str">
            <v>OFFSITE</v>
          </cell>
          <cell r="F19" t="str">
            <v>Calicut</v>
          </cell>
          <cell r="G19" t="str">
            <v>KERALA</v>
          </cell>
          <cell r="H19" t="str">
            <v>NW2</v>
          </cell>
          <cell r="I19" t="str">
            <v>THIRUVANANTHAPURAM</v>
          </cell>
          <cell r="J19" t="str">
            <v>Hitachi</v>
          </cell>
          <cell r="K19" t="str">
            <v>NCR</v>
          </cell>
          <cell r="L19">
            <v>45428</v>
          </cell>
        </row>
        <row r="20">
          <cell r="B20" t="str">
            <v>10.130.19.106</v>
          </cell>
          <cell r="C20" t="str">
            <v>S1NB070075017</v>
          </cell>
          <cell r="D20" t="str">
            <v>SBI KANJIKUZHY 2ND OFFSIT</v>
          </cell>
          <cell r="E20" t="str">
            <v>OFFSITE</v>
          </cell>
          <cell r="F20" t="str">
            <v>kottayam</v>
          </cell>
          <cell r="G20" t="str">
            <v>KERALA</v>
          </cell>
          <cell r="H20" t="str">
            <v>NW3</v>
          </cell>
          <cell r="I20" t="str">
            <v>THIRUVANANTHAPURAM</v>
          </cell>
          <cell r="J20" t="str">
            <v>Hitachi</v>
          </cell>
          <cell r="K20" t="str">
            <v>NCR</v>
          </cell>
          <cell r="L20">
            <v>45426</v>
          </cell>
        </row>
        <row r="21">
          <cell r="B21" t="str">
            <v>10.130.21.42</v>
          </cell>
          <cell r="C21" t="str">
            <v>S1BW000861024</v>
          </cell>
          <cell r="D21" t="str">
            <v>RAMANATTUKARA OFFSITE 1</v>
          </cell>
          <cell r="E21" t="str">
            <v>OFFSITE</v>
          </cell>
          <cell r="F21" t="str">
            <v>Calicut</v>
          </cell>
          <cell r="G21" t="str">
            <v>KERALA</v>
          </cell>
          <cell r="H21" t="str">
            <v>NW2</v>
          </cell>
          <cell r="I21" t="str">
            <v>THIRUVANANTHAPURAM</v>
          </cell>
          <cell r="J21" t="str">
            <v>Hitachi</v>
          </cell>
          <cell r="K21" t="str">
            <v>Hyosung</v>
          </cell>
          <cell r="L21">
            <v>45428</v>
          </cell>
        </row>
        <row r="22">
          <cell r="B22" t="str">
            <v>10.130.21.10</v>
          </cell>
          <cell r="C22" t="str">
            <v>S1BB000861223</v>
          </cell>
          <cell r="D22" t="str">
            <v>LIC OFFSITE 2, CALICUT</v>
          </cell>
          <cell r="E22" t="str">
            <v>OFFSITE</v>
          </cell>
          <cell r="F22" t="str">
            <v>Calicut</v>
          </cell>
          <cell r="G22" t="str">
            <v>KERALA</v>
          </cell>
          <cell r="H22" t="str">
            <v>NW2</v>
          </cell>
          <cell r="I22" t="str">
            <v>THIRUVANANTHAPURAM</v>
          </cell>
          <cell r="J22" t="str">
            <v>Hitachi</v>
          </cell>
          <cell r="K22" t="str">
            <v>NCR</v>
          </cell>
          <cell r="L22">
            <v>45428</v>
          </cell>
        </row>
        <row r="23">
          <cell r="B23" t="str">
            <v>10.130.19.126</v>
          </cell>
          <cell r="C23" t="str">
            <v>S1NW070120062</v>
          </cell>
          <cell r="D23" t="str">
            <v>CHENGALAM ST ANTONY'S</v>
          </cell>
          <cell r="E23" t="str">
            <v>OFFSITE</v>
          </cell>
          <cell r="F23" t="str">
            <v>kottayam</v>
          </cell>
          <cell r="G23" t="str">
            <v>KERALA</v>
          </cell>
          <cell r="H23" t="str">
            <v>NW3</v>
          </cell>
          <cell r="I23" t="str">
            <v>THIRUVANANTHAPURAM</v>
          </cell>
          <cell r="J23" t="str">
            <v>Hitachi</v>
          </cell>
          <cell r="K23" t="str">
            <v>Hyosung</v>
          </cell>
          <cell r="L23">
            <v>45427</v>
          </cell>
        </row>
        <row r="24">
          <cell r="B24" t="str">
            <v>10.130.17.78</v>
          </cell>
          <cell r="C24" t="str">
            <v>S1BB070120079</v>
          </cell>
          <cell r="D24" t="str">
            <v>BRILLIANT STUDY CENTRE, Kottayam</v>
          </cell>
          <cell r="E24" t="str">
            <v>OFFSITE</v>
          </cell>
          <cell r="F24" t="str">
            <v>kottayam</v>
          </cell>
          <cell r="G24" t="str">
            <v>KERALA</v>
          </cell>
          <cell r="H24" t="str">
            <v>NW3</v>
          </cell>
          <cell r="I24" t="str">
            <v>THIRUVANANTHAPURAM</v>
          </cell>
          <cell r="J24" t="str">
            <v>Hitachi</v>
          </cell>
          <cell r="K24" t="str">
            <v>NCR</v>
          </cell>
          <cell r="L24">
            <v>45428</v>
          </cell>
        </row>
        <row r="25">
          <cell r="B25" t="str">
            <v>10.130.19.162</v>
          </cell>
          <cell r="C25" t="str">
            <v>S1BW070502033</v>
          </cell>
          <cell r="D25" t="str">
            <v>PAPPANAMCODE JN 2ND</v>
          </cell>
          <cell r="E25" t="str">
            <v>OFFSITE</v>
          </cell>
          <cell r="F25" t="str">
            <v>Trivandrum</v>
          </cell>
          <cell r="G25" t="str">
            <v>KERALA</v>
          </cell>
          <cell r="H25" t="str">
            <v>NW!</v>
          </cell>
          <cell r="I25" t="str">
            <v>THIRUVANANTHAPURAM</v>
          </cell>
          <cell r="J25" t="str">
            <v>Hitachi</v>
          </cell>
          <cell r="K25" t="str">
            <v>Hyosung</v>
          </cell>
          <cell r="L25">
            <v>45429</v>
          </cell>
        </row>
        <row r="26">
          <cell r="B26" t="str">
            <v>10.130.19.118</v>
          </cell>
          <cell r="C26" t="str">
            <v>S1NB001891131</v>
          </cell>
          <cell r="D26" t="str">
            <v>KUDAMALOOR</v>
          </cell>
          <cell r="E26" t="str">
            <v>OFFSITE</v>
          </cell>
          <cell r="F26" t="str">
            <v>kottayam</v>
          </cell>
          <cell r="G26" t="str">
            <v>KERALA</v>
          </cell>
          <cell r="H26" t="str">
            <v>NW3</v>
          </cell>
          <cell r="I26" t="str">
            <v>THIRUVANANTHAPURAM</v>
          </cell>
          <cell r="J26" t="str">
            <v>Hitachi</v>
          </cell>
          <cell r="K26" t="str">
            <v>NCR</v>
          </cell>
          <cell r="L26">
            <v>45425</v>
          </cell>
        </row>
        <row r="27">
          <cell r="B27" t="str">
            <v>10.130.17.66</v>
          </cell>
          <cell r="C27" t="str">
            <v>S1NB001891150</v>
          </cell>
          <cell r="D27" t="str">
            <v>BUND ROAD JN 2ND( Shifted to Lakkattor, Near Pangada, Kottayam)</v>
          </cell>
          <cell r="E27" t="str">
            <v>OFFSITE</v>
          </cell>
          <cell r="F27" t="str">
            <v>kottayam</v>
          </cell>
          <cell r="G27" t="str">
            <v>KERALA</v>
          </cell>
          <cell r="H27" t="str">
            <v>NW3</v>
          </cell>
          <cell r="I27" t="str">
            <v>THIRUVANANTHAPURAM</v>
          </cell>
          <cell r="J27" t="str">
            <v>Hitachi</v>
          </cell>
          <cell r="K27" t="str">
            <v>NCR</v>
          </cell>
          <cell r="L27">
            <v>45428</v>
          </cell>
        </row>
        <row r="28">
          <cell r="B28" t="str">
            <v>10.130.19.10</v>
          </cell>
          <cell r="C28" t="str">
            <v>S1BW070252104</v>
          </cell>
          <cell r="D28" t="str">
            <v>TECHNOPARK CAMPUS , Trivandrum</v>
          </cell>
          <cell r="E28" t="str">
            <v>OFFSITE</v>
          </cell>
          <cell r="F28" t="str">
            <v>Trivandrum</v>
          </cell>
          <cell r="G28" t="str">
            <v>KERALA</v>
          </cell>
          <cell r="H28" t="str">
            <v>NW1</v>
          </cell>
          <cell r="I28" t="str">
            <v>THIRUVANANTHAPURAM</v>
          </cell>
          <cell r="J28" t="str">
            <v>Hitachi</v>
          </cell>
          <cell r="K28" t="str">
            <v>Hyosung</v>
          </cell>
          <cell r="L28">
            <v>45429</v>
          </cell>
        </row>
        <row r="29">
          <cell r="B29" t="str">
            <v>10.130.17.74</v>
          </cell>
          <cell r="C29" t="str">
            <v>S1NB070142045</v>
          </cell>
          <cell r="D29" t="str">
            <v>CIFT CAMPUS,W ISLAND</v>
          </cell>
          <cell r="E29" t="str">
            <v>OFFSITE</v>
          </cell>
          <cell r="F29" t="str">
            <v>Eranakulam</v>
          </cell>
          <cell r="G29" t="str">
            <v>KERALA</v>
          </cell>
          <cell r="H29" t="str">
            <v>NW3</v>
          </cell>
          <cell r="I29" t="str">
            <v>THIRUVANANTHAPURAM</v>
          </cell>
          <cell r="J29" t="str">
            <v>Hitachi</v>
          </cell>
          <cell r="K29" t="str">
            <v>NCR</v>
          </cell>
          <cell r="L29">
            <v>45430</v>
          </cell>
        </row>
        <row r="30">
          <cell r="B30" t="str">
            <v>10.130.19.166</v>
          </cell>
          <cell r="C30" t="str">
            <v>S1BW070036079</v>
          </cell>
          <cell r="D30" t="str">
            <v>THATTATHUMALA OFFSITE NEW</v>
          </cell>
          <cell r="E30" t="str">
            <v>OFFSITE</v>
          </cell>
          <cell r="F30" t="str">
            <v>Trivandrum</v>
          </cell>
          <cell r="G30" t="str">
            <v>KERALA</v>
          </cell>
          <cell r="H30" t="str">
            <v>NW1</v>
          </cell>
          <cell r="I30" t="str">
            <v>THIRUVANANTHAPURAM</v>
          </cell>
          <cell r="J30" t="str">
            <v>Hitachi</v>
          </cell>
          <cell r="K30" t="str">
            <v>NCR</v>
          </cell>
          <cell r="L30">
            <v>45436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F6E-A9B4-4CDF-9ECB-A25D68277FB7}">
  <dimension ref="A1:S28"/>
  <sheetViews>
    <sheetView tabSelected="1" topLeftCell="D1" workbookViewId="0">
      <selection activeCell="R17" sqref="R17"/>
    </sheetView>
  </sheetViews>
  <sheetFormatPr defaultRowHeight="14.5"/>
  <cols>
    <col min="1" max="1" width="5.6328125" style="14" bestFit="1" customWidth="1"/>
    <col min="2" max="2" width="14.90625" bestFit="1" customWidth="1"/>
    <col min="3" max="3" width="49.1796875" customWidth="1"/>
    <col min="5" max="5" width="13.26953125" bestFit="1" customWidth="1"/>
    <col min="6" max="6" width="7.08984375" bestFit="1" customWidth="1"/>
    <col min="7" max="7" width="8.36328125" bestFit="1" customWidth="1"/>
    <col min="8" max="8" width="10.54296875" bestFit="1" customWidth="1"/>
    <col min="9" max="9" width="7.1796875" bestFit="1" customWidth="1"/>
    <col min="10" max="10" width="8.36328125" bestFit="1" customWidth="1"/>
    <col min="11" max="11" width="12.453125" bestFit="1" customWidth="1"/>
    <col min="12" max="13" width="7.90625" bestFit="1" customWidth="1"/>
    <col min="14" max="15" width="8.6328125" bestFit="1" customWidth="1"/>
    <col min="16" max="16" width="5.6328125" bestFit="1" customWidth="1"/>
    <col min="17" max="17" width="8.1796875" bestFit="1" customWidth="1"/>
    <col min="18" max="18" width="22.7265625" bestFit="1" customWidth="1"/>
    <col min="19" max="19" width="13.1796875" bestFit="1" customWidth="1"/>
  </cols>
  <sheetData>
    <row r="1" spans="1:19" ht="72.5">
      <c r="A1" s="1" t="s">
        <v>0</v>
      </c>
      <c r="B1" s="1" t="s">
        <v>1</v>
      </c>
      <c r="C1" s="2" t="s">
        <v>111</v>
      </c>
      <c r="D1" s="3" t="s">
        <v>2</v>
      </c>
      <c r="E1" s="3" t="s">
        <v>112</v>
      </c>
      <c r="F1" s="3" t="s">
        <v>3</v>
      </c>
      <c r="G1" s="3" t="s">
        <v>113</v>
      </c>
      <c r="H1" s="3" t="s">
        <v>4</v>
      </c>
      <c r="I1" s="3" t="s">
        <v>5</v>
      </c>
      <c r="J1" s="4" t="s">
        <v>114</v>
      </c>
      <c r="K1" s="5" t="s">
        <v>6</v>
      </c>
      <c r="L1" s="6" t="s">
        <v>7</v>
      </c>
      <c r="M1" s="7" t="s">
        <v>8</v>
      </c>
      <c r="N1" s="7" t="s">
        <v>9</v>
      </c>
      <c r="O1" s="8" t="s">
        <v>9</v>
      </c>
      <c r="P1" s="9">
        <v>1</v>
      </c>
      <c r="Q1" s="8" t="s">
        <v>10</v>
      </c>
      <c r="R1" s="4" t="s">
        <v>11</v>
      </c>
      <c r="S1" s="6" t="s">
        <v>12</v>
      </c>
    </row>
    <row r="2" spans="1:19">
      <c r="A2" s="11">
        <v>1</v>
      </c>
      <c r="B2" s="10" t="s">
        <v>47</v>
      </c>
      <c r="C2" s="10" t="s">
        <v>48</v>
      </c>
      <c r="D2" s="11" t="s">
        <v>41</v>
      </c>
      <c r="E2" s="10" t="s">
        <v>49</v>
      </c>
      <c r="F2" s="10" t="s">
        <v>42</v>
      </c>
      <c r="G2" s="11" t="s">
        <v>50</v>
      </c>
      <c r="H2" s="10" t="s">
        <v>43</v>
      </c>
      <c r="I2" s="10" t="s">
        <v>44</v>
      </c>
      <c r="J2" s="10" t="s">
        <v>51</v>
      </c>
      <c r="K2" s="15" t="s">
        <v>13</v>
      </c>
      <c r="L2" s="20" t="s">
        <v>117</v>
      </c>
      <c r="M2" s="20" t="s">
        <v>15</v>
      </c>
      <c r="N2" s="20" t="s">
        <v>118</v>
      </c>
      <c r="O2" s="11">
        <f>N2*100</f>
        <v>0.3</v>
      </c>
      <c r="P2" s="11">
        <v>100</v>
      </c>
      <c r="Q2" s="13">
        <f>P2-O2</f>
        <v>99.7</v>
      </c>
      <c r="R2" s="10"/>
      <c r="S2" s="12">
        <f>VLOOKUP(K2,[1]Sheet1!$B$1:$L$30,11,0)</f>
        <v>45373</v>
      </c>
    </row>
    <row r="3" spans="1:19">
      <c r="A3" s="11">
        <v>2</v>
      </c>
      <c r="B3" s="10" t="s">
        <v>52</v>
      </c>
      <c r="C3" s="10" t="s">
        <v>53</v>
      </c>
      <c r="D3" s="11" t="s">
        <v>41</v>
      </c>
      <c r="E3" s="10" t="s">
        <v>43</v>
      </c>
      <c r="F3" s="10" t="s">
        <v>42</v>
      </c>
      <c r="G3" s="11" t="s">
        <v>54</v>
      </c>
      <c r="H3" s="10" t="s">
        <v>43</v>
      </c>
      <c r="I3" s="10" t="s">
        <v>44</v>
      </c>
      <c r="J3" s="10" t="s">
        <v>51</v>
      </c>
      <c r="K3" s="15" t="s">
        <v>17</v>
      </c>
      <c r="L3" s="20" t="s">
        <v>125</v>
      </c>
      <c r="M3" s="20" t="s">
        <v>15</v>
      </c>
      <c r="N3" s="20" t="s">
        <v>126</v>
      </c>
      <c r="O3" s="11">
        <f t="shared" ref="O3:O28" si="0">N3*100</f>
        <v>0.4</v>
      </c>
      <c r="P3" s="11">
        <v>100</v>
      </c>
      <c r="Q3" s="11">
        <f t="shared" ref="Q3:Q28" si="1">P3-O3</f>
        <v>99.6</v>
      </c>
      <c r="R3" s="10"/>
      <c r="S3" s="12">
        <f>VLOOKUP(K3,[1]Sheet1!$B$1:$L$30,11,0)</f>
        <v>45372</v>
      </c>
    </row>
    <row r="4" spans="1:19">
      <c r="A4" s="11">
        <v>3</v>
      </c>
      <c r="B4" s="10" t="s">
        <v>55</v>
      </c>
      <c r="C4" s="10" t="s">
        <v>56</v>
      </c>
      <c r="D4" s="11" t="s">
        <v>41</v>
      </c>
      <c r="E4" s="10" t="s">
        <v>57</v>
      </c>
      <c r="F4" s="10" t="s">
        <v>42</v>
      </c>
      <c r="G4" s="11" t="s">
        <v>50</v>
      </c>
      <c r="H4" s="10" t="s">
        <v>43</v>
      </c>
      <c r="I4" s="10" t="s">
        <v>44</v>
      </c>
      <c r="J4" s="10" t="s">
        <v>58</v>
      </c>
      <c r="K4" s="15" t="s">
        <v>18</v>
      </c>
      <c r="L4" s="20" t="s">
        <v>14</v>
      </c>
      <c r="M4" s="20" t="s">
        <v>15</v>
      </c>
      <c r="N4" s="20" t="s">
        <v>16</v>
      </c>
      <c r="O4" s="11">
        <f t="shared" si="0"/>
        <v>0.2</v>
      </c>
      <c r="P4" s="11">
        <v>100</v>
      </c>
      <c r="Q4" s="11">
        <f t="shared" si="1"/>
        <v>99.8</v>
      </c>
      <c r="R4" s="10"/>
      <c r="S4" s="12">
        <f>VLOOKUP(K4,[1]Sheet1!$B$1:$L$30,11,0)</f>
        <v>45371</v>
      </c>
    </row>
    <row r="5" spans="1:19">
      <c r="A5" s="11">
        <v>4</v>
      </c>
      <c r="B5" s="10" t="s">
        <v>59</v>
      </c>
      <c r="C5" s="10" t="s">
        <v>60</v>
      </c>
      <c r="D5" s="11" t="s">
        <v>41</v>
      </c>
      <c r="E5" s="10" t="s">
        <v>61</v>
      </c>
      <c r="F5" s="10" t="s">
        <v>42</v>
      </c>
      <c r="G5" s="11" t="s">
        <v>50</v>
      </c>
      <c r="H5" s="10" t="s">
        <v>43</v>
      </c>
      <c r="I5" s="10" t="s">
        <v>44</v>
      </c>
      <c r="J5" s="10" t="s">
        <v>58</v>
      </c>
      <c r="K5" s="15" t="s">
        <v>21</v>
      </c>
      <c r="L5" s="20" t="s">
        <v>19</v>
      </c>
      <c r="M5" s="20" t="s">
        <v>15</v>
      </c>
      <c r="N5" s="20" t="s">
        <v>20</v>
      </c>
      <c r="O5" s="11">
        <f t="shared" si="0"/>
        <v>0</v>
      </c>
      <c r="P5" s="11">
        <v>100</v>
      </c>
      <c r="Q5" s="11">
        <f t="shared" si="1"/>
        <v>100</v>
      </c>
      <c r="R5" s="10"/>
      <c r="S5" s="12">
        <f>VLOOKUP(K5,[1]Sheet1!$B$1:$L$30,11,0)</f>
        <v>45373</v>
      </c>
    </row>
    <row r="6" spans="1:19">
      <c r="A6" s="11">
        <v>5</v>
      </c>
      <c r="B6" s="10" t="s">
        <v>62</v>
      </c>
      <c r="C6" s="10" t="s">
        <v>63</v>
      </c>
      <c r="D6" s="11" t="s">
        <v>41</v>
      </c>
      <c r="E6" s="10" t="s">
        <v>64</v>
      </c>
      <c r="F6" s="10" t="s">
        <v>42</v>
      </c>
      <c r="G6" s="11" t="s">
        <v>50</v>
      </c>
      <c r="H6" s="10" t="s">
        <v>43</v>
      </c>
      <c r="I6" s="10" t="s">
        <v>44</v>
      </c>
      <c r="J6" s="10" t="s">
        <v>51</v>
      </c>
      <c r="K6" s="15" t="s">
        <v>22</v>
      </c>
      <c r="L6" s="20" t="s">
        <v>19</v>
      </c>
      <c r="M6" s="20" t="s">
        <v>15</v>
      </c>
      <c r="N6" s="20" t="s">
        <v>20</v>
      </c>
      <c r="O6" s="11">
        <f t="shared" si="0"/>
        <v>0</v>
      </c>
      <c r="P6" s="11">
        <v>100</v>
      </c>
      <c r="Q6" s="11">
        <f t="shared" si="1"/>
        <v>100</v>
      </c>
      <c r="R6" s="10"/>
      <c r="S6" s="12">
        <f>VLOOKUP(K6,[1]Sheet1!$B$1:$L$30,11,0)</f>
        <v>45373</v>
      </c>
    </row>
    <row r="7" spans="1:19">
      <c r="A7" s="11">
        <v>6</v>
      </c>
      <c r="B7" s="10" t="s">
        <v>65</v>
      </c>
      <c r="C7" s="10" t="s">
        <v>66</v>
      </c>
      <c r="D7" s="11" t="s">
        <v>41</v>
      </c>
      <c r="E7" s="10" t="s">
        <v>67</v>
      </c>
      <c r="F7" s="10" t="s">
        <v>42</v>
      </c>
      <c r="G7" s="11" t="s">
        <v>68</v>
      </c>
      <c r="H7" s="10" t="s">
        <v>43</v>
      </c>
      <c r="I7" s="10" t="s">
        <v>44</v>
      </c>
      <c r="J7" s="10" t="s">
        <v>51</v>
      </c>
      <c r="K7" s="15" t="s">
        <v>23</v>
      </c>
      <c r="L7" s="20" t="s">
        <v>127</v>
      </c>
      <c r="M7" s="20" t="s">
        <v>15</v>
      </c>
      <c r="N7" s="20" t="s">
        <v>128</v>
      </c>
      <c r="O7" s="11">
        <f t="shared" si="0"/>
        <v>0.5</v>
      </c>
      <c r="P7" s="11">
        <v>100</v>
      </c>
      <c r="Q7" s="11">
        <f t="shared" si="1"/>
        <v>99.5</v>
      </c>
      <c r="R7" s="10"/>
      <c r="S7" s="12">
        <f>VLOOKUP(K7,[1]Sheet1!$B$1:$L$30,11,0)</f>
        <v>45373</v>
      </c>
    </row>
    <row r="8" spans="1:19">
      <c r="A8" s="11">
        <v>7</v>
      </c>
      <c r="B8" s="10" t="s">
        <v>69</v>
      </c>
      <c r="C8" s="10" t="s">
        <v>70</v>
      </c>
      <c r="D8" s="11" t="s">
        <v>41</v>
      </c>
      <c r="E8" s="10" t="s">
        <v>67</v>
      </c>
      <c r="F8" s="10" t="s">
        <v>42</v>
      </c>
      <c r="G8" s="11" t="s">
        <v>68</v>
      </c>
      <c r="H8" s="10" t="s">
        <v>43</v>
      </c>
      <c r="I8" s="10" t="s">
        <v>44</v>
      </c>
      <c r="J8" s="10" t="s">
        <v>51</v>
      </c>
      <c r="K8" s="15" t="s">
        <v>24</v>
      </c>
      <c r="L8" s="20" t="s">
        <v>129</v>
      </c>
      <c r="M8" s="20" t="s">
        <v>15</v>
      </c>
      <c r="N8" s="20" t="s">
        <v>130</v>
      </c>
      <c r="O8" s="11">
        <f t="shared" si="0"/>
        <v>1.4000000000000001</v>
      </c>
      <c r="P8" s="11">
        <v>100</v>
      </c>
      <c r="Q8" s="11">
        <f t="shared" si="1"/>
        <v>98.6</v>
      </c>
      <c r="R8" s="10"/>
      <c r="S8" s="12">
        <f>VLOOKUP(K8,[1]Sheet1!$B$1:$L$30,11,0)</f>
        <v>45377</v>
      </c>
    </row>
    <row r="9" spans="1:19">
      <c r="A9" s="11">
        <v>8</v>
      </c>
      <c r="B9" s="10" t="s">
        <v>71</v>
      </c>
      <c r="C9" s="10" t="s">
        <v>72</v>
      </c>
      <c r="D9" s="11" t="s">
        <v>41</v>
      </c>
      <c r="E9" s="10" t="s">
        <v>43</v>
      </c>
      <c r="F9" s="10" t="s">
        <v>42</v>
      </c>
      <c r="G9" s="11" t="s">
        <v>54</v>
      </c>
      <c r="H9" s="10" t="s">
        <v>43</v>
      </c>
      <c r="I9" s="10" t="s">
        <v>44</v>
      </c>
      <c r="J9" s="10" t="s">
        <v>51</v>
      </c>
      <c r="K9" s="15" t="s">
        <v>25</v>
      </c>
      <c r="L9" s="20" t="s">
        <v>131</v>
      </c>
      <c r="M9" s="20" t="s">
        <v>15</v>
      </c>
      <c r="N9" s="20" t="s">
        <v>132</v>
      </c>
      <c r="O9" s="11">
        <f t="shared" si="0"/>
        <v>1.2</v>
      </c>
      <c r="P9" s="11">
        <v>100</v>
      </c>
      <c r="Q9" s="18">
        <f t="shared" si="1"/>
        <v>98.8</v>
      </c>
      <c r="R9" s="10" t="s">
        <v>124</v>
      </c>
      <c r="S9" s="12">
        <f>VLOOKUP(K9,[1]Sheet1!$B$1:$L$30,11,0)</f>
        <v>45377</v>
      </c>
    </row>
    <row r="10" spans="1:19">
      <c r="A10" s="11">
        <v>9</v>
      </c>
      <c r="B10" s="10" t="s">
        <v>73</v>
      </c>
      <c r="C10" s="10" t="s">
        <v>74</v>
      </c>
      <c r="D10" s="11" t="s">
        <v>41</v>
      </c>
      <c r="E10" s="10" t="s">
        <v>75</v>
      </c>
      <c r="F10" s="10" t="s">
        <v>42</v>
      </c>
      <c r="G10" s="11" t="s">
        <v>68</v>
      </c>
      <c r="H10" s="10" t="s">
        <v>43</v>
      </c>
      <c r="I10" s="10" t="s">
        <v>44</v>
      </c>
      <c r="J10" s="10" t="s">
        <v>58</v>
      </c>
      <c r="K10" s="15" t="s">
        <v>26</v>
      </c>
      <c r="L10" s="20" t="s">
        <v>133</v>
      </c>
      <c r="M10" s="20" t="s">
        <v>15</v>
      </c>
      <c r="N10" s="20" t="s">
        <v>134</v>
      </c>
      <c r="O10" s="11">
        <f t="shared" si="0"/>
        <v>4.2</v>
      </c>
      <c r="P10" s="11">
        <v>100</v>
      </c>
      <c r="Q10" s="18">
        <f t="shared" si="1"/>
        <v>95.8</v>
      </c>
      <c r="R10" s="10" t="s">
        <v>141</v>
      </c>
      <c r="S10" s="12">
        <f>VLOOKUP(K10,[1]Sheet1!$B$1:$L$30,11,0)</f>
        <v>45383</v>
      </c>
    </row>
    <row r="11" spans="1:19">
      <c r="A11" s="11">
        <v>10</v>
      </c>
      <c r="B11" s="10" t="s">
        <v>76</v>
      </c>
      <c r="C11" s="10" t="s">
        <v>77</v>
      </c>
      <c r="D11" s="11" t="s">
        <v>41</v>
      </c>
      <c r="E11" s="10" t="s">
        <v>75</v>
      </c>
      <c r="F11" s="10" t="s">
        <v>42</v>
      </c>
      <c r="G11" s="11" t="s">
        <v>68</v>
      </c>
      <c r="H11" s="10" t="s">
        <v>43</v>
      </c>
      <c r="I11" s="10" t="s">
        <v>44</v>
      </c>
      <c r="J11" s="10" t="s">
        <v>51</v>
      </c>
      <c r="K11" s="15" t="s">
        <v>27</v>
      </c>
      <c r="L11" s="20" t="s">
        <v>115</v>
      </c>
      <c r="M11" s="20" t="s">
        <v>15</v>
      </c>
      <c r="N11" s="20" t="s">
        <v>116</v>
      </c>
      <c r="O11" s="11">
        <f t="shared" si="0"/>
        <v>0.1</v>
      </c>
      <c r="P11" s="11">
        <v>100</v>
      </c>
      <c r="Q11" s="11">
        <f t="shared" si="1"/>
        <v>99.9</v>
      </c>
      <c r="R11" s="10"/>
      <c r="S11" s="12">
        <f>VLOOKUP(K11,[1]Sheet1!$B$1:$L$30,11,0)</f>
        <v>45370</v>
      </c>
    </row>
    <row r="12" spans="1:19">
      <c r="A12" s="11">
        <v>11</v>
      </c>
      <c r="B12" s="10" t="s">
        <v>78</v>
      </c>
      <c r="C12" s="10" t="s">
        <v>79</v>
      </c>
      <c r="D12" s="11" t="s">
        <v>41</v>
      </c>
      <c r="E12" s="10" t="s">
        <v>43</v>
      </c>
      <c r="F12" s="10" t="s">
        <v>42</v>
      </c>
      <c r="G12" s="11" t="s">
        <v>54</v>
      </c>
      <c r="H12" s="10" t="s">
        <v>43</v>
      </c>
      <c r="I12" s="10" t="s">
        <v>44</v>
      </c>
      <c r="J12" s="10" t="s">
        <v>51</v>
      </c>
      <c r="K12" s="15" t="s">
        <v>28</v>
      </c>
      <c r="L12" s="20" t="s">
        <v>115</v>
      </c>
      <c r="M12" s="20" t="s">
        <v>15</v>
      </c>
      <c r="N12" s="20" t="s">
        <v>116</v>
      </c>
      <c r="O12" s="11">
        <f t="shared" si="0"/>
        <v>0.1</v>
      </c>
      <c r="P12" s="11">
        <v>100</v>
      </c>
      <c r="Q12" s="11">
        <f t="shared" si="1"/>
        <v>99.9</v>
      </c>
      <c r="R12" s="10"/>
      <c r="S12" s="12">
        <f>VLOOKUP(K12,[1]Sheet1!$B$1:$L$30,11,0)</f>
        <v>45370</v>
      </c>
    </row>
    <row r="13" spans="1:19">
      <c r="A13" s="11">
        <v>12</v>
      </c>
      <c r="B13" s="10" t="s">
        <v>80</v>
      </c>
      <c r="C13" s="10" t="s">
        <v>81</v>
      </c>
      <c r="D13" s="11" t="s">
        <v>41</v>
      </c>
      <c r="E13" s="10" t="s">
        <v>75</v>
      </c>
      <c r="F13" s="10" t="s">
        <v>42</v>
      </c>
      <c r="G13" s="11" t="s">
        <v>68</v>
      </c>
      <c r="H13" s="10" t="s">
        <v>43</v>
      </c>
      <c r="I13" s="10" t="s">
        <v>44</v>
      </c>
      <c r="J13" s="10" t="s">
        <v>51</v>
      </c>
      <c r="K13" s="15" t="s">
        <v>29</v>
      </c>
      <c r="L13" s="20" t="s">
        <v>135</v>
      </c>
      <c r="M13" s="20" t="s">
        <v>15</v>
      </c>
      <c r="N13" s="20" t="s">
        <v>136</v>
      </c>
      <c r="O13" s="11">
        <f t="shared" si="0"/>
        <v>3.8</v>
      </c>
      <c r="P13" s="11">
        <v>100</v>
      </c>
      <c r="Q13" s="18">
        <f t="shared" si="1"/>
        <v>96.2</v>
      </c>
      <c r="R13" s="10" t="s">
        <v>124</v>
      </c>
      <c r="S13" s="12">
        <f>VLOOKUP(K13,[1]Sheet1!$B$1:$L$30,11,0)</f>
        <v>45427</v>
      </c>
    </row>
    <row r="14" spans="1:19">
      <c r="A14" s="11">
        <v>13</v>
      </c>
      <c r="B14" s="10" t="s">
        <v>82</v>
      </c>
      <c r="C14" s="10" t="s">
        <v>83</v>
      </c>
      <c r="D14" s="11" t="s">
        <v>41</v>
      </c>
      <c r="E14" s="10" t="s">
        <v>67</v>
      </c>
      <c r="F14" s="10" t="s">
        <v>42</v>
      </c>
      <c r="G14" s="11" t="s">
        <v>68</v>
      </c>
      <c r="H14" s="10" t="s">
        <v>43</v>
      </c>
      <c r="I14" s="10" t="s">
        <v>44</v>
      </c>
      <c r="J14" s="10" t="s">
        <v>51</v>
      </c>
      <c r="K14" s="15" t="s">
        <v>30</v>
      </c>
      <c r="L14" s="20" t="s">
        <v>137</v>
      </c>
      <c r="M14" s="20" t="s">
        <v>15</v>
      </c>
      <c r="N14" s="20" t="s">
        <v>138</v>
      </c>
      <c r="O14" s="11">
        <f t="shared" si="0"/>
        <v>0.6</v>
      </c>
      <c r="P14" s="13">
        <v>100</v>
      </c>
      <c r="Q14" s="11">
        <f t="shared" si="1"/>
        <v>99.4</v>
      </c>
      <c r="R14" s="10"/>
      <c r="S14" s="12">
        <f>VLOOKUP(K14,[1]Sheet1!$B$1:$L$30,11,0)</f>
        <v>45428</v>
      </c>
    </row>
    <row r="15" spans="1:19">
      <c r="A15" s="11">
        <v>14</v>
      </c>
      <c r="B15" s="10" t="s">
        <v>84</v>
      </c>
      <c r="C15" s="10" t="s">
        <v>85</v>
      </c>
      <c r="D15" s="11" t="s">
        <v>41</v>
      </c>
      <c r="E15" s="10" t="s">
        <v>57</v>
      </c>
      <c r="F15" s="10" t="s">
        <v>42</v>
      </c>
      <c r="G15" s="11" t="s">
        <v>50</v>
      </c>
      <c r="H15" s="10" t="s">
        <v>43</v>
      </c>
      <c r="I15" s="10" t="s">
        <v>44</v>
      </c>
      <c r="J15" s="10" t="s">
        <v>58</v>
      </c>
      <c r="K15" s="15" t="s">
        <v>31</v>
      </c>
      <c r="L15" s="20" t="s">
        <v>14</v>
      </c>
      <c r="M15" s="20" t="s">
        <v>15</v>
      </c>
      <c r="N15" s="20" t="s">
        <v>16</v>
      </c>
      <c r="O15" s="11">
        <f t="shared" si="0"/>
        <v>0.2</v>
      </c>
      <c r="P15" s="11">
        <v>100</v>
      </c>
      <c r="Q15" s="11">
        <f t="shared" si="1"/>
        <v>99.8</v>
      </c>
      <c r="R15" s="10"/>
      <c r="S15" s="12">
        <f>VLOOKUP(K15,[1]Sheet1!$B$1:$L$30,11,0)</f>
        <v>45427</v>
      </c>
    </row>
    <row r="16" spans="1:19">
      <c r="A16" s="11">
        <v>15</v>
      </c>
      <c r="B16" s="10" t="s">
        <v>86</v>
      </c>
      <c r="C16" s="10" t="s">
        <v>87</v>
      </c>
      <c r="D16" s="11" t="s">
        <v>41</v>
      </c>
      <c r="E16" s="10" t="s">
        <v>57</v>
      </c>
      <c r="F16" s="10" t="s">
        <v>42</v>
      </c>
      <c r="G16" s="11" t="s">
        <v>50</v>
      </c>
      <c r="H16" s="10" t="s">
        <v>43</v>
      </c>
      <c r="I16" s="10" t="s">
        <v>44</v>
      </c>
      <c r="J16" s="10" t="s">
        <v>51</v>
      </c>
      <c r="K16" s="15" t="s">
        <v>32</v>
      </c>
      <c r="L16" s="20" t="s">
        <v>19</v>
      </c>
      <c r="M16" s="20" t="s">
        <v>15</v>
      </c>
      <c r="N16" s="20" t="s">
        <v>20</v>
      </c>
      <c r="O16" s="11">
        <f t="shared" si="0"/>
        <v>0</v>
      </c>
      <c r="P16" s="11">
        <v>100</v>
      </c>
      <c r="Q16" s="11">
        <f t="shared" si="1"/>
        <v>100</v>
      </c>
      <c r="R16" s="10"/>
      <c r="S16" s="12">
        <f>VLOOKUP(K16,[1]Sheet1!$B$1:$L$30,11,0)</f>
        <v>45428</v>
      </c>
    </row>
    <row r="17" spans="1:19">
      <c r="A17" s="11">
        <v>16</v>
      </c>
      <c r="B17" s="10" t="s">
        <v>88</v>
      </c>
      <c r="C17" s="10" t="s">
        <v>89</v>
      </c>
      <c r="D17" s="11" t="s">
        <v>41</v>
      </c>
      <c r="E17" s="10" t="s">
        <v>90</v>
      </c>
      <c r="F17" s="10" t="s">
        <v>42</v>
      </c>
      <c r="G17" s="11" t="s">
        <v>50</v>
      </c>
      <c r="H17" s="10" t="s">
        <v>43</v>
      </c>
      <c r="I17" s="10" t="s">
        <v>44</v>
      </c>
      <c r="J17" s="10" t="s">
        <v>58</v>
      </c>
      <c r="K17" s="15" t="s">
        <v>33</v>
      </c>
      <c r="L17" s="20" t="s">
        <v>139</v>
      </c>
      <c r="M17" s="20" t="s">
        <v>15</v>
      </c>
      <c r="N17" s="20" t="s">
        <v>140</v>
      </c>
      <c r="O17" s="11">
        <f t="shared" si="0"/>
        <v>24.3</v>
      </c>
      <c r="P17" s="11">
        <v>100</v>
      </c>
      <c r="Q17" s="17">
        <f t="shared" si="1"/>
        <v>75.7</v>
      </c>
      <c r="R17" s="19" t="s">
        <v>141</v>
      </c>
      <c r="S17" s="12">
        <f>VLOOKUP(K17,[1]Sheet1!$B$1:$L$30,11,0)</f>
        <v>45428</v>
      </c>
    </row>
    <row r="18" spans="1:19">
      <c r="A18" s="11">
        <v>17</v>
      </c>
      <c r="B18" s="10" t="s">
        <v>122</v>
      </c>
      <c r="C18" s="10" t="s">
        <v>123</v>
      </c>
      <c r="D18" s="11" t="s">
        <v>41</v>
      </c>
      <c r="E18" s="10" t="s">
        <v>57</v>
      </c>
      <c r="F18" s="10" t="s">
        <v>42</v>
      </c>
      <c r="G18" s="11" t="s">
        <v>50</v>
      </c>
      <c r="H18" s="10" t="s">
        <v>43</v>
      </c>
      <c r="I18" s="10" t="s">
        <v>44</v>
      </c>
      <c r="J18" s="10" t="s">
        <v>58</v>
      </c>
      <c r="K18" s="15" t="s">
        <v>121</v>
      </c>
      <c r="L18" s="20" t="s">
        <v>117</v>
      </c>
      <c r="M18" s="20" t="s">
        <v>15</v>
      </c>
      <c r="N18" s="20" t="s">
        <v>118</v>
      </c>
      <c r="O18" s="11">
        <f t="shared" si="0"/>
        <v>0.3</v>
      </c>
      <c r="P18" s="11">
        <v>100</v>
      </c>
      <c r="Q18" s="13">
        <f t="shared" si="1"/>
        <v>99.7</v>
      </c>
      <c r="R18" s="19"/>
      <c r="S18" s="12">
        <f>VLOOKUP(K18,[1]Sheet1!$B$1:$L$30,11,0)</f>
        <v>45428</v>
      </c>
    </row>
    <row r="19" spans="1:19">
      <c r="A19" s="11">
        <v>18</v>
      </c>
      <c r="B19" s="10" t="s">
        <v>91</v>
      </c>
      <c r="C19" s="10" t="s">
        <v>92</v>
      </c>
      <c r="D19" s="11" t="s">
        <v>41</v>
      </c>
      <c r="E19" s="10" t="s">
        <v>75</v>
      </c>
      <c r="F19" s="10" t="s">
        <v>42</v>
      </c>
      <c r="G19" s="11" t="s">
        <v>68</v>
      </c>
      <c r="H19" s="10" t="s">
        <v>43</v>
      </c>
      <c r="I19" s="10" t="s">
        <v>44</v>
      </c>
      <c r="J19" s="10" t="s">
        <v>58</v>
      </c>
      <c r="K19" s="15" t="s">
        <v>34</v>
      </c>
      <c r="L19" s="20" t="s">
        <v>19</v>
      </c>
      <c r="M19" s="20" t="s">
        <v>15</v>
      </c>
      <c r="N19" s="20" t="s">
        <v>20</v>
      </c>
      <c r="O19" s="11">
        <f t="shared" si="0"/>
        <v>0</v>
      </c>
      <c r="P19" s="11">
        <v>100</v>
      </c>
      <c r="Q19" s="11">
        <f t="shared" si="1"/>
        <v>100</v>
      </c>
      <c r="R19" s="10"/>
      <c r="S19" s="12">
        <f>VLOOKUP(K19,[1]Sheet1!$B$1:$L$30,11,0)</f>
        <v>45426</v>
      </c>
    </row>
    <row r="20" spans="1:19">
      <c r="A20" s="11">
        <v>19</v>
      </c>
      <c r="B20" s="10" t="s">
        <v>93</v>
      </c>
      <c r="C20" s="10" t="s">
        <v>94</v>
      </c>
      <c r="D20" s="11" t="s">
        <v>41</v>
      </c>
      <c r="E20" s="10" t="s">
        <v>57</v>
      </c>
      <c r="F20" s="10" t="s">
        <v>42</v>
      </c>
      <c r="G20" s="11" t="s">
        <v>50</v>
      </c>
      <c r="H20" s="10" t="s">
        <v>43</v>
      </c>
      <c r="I20" s="10" t="s">
        <v>44</v>
      </c>
      <c r="J20" s="10" t="s">
        <v>51</v>
      </c>
      <c r="K20" s="15" t="s">
        <v>35</v>
      </c>
      <c r="L20" s="20" t="s">
        <v>117</v>
      </c>
      <c r="M20" s="20" t="s">
        <v>15</v>
      </c>
      <c r="N20" s="20" t="s">
        <v>118</v>
      </c>
      <c r="O20" s="11">
        <f t="shared" si="0"/>
        <v>0.3</v>
      </c>
      <c r="P20" s="11">
        <v>100</v>
      </c>
      <c r="Q20" s="11">
        <f t="shared" si="1"/>
        <v>99.7</v>
      </c>
      <c r="R20" s="10"/>
      <c r="S20" s="12">
        <f>VLOOKUP(K20,[1]Sheet1!$B$1:$L$30,11,0)</f>
        <v>45428</v>
      </c>
    </row>
    <row r="21" spans="1:19">
      <c r="A21" s="11">
        <v>20</v>
      </c>
      <c r="B21" s="10" t="s">
        <v>95</v>
      </c>
      <c r="C21" s="10" t="s">
        <v>96</v>
      </c>
      <c r="D21" s="11" t="s">
        <v>41</v>
      </c>
      <c r="E21" s="10" t="s">
        <v>57</v>
      </c>
      <c r="F21" s="10" t="s">
        <v>42</v>
      </c>
      <c r="G21" s="11" t="s">
        <v>50</v>
      </c>
      <c r="H21" s="10" t="s">
        <v>43</v>
      </c>
      <c r="I21" s="10" t="s">
        <v>44</v>
      </c>
      <c r="J21" s="10" t="s">
        <v>58</v>
      </c>
      <c r="K21" s="15" t="s">
        <v>36</v>
      </c>
      <c r="L21" s="20" t="s">
        <v>14</v>
      </c>
      <c r="M21" s="20" t="s">
        <v>15</v>
      </c>
      <c r="N21" s="20" t="s">
        <v>16</v>
      </c>
      <c r="O21" s="11">
        <f t="shared" si="0"/>
        <v>0.2</v>
      </c>
      <c r="P21" s="11">
        <v>100</v>
      </c>
      <c r="Q21" s="11">
        <f t="shared" si="1"/>
        <v>99.8</v>
      </c>
      <c r="R21" s="10"/>
      <c r="S21" s="12">
        <f>VLOOKUP(K21,[1]Sheet1!$B$1:$L$30,11,0)</f>
        <v>45428</v>
      </c>
    </row>
    <row r="22" spans="1:19">
      <c r="A22" s="11">
        <v>21</v>
      </c>
      <c r="B22" s="10" t="s">
        <v>119</v>
      </c>
      <c r="C22" s="10" t="s">
        <v>120</v>
      </c>
      <c r="D22" s="11" t="s">
        <v>41</v>
      </c>
      <c r="E22" s="10" t="s">
        <v>43</v>
      </c>
      <c r="F22" s="10" t="s">
        <v>42</v>
      </c>
      <c r="G22" s="11" t="s">
        <v>54</v>
      </c>
      <c r="H22" s="10" t="s">
        <v>43</v>
      </c>
      <c r="I22" s="10" t="s">
        <v>44</v>
      </c>
      <c r="J22" s="10" t="s">
        <v>58</v>
      </c>
      <c r="K22" s="15" t="s">
        <v>110</v>
      </c>
      <c r="L22" s="20" t="s">
        <v>14</v>
      </c>
      <c r="M22" s="20" t="s">
        <v>15</v>
      </c>
      <c r="N22" s="20" t="s">
        <v>16</v>
      </c>
      <c r="O22" s="11">
        <f t="shared" si="0"/>
        <v>0.2</v>
      </c>
      <c r="P22" s="11">
        <v>100</v>
      </c>
      <c r="Q22" s="11">
        <f t="shared" si="1"/>
        <v>99.8</v>
      </c>
      <c r="R22" s="10"/>
      <c r="S22" s="12">
        <f>VLOOKUP(K22,[1]Sheet1!$B$1:$L$30,11,0)</f>
        <v>45436</v>
      </c>
    </row>
    <row r="23" spans="1:19">
      <c r="A23" s="11">
        <v>22</v>
      </c>
      <c r="B23" s="10" t="s">
        <v>97</v>
      </c>
      <c r="C23" s="10" t="s">
        <v>98</v>
      </c>
      <c r="D23" s="11" t="s">
        <v>41</v>
      </c>
      <c r="E23" s="10" t="s">
        <v>43</v>
      </c>
      <c r="F23" s="10" t="s">
        <v>42</v>
      </c>
      <c r="G23" s="11" t="s">
        <v>54</v>
      </c>
      <c r="H23" s="10" t="s">
        <v>43</v>
      </c>
      <c r="I23" s="10" t="s">
        <v>44</v>
      </c>
      <c r="J23" s="10" t="s">
        <v>51</v>
      </c>
      <c r="K23" s="15" t="s">
        <v>45</v>
      </c>
      <c r="L23" s="20" t="s">
        <v>19</v>
      </c>
      <c r="M23" s="20" t="s">
        <v>15</v>
      </c>
      <c r="N23" s="20" t="s">
        <v>20</v>
      </c>
      <c r="O23" s="11">
        <f t="shared" si="0"/>
        <v>0</v>
      </c>
      <c r="P23" s="11">
        <v>100</v>
      </c>
      <c r="Q23" s="11">
        <f t="shared" si="1"/>
        <v>100</v>
      </c>
      <c r="R23" s="10"/>
      <c r="S23" s="12">
        <f>VLOOKUP(K23,[1]Sheet1!$B$1:$L$30,11,0)</f>
        <v>45429</v>
      </c>
    </row>
    <row r="24" spans="1:19">
      <c r="A24" s="11">
        <v>23</v>
      </c>
      <c r="B24" s="10" t="s">
        <v>99</v>
      </c>
      <c r="C24" s="10" t="s">
        <v>100</v>
      </c>
      <c r="D24" s="11" t="s">
        <v>41</v>
      </c>
      <c r="E24" s="10" t="s">
        <v>75</v>
      </c>
      <c r="F24" s="10" t="s">
        <v>42</v>
      </c>
      <c r="G24" s="11" t="s">
        <v>68</v>
      </c>
      <c r="H24" s="10" t="s">
        <v>43</v>
      </c>
      <c r="I24" s="10" t="s">
        <v>44</v>
      </c>
      <c r="J24" s="10" t="s">
        <v>58</v>
      </c>
      <c r="K24" s="15" t="s">
        <v>37</v>
      </c>
      <c r="L24" s="20" t="s">
        <v>19</v>
      </c>
      <c r="M24" s="20" t="s">
        <v>15</v>
      </c>
      <c r="N24" s="20" t="s">
        <v>20</v>
      </c>
      <c r="O24" s="11">
        <f t="shared" si="0"/>
        <v>0</v>
      </c>
      <c r="P24" s="11">
        <v>100</v>
      </c>
      <c r="Q24" s="11">
        <f t="shared" si="1"/>
        <v>100</v>
      </c>
      <c r="R24" s="10"/>
      <c r="S24" s="12">
        <f>VLOOKUP(K24,[1]Sheet1!$B$1:$L$30,11,0)</f>
        <v>45428</v>
      </c>
    </row>
    <row r="25" spans="1:19">
      <c r="A25" s="11">
        <v>24</v>
      </c>
      <c r="B25" s="10" t="s">
        <v>101</v>
      </c>
      <c r="C25" s="10" t="s">
        <v>102</v>
      </c>
      <c r="D25" s="11" t="s">
        <v>41</v>
      </c>
      <c r="E25" s="10" t="s">
        <v>43</v>
      </c>
      <c r="F25" s="10" t="s">
        <v>42</v>
      </c>
      <c r="G25" s="11" t="s">
        <v>103</v>
      </c>
      <c r="H25" s="10" t="s">
        <v>43</v>
      </c>
      <c r="I25" s="10" t="s">
        <v>44</v>
      </c>
      <c r="J25" s="10" t="s">
        <v>51</v>
      </c>
      <c r="K25" s="15" t="s">
        <v>38</v>
      </c>
      <c r="L25" s="20" t="s">
        <v>19</v>
      </c>
      <c r="M25" s="20" t="s">
        <v>15</v>
      </c>
      <c r="N25" s="20" t="s">
        <v>20</v>
      </c>
      <c r="O25" s="11">
        <f t="shared" si="0"/>
        <v>0</v>
      </c>
      <c r="P25" s="11">
        <v>100</v>
      </c>
      <c r="Q25" s="11">
        <f t="shared" si="1"/>
        <v>100</v>
      </c>
      <c r="R25" s="10"/>
      <c r="S25" s="12">
        <f>VLOOKUP(K25,[1]Sheet1!$B$1:$L$30,11,0)</f>
        <v>45429</v>
      </c>
    </row>
    <row r="26" spans="1:19">
      <c r="A26" s="11">
        <v>25</v>
      </c>
      <c r="B26" s="10" t="s">
        <v>104</v>
      </c>
      <c r="C26" s="10" t="s">
        <v>105</v>
      </c>
      <c r="D26" s="11" t="s">
        <v>41</v>
      </c>
      <c r="E26" s="10" t="s">
        <v>75</v>
      </c>
      <c r="F26" s="10" t="s">
        <v>42</v>
      </c>
      <c r="G26" s="11" t="s">
        <v>68</v>
      </c>
      <c r="H26" s="10" t="s">
        <v>43</v>
      </c>
      <c r="I26" s="10" t="s">
        <v>44</v>
      </c>
      <c r="J26" s="10" t="s">
        <v>58</v>
      </c>
      <c r="K26" s="15" t="s">
        <v>39</v>
      </c>
      <c r="L26" s="20" t="s">
        <v>19</v>
      </c>
      <c r="M26" s="20" t="s">
        <v>15</v>
      </c>
      <c r="N26" s="20" t="s">
        <v>20</v>
      </c>
      <c r="O26" s="11">
        <f t="shared" si="0"/>
        <v>0</v>
      </c>
      <c r="P26" s="11">
        <v>100</v>
      </c>
      <c r="Q26" s="11">
        <f t="shared" si="1"/>
        <v>100</v>
      </c>
      <c r="R26" s="10"/>
      <c r="S26" s="12">
        <f>VLOOKUP(K26,[1]Sheet1!$B$1:$L$30,11,0)</f>
        <v>45425</v>
      </c>
    </row>
    <row r="27" spans="1:19">
      <c r="A27" s="11">
        <v>26</v>
      </c>
      <c r="B27" s="10" t="s">
        <v>106</v>
      </c>
      <c r="C27" s="10" t="s">
        <v>107</v>
      </c>
      <c r="D27" s="11" t="s">
        <v>41</v>
      </c>
      <c r="E27" s="10" t="s">
        <v>75</v>
      </c>
      <c r="F27" s="10" t="s">
        <v>42</v>
      </c>
      <c r="G27" s="11" t="s">
        <v>68</v>
      </c>
      <c r="H27" s="10" t="s">
        <v>43</v>
      </c>
      <c r="I27" s="10" t="s">
        <v>44</v>
      </c>
      <c r="J27" s="10" t="s">
        <v>58</v>
      </c>
      <c r="K27" s="15" t="s">
        <v>40</v>
      </c>
      <c r="L27" s="20" t="s">
        <v>19</v>
      </c>
      <c r="M27" s="20" t="s">
        <v>15</v>
      </c>
      <c r="N27" s="20" t="s">
        <v>20</v>
      </c>
      <c r="O27" s="11">
        <f t="shared" si="0"/>
        <v>0</v>
      </c>
      <c r="P27" s="11">
        <v>100</v>
      </c>
      <c r="Q27" s="11">
        <f t="shared" si="1"/>
        <v>100</v>
      </c>
      <c r="R27" s="10"/>
      <c r="S27" s="12">
        <f>VLOOKUP(K27,[1]Sheet1!$B$1:$L$30,11,0)</f>
        <v>45428</v>
      </c>
    </row>
    <row r="28" spans="1:19" s="16" customFormat="1">
      <c r="A28" s="11">
        <v>27</v>
      </c>
      <c r="B28" s="10" t="s">
        <v>108</v>
      </c>
      <c r="C28" s="10" t="s">
        <v>109</v>
      </c>
      <c r="D28" s="10" t="s">
        <v>41</v>
      </c>
      <c r="E28" s="10" t="s">
        <v>67</v>
      </c>
      <c r="F28" s="10" t="s">
        <v>42</v>
      </c>
      <c r="G28" s="11" t="s">
        <v>68</v>
      </c>
      <c r="H28" s="10" t="s">
        <v>43</v>
      </c>
      <c r="I28" s="10" t="s">
        <v>44</v>
      </c>
      <c r="J28" s="10" t="s">
        <v>58</v>
      </c>
      <c r="K28" s="15" t="s">
        <v>46</v>
      </c>
      <c r="L28" s="20" t="s">
        <v>19</v>
      </c>
      <c r="M28" s="20" t="s">
        <v>15</v>
      </c>
      <c r="N28" s="20" t="s">
        <v>20</v>
      </c>
      <c r="O28" s="11">
        <f t="shared" si="0"/>
        <v>0</v>
      </c>
      <c r="P28" s="11">
        <v>100</v>
      </c>
      <c r="Q28" s="11">
        <f t="shared" si="1"/>
        <v>100</v>
      </c>
      <c r="R28" s="10"/>
      <c r="S28" s="12">
        <f>VLOOKUP(K28,[1]Sheet1!$B$1:$L$30,11,0)</f>
        <v>45430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LHO TVM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2024-06-01T05:14:05Z</dcterms:modified>
</cp:coreProperties>
</file>