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45" windowWidth="15195" windowHeight="7710" tabRatio="740" activeTab="2"/>
  </bookViews>
  <sheets>
    <sheet name="IOM" sheetId="2" r:id="rId1"/>
    <sheet name="Annexure" sheetId="3" r:id="rId2"/>
    <sheet name="JFM'21" sheetId="51" r:id="rId3"/>
  </sheets>
  <definedNames>
    <definedName name="_xlnm._FilterDatabase" localSheetId="1" hidden="1">Annexure!$A$5:$S$23</definedName>
    <definedName name="_xlnm._FilterDatabase" localSheetId="2" hidden="1">'JFM''21'!$A$1:$O$257</definedName>
    <definedName name="_xlnm.Print_Area" localSheetId="1">Annexure!$A$1:$S$27</definedName>
    <definedName name="_xlnm.Print_Area" localSheetId="0">IOM!$A$1:$C$51</definedName>
  </definedNames>
  <calcPr calcId="145621"/>
</workbook>
</file>

<file path=xl/calcChain.xml><?xml version="1.0" encoding="utf-8"?>
<calcChain xmlns="http://schemas.openxmlformats.org/spreadsheetml/2006/main">
  <c r="A4" i="51" l="1"/>
  <c r="A5" i="51" s="1"/>
  <c r="A6" i="51" s="1"/>
  <c r="A7" i="51" s="1"/>
  <c r="A8" i="51" s="1"/>
  <c r="A9" i="51" s="1"/>
  <c r="A10" i="51" s="1"/>
  <c r="A11" i="51" s="1"/>
  <c r="A12" i="51" s="1"/>
  <c r="A13" i="51" s="1"/>
  <c r="A14" i="51" s="1"/>
  <c r="A15" i="51" s="1"/>
  <c r="A16" i="51" s="1"/>
  <c r="A17" i="51" s="1"/>
  <c r="A18" i="51" s="1"/>
  <c r="A19" i="51" s="1"/>
  <c r="A20" i="51" s="1"/>
  <c r="A21" i="51" s="1"/>
  <c r="A22" i="51" s="1"/>
  <c r="A23" i="51" s="1"/>
  <c r="A24" i="51" s="1"/>
  <c r="A25" i="51" s="1"/>
  <c r="A26" i="51" s="1"/>
  <c r="A27" i="51" s="1"/>
  <c r="A28" i="51" s="1"/>
  <c r="A29" i="51" s="1"/>
  <c r="A30" i="51" s="1"/>
  <c r="A31" i="51" s="1"/>
  <c r="A32" i="51" s="1"/>
  <c r="A33" i="51" s="1"/>
  <c r="A34" i="51" s="1"/>
  <c r="A35" i="51" s="1"/>
  <c r="A36" i="51" s="1"/>
  <c r="A37" i="51" s="1"/>
  <c r="A38" i="51" s="1"/>
  <c r="A39" i="51" s="1"/>
  <c r="A40" i="51" s="1"/>
  <c r="A41" i="51" s="1"/>
  <c r="A42" i="51" s="1"/>
  <c r="A43" i="51" s="1"/>
  <c r="A44" i="51" s="1"/>
  <c r="A45" i="51" s="1"/>
  <c r="A46" i="51" s="1"/>
  <c r="A47" i="51" s="1"/>
  <c r="A48" i="51" s="1"/>
  <c r="A49" i="51" s="1"/>
  <c r="A50" i="51" s="1"/>
  <c r="A51" i="51" s="1"/>
  <c r="A52" i="51" s="1"/>
  <c r="A53" i="51" s="1"/>
  <c r="A54" i="51" s="1"/>
  <c r="A55" i="51" s="1"/>
  <c r="A56" i="51" s="1"/>
  <c r="A57" i="51" s="1"/>
  <c r="A58" i="51" s="1"/>
  <c r="A59" i="51" s="1"/>
  <c r="A60" i="51" s="1"/>
  <c r="A61" i="51" s="1"/>
  <c r="A62" i="51" s="1"/>
  <c r="A63" i="51" s="1"/>
  <c r="A64" i="51" s="1"/>
  <c r="A65" i="51" s="1"/>
  <c r="A66" i="51" s="1"/>
  <c r="A67" i="51" s="1"/>
  <c r="A68" i="51" s="1"/>
  <c r="A69" i="51" s="1"/>
  <c r="A70" i="51" s="1"/>
  <c r="A71" i="51" s="1"/>
  <c r="A72" i="51" s="1"/>
  <c r="A73" i="51" s="1"/>
  <c r="A74" i="51" s="1"/>
  <c r="A75" i="51" s="1"/>
  <c r="A76" i="51" s="1"/>
  <c r="A77" i="51" s="1"/>
  <c r="A78" i="51" s="1"/>
  <c r="A79" i="51" s="1"/>
  <c r="A80" i="51" s="1"/>
  <c r="A81" i="51" s="1"/>
  <c r="A82" i="51" s="1"/>
  <c r="A83" i="51" s="1"/>
  <c r="A84" i="51" s="1"/>
  <c r="A85" i="51" s="1"/>
  <c r="A86" i="51" s="1"/>
  <c r="A87" i="51" s="1"/>
  <c r="A88" i="51" s="1"/>
  <c r="A89" i="51" s="1"/>
  <c r="A90" i="51" s="1"/>
  <c r="A91" i="51" s="1"/>
  <c r="A92" i="51" s="1"/>
  <c r="A93" i="51" s="1"/>
  <c r="A94" i="51" s="1"/>
  <c r="A95" i="51" s="1"/>
  <c r="A96" i="51" s="1"/>
  <c r="A97" i="51" s="1"/>
  <c r="A98" i="51" s="1"/>
  <c r="A99" i="51" s="1"/>
  <c r="A100" i="51" s="1"/>
  <c r="A101" i="51" s="1"/>
  <c r="A102" i="51" s="1"/>
  <c r="A103" i="51" s="1"/>
  <c r="A104" i="51" s="1"/>
  <c r="A105" i="51" s="1"/>
  <c r="A106" i="51" s="1"/>
  <c r="A107" i="51" s="1"/>
  <c r="A108" i="51" s="1"/>
  <c r="A109" i="51" s="1"/>
  <c r="A110" i="51" s="1"/>
  <c r="A111" i="51" s="1"/>
  <c r="A112" i="51" s="1"/>
  <c r="A113" i="51" s="1"/>
  <c r="A114" i="51" s="1"/>
  <c r="A115" i="51" s="1"/>
  <c r="A116" i="51" s="1"/>
  <c r="A117" i="51" s="1"/>
  <c r="A118" i="51" s="1"/>
  <c r="A119" i="51" s="1"/>
  <c r="A120" i="51" s="1"/>
  <c r="A121" i="51" s="1"/>
  <c r="A122" i="51" s="1"/>
  <c r="A123" i="51" s="1"/>
  <c r="A124" i="51" s="1"/>
  <c r="A125" i="51" s="1"/>
  <c r="A126" i="51" s="1"/>
  <c r="A127" i="51" s="1"/>
  <c r="A128" i="51" s="1"/>
  <c r="A129" i="51" s="1"/>
  <c r="A130" i="51" s="1"/>
  <c r="A131" i="51" s="1"/>
  <c r="A132" i="51" s="1"/>
  <c r="A133" i="51" s="1"/>
  <c r="A134" i="51" s="1"/>
  <c r="A135" i="51" s="1"/>
  <c r="A136" i="51" s="1"/>
  <c r="A137" i="51" s="1"/>
  <c r="A138" i="51" s="1"/>
  <c r="A139" i="51" s="1"/>
  <c r="A140" i="51" s="1"/>
  <c r="A141" i="51" s="1"/>
  <c r="A142" i="51" s="1"/>
  <c r="A143" i="51" s="1"/>
  <c r="A144" i="51" s="1"/>
  <c r="A145" i="51" s="1"/>
  <c r="A146" i="51" s="1"/>
  <c r="A147" i="51" s="1"/>
  <c r="A148" i="51" s="1"/>
  <c r="A149" i="51" s="1"/>
  <c r="A150" i="51" s="1"/>
  <c r="A151" i="51" s="1"/>
  <c r="A152" i="51" s="1"/>
  <c r="A153" i="51" s="1"/>
  <c r="A154" i="51" s="1"/>
  <c r="A155" i="51" s="1"/>
  <c r="A156" i="51" s="1"/>
  <c r="A157" i="51" s="1"/>
  <c r="A158" i="51" s="1"/>
  <c r="A159" i="51" s="1"/>
  <c r="A160" i="51" s="1"/>
  <c r="A161" i="51" s="1"/>
  <c r="A162" i="51" s="1"/>
  <c r="A163" i="51" s="1"/>
  <c r="A164" i="51" s="1"/>
  <c r="A165" i="51" s="1"/>
  <c r="A166" i="51" s="1"/>
  <c r="A167" i="51" s="1"/>
  <c r="A168" i="51" s="1"/>
  <c r="A169" i="51" s="1"/>
  <c r="A170" i="51" s="1"/>
  <c r="A171" i="51" s="1"/>
  <c r="A172" i="51" s="1"/>
  <c r="A173" i="51" s="1"/>
  <c r="A174" i="51" s="1"/>
  <c r="A175" i="51" s="1"/>
  <c r="A176" i="51" s="1"/>
  <c r="A177" i="51" s="1"/>
  <c r="A178" i="51" s="1"/>
  <c r="A179" i="51" s="1"/>
  <c r="A180" i="51" s="1"/>
  <c r="A181" i="51" s="1"/>
  <c r="A182" i="51" s="1"/>
  <c r="A183" i="51" s="1"/>
  <c r="A184" i="51" s="1"/>
  <c r="A185" i="51" s="1"/>
  <c r="A186" i="51" s="1"/>
  <c r="A187" i="51" s="1"/>
  <c r="A188" i="51" s="1"/>
  <c r="A189" i="51" s="1"/>
  <c r="A190" i="51" s="1"/>
  <c r="A191" i="51" s="1"/>
  <c r="A192" i="51" s="1"/>
  <c r="A193" i="51" s="1"/>
  <c r="A194" i="51" s="1"/>
  <c r="A195" i="51" s="1"/>
  <c r="A196" i="51" s="1"/>
  <c r="A197" i="51" s="1"/>
  <c r="A198" i="51" s="1"/>
  <c r="A199" i="51" s="1"/>
  <c r="A200" i="51" s="1"/>
  <c r="A201" i="51" s="1"/>
  <c r="A202" i="51" s="1"/>
  <c r="A203" i="51" s="1"/>
  <c r="A204" i="51" s="1"/>
  <c r="A205" i="51" s="1"/>
  <c r="A206" i="51" s="1"/>
  <c r="A207" i="51" s="1"/>
  <c r="A208" i="51" s="1"/>
  <c r="A209" i="51" s="1"/>
  <c r="A210" i="51" s="1"/>
  <c r="A211" i="51" s="1"/>
  <c r="A212" i="51" s="1"/>
  <c r="A213" i="51" s="1"/>
  <c r="A214" i="51" s="1"/>
  <c r="A215" i="51" s="1"/>
  <c r="A216" i="51" s="1"/>
  <c r="A217" i="51" s="1"/>
  <c r="A218" i="51" s="1"/>
  <c r="A219" i="51" s="1"/>
  <c r="A220" i="51" s="1"/>
  <c r="A221" i="51" s="1"/>
  <c r="A222" i="51" s="1"/>
  <c r="A223" i="51" s="1"/>
  <c r="A224" i="51" s="1"/>
  <c r="A225" i="51" s="1"/>
  <c r="A226" i="51" s="1"/>
  <c r="A227" i="51" s="1"/>
  <c r="A228" i="51" s="1"/>
  <c r="A229" i="51" s="1"/>
  <c r="A230" i="51" s="1"/>
  <c r="A231" i="51" s="1"/>
  <c r="A232" i="51" s="1"/>
  <c r="A233" i="51" s="1"/>
  <c r="A234" i="51" s="1"/>
  <c r="A235" i="51" s="1"/>
  <c r="A236" i="51" s="1"/>
  <c r="A237" i="51" s="1"/>
  <c r="A238" i="51" s="1"/>
  <c r="A239" i="51" s="1"/>
  <c r="A240" i="51" s="1"/>
  <c r="A241" i="51" s="1"/>
  <c r="A242" i="51" s="1"/>
  <c r="A243" i="51" s="1"/>
  <c r="A244" i="51" s="1"/>
  <c r="A245" i="51" s="1"/>
  <c r="A246" i="51" s="1"/>
  <c r="A247" i="51" s="1"/>
  <c r="A248" i="51" s="1"/>
  <c r="A249" i="51" s="1"/>
  <c r="A250" i="51" s="1"/>
  <c r="A251" i="51" s="1"/>
  <c r="A252" i="51" s="1"/>
  <c r="A253" i="51" s="1"/>
  <c r="A254" i="51" s="1"/>
  <c r="A255" i="51" s="1"/>
  <c r="A256" i="51" s="1"/>
  <c r="A257" i="51" s="1"/>
  <c r="K9" i="3" l="1"/>
  <c r="L9" i="3"/>
  <c r="N9" i="3"/>
  <c r="K10" i="3"/>
  <c r="N10" i="3" s="1"/>
  <c r="L10" i="3"/>
  <c r="K11" i="3"/>
  <c r="N11" i="3" s="1"/>
  <c r="L11" i="3"/>
  <c r="K12" i="3"/>
  <c r="L12" i="3"/>
  <c r="N12" i="3"/>
  <c r="K13" i="3"/>
  <c r="L13" i="3"/>
  <c r="N13" i="3"/>
  <c r="K14" i="3"/>
  <c r="N14" i="3" s="1"/>
  <c r="L14" i="3"/>
  <c r="K15" i="3"/>
  <c r="N15" i="3" s="1"/>
  <c r="L15" i="3"/>
  <c r="K16" i="3"/>
  <c r="L16" i="3"/>
  <c r="N16" i="3"/>
  <c r="K17" i="3"/>
  <c r="L17" i="3"/>
  <c r="N17" i="3"/>
  <c r="K18" i="3"/>
  <c r="N18" i="3" s="1"/>
  <c r="L18" i="3"/>
  <c r="K19" i="3"/>
  <c r="N19" i="3" s="1"/>
  <c r="L19" i="3"/>
  <c r="K20" i="3"/>
  <c r="L20" i="3"/>
  <c r="N20" i="3"/>
  <c r="K21" i="3"/>
  <c r="L21" i="3"/>
  <c r="N21" i="3"/>
  <c r="K22" i="3"/>
  <c r="N22" i="3" s="1"/>
  <c r="L22" i="3"/>
  <c r="K23" i="3"/>
  <c r="N23" i="3" s="1"/>
  <c r="L23" i="3"/>
  <c r="M25" i="3"/>
  <c r="O25" i="3"/>
  <c r="L25" i="3" l="1"/>
  <c r="K25" i="3"/>
  <c r="A3" i="51" l="1"/>
  <c r="K3" i="51" l="1"/>
  <c r="K4" i="51"/>
  <c r="K5" i="51"/>
  <c r="K6" i="51"/>
  <c r="K7" i="51"/>
  <c r="K8" i="51"/>
  <c r="K9" i="51"/>
  <c r="K10" i="51"/>
  <c r="K11" i="51"/>
  <c r="K12" i="51"/>
  <c r="K13" i="51"/>
  <c r="K14" i="51"/>
  <c r="K15" i="51"/>
  <c r="K16" i="51"/>
  <c r="K17" i="51"/>
  <c r="K18" i="51"/>
  <c r="K19" i="51"/>
  <c r="K20" i="51"/>
  <c r="K21" i="51"/>
  <c r="K22" i="51"/>
  <c r="K23" i="51"/>
  <c r="K24" i="51"/>
  <c r="K25" i="51"/>
  <c r="K26" i="51"/>
  <c r="K27" i="51"/>
  <c r="K28" i="51"/>
  <c r="K29" i="51"/>
  <c r="K30" i="51"/>
  <c r="K31" i="51"/>
  <c r="K32" i="51"/>
  <c r="K33" i="51"/>
  <c r="K34" i="51"/>
  <c r="K35" i="51"/>
  <c r="K36" i="51"/>
  <c r="K37" i="51"/>
  <c r="K38" i="51"/>
  <c r="K39" i="51"/>
  <c r="K40" i="51"/>
  <c r="K41" i="51"/>
  <c r="K42" i="51"/>
  <c r="K43" i="51"/>
  <c r="K44" i="51"/>
  <c r="K45" i="51"/>
  <c r="K46" i="51"/>
  <c r="K47" i="51"/>
  <c r="K48" i="51"/>
  <c r="K49" i="51"/>
  <c r="K50" i="51"/>
  <c r="K51" i="51"/>
  <c r="K52" i="51"/>
  <c r="K53" i="51"/>
  <c r="K54" i="51"/>
  <c r="K55" i="51"/>
  <c r="K56" i="51"/>
  <c r="K57" i="51"/>
  <c r="K58" i="51"/>
  <c r="K59" i="51"/>
  <c r="K60" i="51"/>
  <c r="K61" i="51"/>
  <c r="K62" i="51"/>
  <c r="K63" i="51"/>
  <c r="K64" i="51"/>
  <c r="K65" i="51"/>
  <c r="K66" i="51"/>
  <c r="K67" i="51"/>
  <c r="K68" i="51"/>
  <c r="K69" i="51"/>
  <c r="K70" i="51"/>
  <c r="K71" i="51"/>
  <c r="K72" i="51"/>
  <c r="K73" i="51"/>
  <c r="K74" i="51"/>
  <c r="K75" i="51"/>
  <c r="K76" i="51"/>
  <c r="K77" i="51"/>
  <c r="K78" i="51"/>
  <c r="K79" i="51"/>
  <c r="K80" i="51"/>
  <c r="K81" i="51"/>
  <c r="K82" i="51"/>
  <c r="K83" i="51"/>
  <c r="K84" i="51"/>
  <c r="K85" i="51"/>
  <c r="K86" i="51"/>
  <c r="K87" i="51"/>
  <c r="K88" i="51"/>
  <c r="K89" i="51"/>
  <c r="K90" i="51"/>
  <c r="K91" i="51"/>
  <c r="K92" i="51"/>
  <c r="K93" i="51"/>
  <c r="K94" i="51"/>
  <c r="K95" i="51"/>
  <c r="K96" i="51"/>
  <c r="K97" i="51"/>
  <c r="K98" i="51"/>
  <c r="K99" i="51"/>
  <c r="K100" i="51"/>
  <c r="K101" i="51"/>
  <c r="K102" i="51"/>
  <c r="K103" i="51"/>
  <c r="K104" i="51"/>
  <c r="K105" i="51"/>
  <c r="K106" i="51"/>
  <c r="K107" i="51"/>
  <c r="K108" i="51"/>
  <c r="K109" i="51"/>
  <c r="K110" i="51"/>
  <c r="K111" i="51"/>
  <c r="K112" i="51"/>
  <c r="K113" i="51"/>
  <c r="K114" i="51"/>
  <c r="K115" i="51"/>
  <c r="K116" i="51"/>
  <c r="K117" i="51"/>
  <c r="K118" i="51"/>
  <c r="K119" i="51"/>
  <c r="K120" i="51"/>
  <c r="K121" i="51"/>
  <c r="K122" i="51"/>
  <c r="K123" i="51"/>
  <c r="K124" i="51"/>
  <c r="K125" i="51"/>
  <c r="K126" i="51"/>
  <c r="K127" i="51"/>
  <c r="K128" i="51"/>
  <c r="K129" i="51"/>
  <c r="K130" i="51"/>
  <c r="K131" i="51"/>
  <c r="K132" i="51"/>
  <c r="K133" i="51"/>
  <c r="K134" i="51"/>
  <c r="K135" i="51"/>
  <c r="K136" i="51"/>
  <c r="K137" i="51"/>
  <c r="K138" i="51"/>
  <c r="K139" i="51"/>
  <c r="K140" i="51"/>
  <c r="K141" i="51"/>
  <c r="K142" i="51"/>
  <c r="K143" i="51"/>
  <c r="K144" i="51"/>
  <c r="K145" i="51"/>
  <c r="K146" i="51"/>
  <c r="K147" i="51"/>
  <c r="K148" i="51"/>
  <c r="K149" i="51"/>
  <c r="K150" i="51"/>
  <c r="K151" i="51"/>
  <c r="K152" i="51"/>
  <c r="K153" i="51"/>
  <c r="K154" i="51"/>
  <c r="K155" i="51"/>
  <c r="K156" i="51"/>
  <c r="K157" i="51"/>
  <c r="K158" i="51"/>
  <c r="K159" i="51"/>
  <c r="K160" i="51"/>
  <c r="K161" i="51"/>
  <c r="K162" i="51"/>
  <c r="K163" i="51"/>
  <c r="K164" i="51"/>
  <c r="K165" i="51"/>
  <c r="K166" i="51"/>
  <c r="K167" i="51"/>
  <c r="K168" i="51"/>
  <c r="K169" i="51"/>
  <c r="K170" i="51"/>
  <c r="K171" i="51"/>
  <c r="K172" i="51"/>
  <c r="K173" i="51"/>
  <c r="K174" i="51"/>
  <c r="K175" i="51"/>
  <c r="K176" i="51"/>
  <c r="K177" i="51"/>
  <c r="K178" i="51"/>
  <c r="K179" i="51"/>
  <c r="K180" i="51"/>
  <c r="K181" i="51"/>
  <c r="K182" i="51"/>
  <c r="K183" i="51"/>
  <c r="K184" i="51"/>
  <c r="K185" i="51"/>
  <c r="K186" i="51"/>
  <c r="K187" i="51"/>
  <c r="K188" i="51"/>
  <c r="K189" i="51"/>
  <c r="K190" i="51"/>
  <c r="K191" i="51"/>
  <c r="K192" i="51"/>
  <c r="K193" i="51"/>
  <c r="K194" i="51"/>
  <c r="K195" i="51"/>
  <c r="K196" i="51"/>
  <c r="K197" i="51"/>
  <c r="K198" i="51"/>
  <c r="K199" i="51"/>
  <c r="K200" i="51"/>
  <c r="K201" i="51"/>
  <c r="K202" i="51"/>
  <c r="K203" i="51"/>
  <c r="K204" i="51"/>
  <c r="K205" i="51"/>
  <c r="K206" i="51"/>
  <c r="K207" i="51"/>
  <c r="K208" i="51"/>
  <c r="K209" i="51"/>
  <c r="K210" i="51"/>
  <c r="K211" i="51"/>
  <c r="K212" i="51"/>
  <c r="K213" i="51"/>
  <c r="K214" i="51"/>
  <c r="K215" i="51"/>
  <c r="K216" i="51"/>
  <c r="K217" i="51"/>
  <c r="K218" i="51"/>
  <c r="K219" i="51"/>
  <c r="K220" i="51"/>
  <c r="K221" i="51"/>
  <c r="K222" i="51"/>
  <c r="K223" i="51"/>
  <c r="K224" i="51"/>
  <c r="K225" i="51"/>
  <c r="K226" i="51"/>
  <c r="K227" i="51"/>
  <c r="K228" i="51"/>
  <c r="K229" i="51"/>
  <c r="K230" i="51"/>
  <c r="K231" i="51"/>
  <c r="K232" i="51"/>
  <c r="K233" i="51"/>
  <c r="K234" i="51"/>
  <c r="K235" i="51"/>
  <c r="K236" i="51"/>
  <c r="K237" i="51"/>
  <c r="K238" i="51"/>
  <c r="K239" i="51"/>
  <c r="K240" i="51"/>
  <c r="K241" i="51"/>
  <c r="K242" i="51"/>
  <c r="K243" i="51"/>
  <c r="K244" i="51"/>
  <c r="K245" i="51"/>
  <c r="K246" i="51"/>
  <c r="K247" i="51"/>
  <c r="K248" i="51"/>
  <c r="K249" i="51"/>
  <c r="K250" i="51"/>
  <c r="K251" i="51"/>
  <c r="K252" i="51"/>
  <c r="K253" i="51"/>
  <c r="K254" i="51"/>
  <c r="K255" i="51"/>
  <c r="K256" i="51"/>
  <c r="K257" i="51"/>
  <c r="K2" i="51"/>
  <c r="L3" i="51" l="1"/>
  <c r="L4" i="51"/>
  <c r="L5" i="51"/>
  <c r="L6" i="51"/>
  <c r="L7" i="51"/>
  <c r="L8" i="51"/>
  <c r="L9" i="51"/>
  <c r="L10" i="51"/>
  <c r="L11" i="51"/>
  <c r="L12" i="51"/>
  <c r="L13" i="51"/>
  <c r="L14" i="51"/>
  <c r="L15" i="51"/>
  <c r="L16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L41" i="51"/>
  <c r="L42" i="51"/>
  <c r="L43" i="51"/>
  <c r="L44" i="51"/>
  <c r="L45" i="51"/>
  <c r="L46" i="51"/>
  <c r="L47" i="51"/>
  <c r="L48" i="51"/>
  <c r="L49" i="51"/>
  <c r="L50" i="51"/>
  <c r="L51" i="51"/>
  <c r="L52" i="51"/>
  <c r="L53" i="51"/>
  <c r="L54" i="51"/>
  <c r="L55" i="51"/>
  <c r="L56" i="51"/>
  <c r="L57" i="51"/>
  <c r="L58" i="51"/>
  <c r="L59" i="51"/>
  <c r="L60" i="51"/>
  <c r="L61" i="51"/>
  <c r="L62" i="51"/>
  <c r="L63" i="51"/>
  <c r="L64" i="51"/>
  <c r="L65" i="51"/>
  <c r="L66" i="51"/>
  <c r="L67" i="51"/>
  <c r="L68" i="51"/>
  <c r="L69" i="51"/>
  <c r="L70" i="51"/>
  <c r="L71" i="51"/>
  <c r="L72" i="51"/>
  <c r="L73" i="51"/>
  <c r="L74" i="51"/>
  <c r="L75" i="51"/>
  <c r="L76" i="51"/>
  <c r="L77" i="51"/>
  <c r="L78" i="51"/>
  <c r="L79" i="51"/>
  <c r="L80" i="51"/>
  <c r="L81" i="51"/>
  <c r="L82" i="51"/>
  <c r="L83" i="51"/>
  <c r="L84" i="51"/>
  <c r="L85" i="51"/>
  <c r="L86" i="51"/>
  <c r="L87" i="51"/>
  <c r="L88" i="51"/>
  <c r="L89" i="51"/>
  <c r="L90" i="51"/>
  <c r="L91" i="51"/>
  <c r="L92" i="51"/>
  <c r="L93" i="51"/>
  <c r="L94" i="51"/>
  <c r="L95" i="51"/>
  <c r="L96" i="51"/>
  <c r="L97" i="51"/>
  <c r="L98" i="51"/>
  <c r="L99" i="51"/>
  <c r="L100" i="51"/>
  <c r="L101" i="51"/>
  <c r="L102" i="51"/>
  <c r="L103" i="51"/>
  <c r="L104" i="51"/>
  <c r="L105" i="51"/>
  <c r="L106" i="51"/>
  <c r="L107" i="51"/>
  <c r="L108" i="51"/>
  <c r="L109" i="51"/>
  <c r="L110" i="51"/>
  <c r="L111" i="51"/>
  <c r="L112" i="51"/>
  <c r="L113" i="51"/>
  <c r="L114" i="51"/>
  <c r="L115" i="51"/>
  <c r="L116" i="51"/>
  <c r="L117" i="51"/>
  <c r="L118" i="51"/>
  <c r="L119" i="51"/>
  <c r="L120" i="51"/>
  <c r="L121" i="51"/>
  <c r="L122" i="51"/>
  <c r="L123" i="51"/>
  <c r="L124" i="51"/>
  <c r="L125" i="51"/>
  <c r="L126" i="51"/>
  <c r="L127" i="51"/>
  <c r="L128" i="51"/>
  <c r="L129" i="51"/>
  <c r="L130" i="51"/>
  <c r="L131" i="51"/>
  <c r="L132" i="51"/>
  <c r="L133" i="51"/>
  <c r="L134" i="51"/>
  <c r="L135" i="51"/>
  <c r="L136" i="51"/>
  <c r="L137" i="51"/>
  <c r="L138" i="51"/>
  <c r="L139" i="51"/>
  <c r="L140" i="51"/>
  <c r="L141" i="51"/>
  <c r="L142" i="51"/>
  <c r="L143" i="51"/>
  <c r="L144" i="51"/>
  <c r="L145" i="51"/>
  <c r="L146" i="51"/>
  <c r="L147" i="51"/>
  <c r="L148" i="51"/>
  <c r="L149" i="51"/>
  <c r="L150" i="51"/>
  <c r="L151" i="51"/>
  <c r="L152" i="51"/>
  <c r="L153" i="51"/>
  <c r="L154" i="51"/>
  <c r="L155" i="51"/>
  <c r="L156" i="51"/>
  <c r="L157" i="51"/>
  <c r="L158" i="51"/>
  <c r="L159" i="51"/>
  <c r="L160" i="51"/>
  <c r="L161" i="51"/>
  <c r="L162" i="51"/>
  <c r="L163" i="51"/>
  <c r="L164" i="51"/>
  <c r="L165" i="51"/>
  <c r="L166" i="51"/>
  <c r="L167" i="51"/>
  <c r="L168" i="51"/>
  <c r="L169" i="51"/>
  <c r="L170" i="51"/>
  <c r="L171" i="51"/>
  <c r="L172" i="51"/>
  <c r="L173" i="51"/>
  <c r="L174" i="51"/>
  <c r="L175" i="51"/>
  <c r="L176" i="51"/>
  <c r="L177" i="51"/>
  <c r="L178" i="51"/>
  <c r="L179" i="51"/>
  <c r="L180" i="51"/>
  <c r="L181" i="51"/>
  <c r="L182" i="51"/>
  <c r="L183" i="51"/>
  <c r="L184" i="51"/>
  <c r="L185" i="51"/>
  <c r="L186" i="51"/>
  <c r="L187" i="51"/>
  <c r="L188" i="51"/>
  <c r="L189" i="51"/>
  <c r="L190" i="51"/>
  <c r="L191" i="51"/>
  <c r="L192" i="51"/>
  <c r="L193" i="51"/>
  <c r="L194" i="51"/>
  <c r="L195" i="51"/>
  <c r="L196" i="51"/>
  <c r="L197" i="51"/>
  <c r="L198" i="51"/>
  <c r="L199" i="51"/>
  <c r="L200" i="51"/>
  <c r="L201" i="51"/>
  <c r="L202" i="51"/>
  <c r="L203" i="51"/>
  <c r="L204" i="51"/>
  <c r="L205" i="51"/>
  <c r="L206" i="51"/>
  <c r="L207" i="51"/>
  <c r="L208" i="51"/>
  <c r="L209" i="51"/>
  <c r="L210" i="51"/>
  <c r="L211" i="51"/>
  <c r="L212" i="51"/>
  <c r="L213" i="51"/>
  <c r="L214" i="51"/>
  <c r="L215" i="51"/>
  <c r="L216" i="51"/>
  <c r="L217" i="51"/>
  <c r="L218" i="51"/>
  <c r="L219" i="51"/>
  <c r="L220" i="51"/>
  <c r="L221" i="51"/>
  <c r="L222" i="51"/>
  <c r="L223" i="51"/>
  <c r="L224" i="51"/>
  <c r="L225" i="51"/>
  <c r="L226" i="51"/>
  <c r="L227" i="51"/>
  <c r="L228" i="51"/>
  <c r="L229" i="51"/>
  <c r="L230" i="51"/>
  <c r="L231" i="51"/>
  <c r="L232" i="51"/>
  <c r="L233" i="51"/>
  <c r="L234" i="51"/>
  <c r="L235" i="51"/>
  <c r="L236" i="51"/>
  <c r="L237" i="51"/>
  <c r="L238" i="51"/>
  <c r="L239" i="51"/>
  <c r="L240" i="51"/>
  <c r="L241" i="51"/>
  <c r="L242" i="51"/>
  <c r="L243" i="51"/>
  <c r="L244" i="51"/>
  <c r="L245" i="51"/>
  <c r="L246" i="51"/>
  <c r="L247" i="51"/>
  <c r="L248" i="51"/>
  <c r="L249" i="51"/>
  <c r="L250" i="51"/>
  <c r="L251" i="51"/>
  <c r="L252" i="51"/>
  <c r="L253" i="51"/>
  <c r="L254" i="51"/>
  <c r="L255" i="51"/>
  <c r="L256" i="51"/>
  <c r="L257" i="51"/>
  <c r="L2" i="51"/>
  <c r="L259" i="51" s="1"/>
  <c r="J25" i="3" l="1"/>
  <c r="C26" i="2" l="1"/>
  <c r="A9" i="3" l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P20" i="3"/>
  <c r="P18" i="3" l="1"/>
  <c r="P12" i="3"/>
  <c r="P22" i="3"/>
  <c r="P23" i="3"/>
  <c r="P11" i="3"/>
  <c r="P9" i="3" l="1"/>
  <c r="N25" i="3"/>
  <c r="P14" i="3"/>
  <c r="P21" i="3" l="1"/>
  <c r="P15" i="3"/>
  <c r="P10" i="3"/>
  <c r="P13" i="3"/>
  <c r="L8" i="3"/>
  <c r="K8" i="3"/>
  <c r="P19" i="3" l="1"/>
  <c r="P17" i="3"/>
  <c r="P16" i="3"/>
  <c r="P25" i="3" s="1"/>
  <c r="N8" i="3"/>
  <c r="P8" i="3" l="1"/>
  <c r="H25" i="3"/>
  <c r="P26" i="3" l="1"/>
  <c r="C28" i="2" s="1"/>
  <c r="C24" i="2"/>
  <c r="B30" i="2"/>
  <c r="G3" i="3" l="1"/>
  <c r="G2" i="3"/>
  <c r="B31" i="2" l="1"/>
</calcChain>
</file>

<file path=xl/sharedStrings.xml><?xml version="1.0" encoding="utf-8"?>
<sst xmlns="http://schemas.openxmlformats.org/spreadsheetml/2006/main" count="1665" uniqueCount="933">
  <si>
    <t>Name of the Vendor:</t>
  </si>
  <si>
    <t>IOM NO:</t>
  </si>
  <si>
    <t>ATM ID</t>
  </si>
  <si>
    <t>AIM - VENDOR PAYMENTS - RECOMMENDATION</t>
  </si>
  <si>
    <t>SUBJECT</t>
  </si>
  <si>
    <t>PARTICULARS</t>
  </si>
  <si>
    <t>AMOUNT</t>
  </si>
  <si>
    <t>Ref No  and Date : (Division / Projectwise / Acitivitywise)</t>
  </si>
  <si>
    <t>--------</t>
  </si>
  <si>
    <t>Name of the Vendor</t>
  </si>
  <si>
    <t>Purpose: (TIS / AC / UPS / ATM / VSAT / CIT / Security / Consumable)</t>
  </si>
  <si>
    <t>Purchase / Work Order Reference No.</t>
  </si>
  <si>
    <t>Warranty Period if any</t>
  </si>
  <si>
    <t>Purchase Authorised By</t>
  </si>
  <si>
    <t>AIM Division</t>
  </si>
  <si>
    <t>No. of  Units Allotted (For the current payment)</t>
  </si>
  <si>
    <t>As Per Annexure</t>
  </si>
  <si>
    <t>PAYMENT TERMS</t>
  </si>
  <si>
    <t xml:space="preserve">1 AMC - Quarterly in Arrers </t>
  </si>
  <si>
    <t>Total Purchase Order Value (For the current payment)</t>
  </si>
  <si>
    <t>(A) AMOUNT RECOMMENDED FOR PAYMENT</t>
  </si>
  <si>
    <t>AMC</t>
  </si>
  <si>
    <t xml:space="preserve">We hereby certify that the payment recommended is in accordance with the terms and conditions of the PO / Work Order </t>
  </si>
  <si>
    <t>Sign:</t>
  </si>
  <si>
    <t>Observations by the Finance Department:
Name:                                                                                               Sign:                                                                 Date:</t>
  </si>
  <si>
    <t>Sr.No</t>
  </si>
  <si>
    <t>Invoice No.</t>
  </si>
  <si>
    <t>Invoice Date</t>
  </si>
  <si>
    <t>Quterly</t>
  </si>
  <si>
    <t>No. of Sites</t>
  </si>
  <si>
    <t>AMC Amount</t>
  </si>
  <si>
    <t>Total amount Payable</t>
  </si>
  <si>
    <t>FROM</t>
  </si>
  <si>
    <t>TO</t>
  </si>
  <si>
    <t xml:space="preserve">Recommended for Payment </t>
  </si>
  <si>
    <t>Payable</t>
  </si>
  <si>
    <t>CHECKED BY : Satyanarayanan S</t>
  </si>
  <si>
    <t>APPROVED / RECOMMENDED BY : Swaroop Satya / Alok Goel</t>
  </si>
  <si>
    <t>State</t>
  </si>
  <si>
    <t>Andhra Pradesh</t>
  </si>
  <si>
    <t>Sign: As per Agreed PO</t>
  </si>
  <si>
    <t>JAIPUR</t>
  </si>
  <si>
    <t>RAJASTHAN</t>
  </si>
  <si>
    <t>IOM Date</t>
  </si>
  <si>
    <t>PA500501</t>
  </si>
  <si>
    <t>PA007401</t>
  </si>
  <si>
    <t>PA033201</t>
  </si>
  <si>
    <t>NA027501</t>
  </si>
  <si>
    <t>PA012301</t>
  </si>
  <si>
    <t>PA083401</t>
  </si>
  <si>
    <t>PA157601</t>
  </si>
  <si>
    <t>PA112903</t>
  </si>
  <si>
    <t>PA041401</t>
  </si>
  <si>
    <t>PA052701</t>
  </si>
  <si>
    <t>NA139101</t>
  </si>
  <si>
    <t>PA027901</t>
  </si>
  <si>
    <t>PA022701</t>
  </si>
  <si>
    <t>PA029601</t>
  </si>
  <si>
    <t>PA115101</t>
  </si>
  <si>
    <t>PA038401</t>
  </si>
  <si>
    <t>PA131601</t>
  </si>
  <si>
    <t>PA029602</t>
  </si>
  <si>
    <t>DA127201</t>
  </si>
  <si>
    <t>PA124901</t>
  </si>
  <si>
    <t>PA127701</t>
  </si>
  <si>
    <t>PA129101</t>
  </si>
  <si>
    <t>PA119201</t>
  </si>
  <si>
    <t>PA136001</t>
  </si>
  <si>
    <t>PA134601</t>
  </si>
  <si>
    <t>PA128701</t>
  </si>
  <si>
    <t>PA009201</t>
  </si>
  <si>
    <t>PA018301</t>
  </si>
  <si>
    <t>PA008201</t>
  </si>
  <si>
    <t>PA003901</t>
  </si>
  <si>
    <t>PA070601</t>
  </si>
  <si>
    <t>PA064901</t>
  </si>
  <si>
    <t>PA008801</t>
  </si>
  <si>
    <t>PA090201</t>
  </si>
  <si>
    <t>PA118701</t>
  </si>
  <si>
    <t>PA016101</t>
  </si>
  <si>
    <t>PA100601</t>
  </si>
  <si>
    <t>PA024301</t>
  </si>
  <si>
    <t>PA095401</t>
  </si>
  <si>
    <t>PA024001</t>
  </si>
  <si>
    <t>PA094701</t>
  </si>
  <si>
    <t>PA132001</t>
  </si>
  <si>
    <t>PA006001</t>
  </si>
  <si>
    <t>PA041001</t>
  </si>
  <si>
    <t>PA016301</t>
  </si>
  <si>
    <t>PA015501</t>
  </si>
  <si>
    <t>PA016401</t>
  </si>
  <si>
    <t>PA095101</t>
  </si>
  <si>
    <t>PA116101</t>
  </si>
  <si>
    <t>PA043101</t>
  </si>
  <si>
    <t>PA097501</t>
  </si>
  <si>
    <t>PA004301</t>
  </si>
  <si>
    <t>PA067501</t>
  </si>
  <si>
    <t>PA007701</t>
  </si>
  <si>
    <t>PA112101</t>
  </si>
  <si>
    <t>PA010201</t>
  </si>
  <si>
    <t>PA114201</t>
  </si>
  <si>
    <t>PA004901</t>
  </si>
  <si>
    <t>PA120801</t>
  </si>
  <si>
    <t>PA100001</t>
  </si>
  <si>
    <t>PA135501</t>
  </si>
  <si>
    <t>PA013501</t>
  </si>
  <si>
    <t>PA112901</t>
  </si>
  <si>
    <t>PA032001</t>
  </si>
  <si>
    <t>PA075601</t>
  </si>
  <si>
    <t>PA031301</t>
  </si>
  <si>
    <t>PA000101</t>
  </si>
  <si>
    <t>PA085901</t>
  </si>
  <si>
    <t>PA055901</t>
  </si>
  <si>
    <t>PA063901</t>
  </si>
  <si>
    <t>PA087901</t>
  </si>
  <si>
    <t>PA003401</t>
  </si>
  <si>
    <t>PA057001</t>
  </si>
  <si>
    <t>PA134901</t>
  </si>
  <si>
    <t>PA011401</t>
  </si>
  <si>
    <t>PA148401</t>
  </si>
  <si>
    <t>PA144301</t>
  </si>
  <si>
    <t>PA004502</t>
  </si>
  <si>
    <t>PA005001</t>
  </si>
  <si>
    <t>PA144401</t>
  </si>
  <si>
    <t>PA097001</t>
  </si>
  <si>
    <t>PA033501</t>
  </si>
  <si>
    <t>PA070701</t>
  </si>
  <si>
    <t>PA017001</t>
  </si>
  <si>
    <t>PA100002</t>
  </si>
  <si>
    <t>PA059001</t>
  </si>
  <si>
    <t>PA007901</t>
  </si>
  <si>
    <t>PA134401</t>
  </si>
  <si>
    <t>PA004001</t>
  </si>
  <si>
    <t>PA115901</t>
  </si>
  <si>
    <t>PA114001</t>
  </si>
  <si>
    <t>PA071701</t>
  </si>
  <si>
    <t>PA115801</t>
  </si>
  <si>
    <t>PA113201</t>
  </si>
  <si>
    <t>PA018401</t>
  </si>
  <si>
    <t>PA145901</t>
  </si>
  <si>
    <t>PA015701</t>
  </si>
  <si>
    <t>PA134801</t>
  </si>
  <si>
    <t>PA031501</t>
  </si>
  <si>
    <t>PA093801</t>
  </si>
  <si>
    <t>PA126001</t>
  </si>
  <si>
    <t>PA015201</t>
  </si>
  <si>
    <t>PA119601</t>
  </si>
  <si>
    <t>PA002401</t>
  </si>
  <si>
    <t>PA093701</t>
  </si>
  <si>
    <t>PA093702</t>
  </si>
  <si>
    <t>PA000801</t>
  </si>
  <si>
    <t>PA053302</t>
  </si>
  <si>
    <t>PA002001</t>
  </si>
  <si>
    <t>PA023501</t>
  </si>
  <si>
    <t>PA004701</t>
  </si>
  <si>
    <t>PA131301</t>
  </si>
  <si>
    <t>PA129501</t>
  </si>
  <si>
    <t>PA125001</t>
  </si>
  <si>
    <t>PA079401</t>
  </si>
  <si>
    <t>PA097401</t>
  </si>
  <si>
    <t>PA090101</t>
  </si>
  <si>
    <t>PA124301</t>
  </si>
  <si>
    <t>PA128401</t>
  </si>
  <si>
    <t>PA135902</t>
  </si>
  <si>
    <t>PA135901</t>
  </si>
  <si>
    <t>DA128801</t>
  </si>
  <si>
    <t>PA006502</t>
  </si>
  <si>
    <t>PA047901</t>
  </si>
  <si>
    <t>PA037701</t>
  </si>
  <si>
    <t>PA116301</t>
  </si>
  <si>
    <t>PA008301</t>
  </si>
  <si>
    <t>PA021401</t>
  </si>
  <si>
    <t>PA010501</t>
  </si>
  <si>
    <t>PA044001</t>
  </si>
  <si>
    <t>PA117001</t>
  </si>
  <si>
    <t>PA133101</t>
  </si>
  <si>
    <t>PA004601</t>
  </si>
  <si>
    <t>PA062201</t>
  </si>
  <si>
    <t>PA021901</t>
  </si>
  <si>
    <t>PA133201</t>
  </si>
  <si>
    <t>PA134201</t>
  </si>
  <si>
    <t>PA116002</t>
  </si>
  <si>
    <t>PA134701</t>
  </si>
  <si>
    <t>PA125801</t>
  </si>
  <si>
    <t>PA135401</t>
  </si>
  <si>
    <t>PA048101</t>
  </si>
  <si>
    <t>PA081101</t>
  </si>
  <si>
    <t>PA054201</t>
  </si>
  <si>
    <t>PA097701</t>
  </si>
  <si>
    <t>PA117601</t>
  </si>
  <si>
    <t>PA139801</t>
  </si>
  <si>
    <t>PA130901</t>
  </si>
  <si>
    <t>PA128601</t>
  </si>
  <si>
    <t>PA034501</t>
  </si>
  <si>
    <t>DA055301</t>
  </si>
  <si>
    <t>DA129901</t>
  </si>
  <si>
    <t>DA037601</t>
  </si>
  <si>
    <t>DA092501</t>
  </si>
  <si>
    <t>DA092502</t>
  </si>
  <si>
    <t>DA124601</t>
  </si>
  <si>
    <t>PA012501</t>
  </si>
  <si>
    <t>PA102501</t>
  </si>
  <si>
    <t>PA028601</t>
  </si>
  <si>
    <t>PA125601</t>
  </si>
  <si>
    <t>PA057101</t>
  </si>
  <si>
    <t>PA116701</t>
  </si>
  <si>
    <t>PA045802</t>
  </si>
  <si>
    <t>DA047501</t>
  </si>
  <si>
    <t>PA095501</t>
  </si>
  <si>
    <t>PA008401</t>
  </si>
  <si>
    <t>PA008601</t>
  </si>
  <si>
    <t>PA157701</t>
  </si>
  <si>
    <t>PA038301</t>
  </si>
  <si>
    <t>PA007801</t>
  </si>
  <si>
    <t>PA114301</t>
  </si>
  <si>
    <t>DA043801</t>
  </si>
  <si>
    <t>PA117501</t>
  </si>
  <si>
    <t>PA014201</t>
  </si>
  <si>
    <t>PA014101</t>
  </si>
  <si>
    <t>PA023301</t>
  </si>
  <si>
    <t>PA026801</t>
  </si>
  <si>
    <t>PA129301</t>
  </si>
  <si>
    <t>PA060601</t>
  </si>
  <si>
    <t>PA085201</t>
  </si>
  <si>
    <t>PA120701</t>
  </si>
  <si>
    <t>PA139601</t>
  </si>
  <si>
    <t>PA141801</t>
  </si>
  <si>
    <t>PA053301</t>
  </si>
  <si>
    <t>DA116201</t>
  </si>
  <si>
    <t>DA098101</t>
  </si>
  <si>
    <t>DA005701</t>
  </si>
  <si>
    <t>DA132201</t>
  </si>
  <si>
    <t>PA113801</t>
  </si>
  <si>
    <t>PA093501</t>
  </si>
  <si>
    <t>DA163901</t>
  </si>
  <si>
    <t>PA016404</t>
  </si>
  <si>
    <t>PA017401</t>
  </si>
  <si>
    <t>PA010601</t>
  </si>
  <si>
    <t>PA001001</t>
  </si>
  <si>
    <t>PA014801</t>
  </si>
  <si>
    <t>PA092601</t>
  </si>
  <si>
    <t>PA021301</t>
  </si>
  <si>
    <t>PA071601</t>
  </si>
  <si>
    <t>PA129601</t>
  </si>
  <si>
    <t>PA119401</t>
  </si>
  <si>
    <t>DA044201</t>
  </si>
  <si>
    <t>PA104501</t>
  </si>
  <si>
    <t>PA027601</t>
  </si>
  <si>
    <t>PA005501</t>
  </si>
  <si>
    <t>PA115003</t>
  </si>
  <si>
    <t>PA141901</t>
  </si>
  <si>
    <t>PA011601</t>
  </si>
  <si>
    <t>DA038201</t>
  </si>
  <si>
    <t>DA047401</t>
  </si>
  <si>
    <t>PA001701</t>
  </si>
  <si>
    <t>DA003701</t>
  </si>
  <si>
    <t>PA125701</t>
  </si>
  <si>
    <t>PA120101</t>
  </si>
  <si>
    <t>PA123801</t>
  </si>
  <si>
    <t>PA130801</t>
  </si>
  <si>
    <t>PA159501</t>
  </si>
  <si>
    <t>PA129401</t>
  </si>
  <si>
    <t>PA134001</t>
  </si>
  <si>
    <t>PA042101</t>
  </si>
  <si>
    <t>MALVIYA NAGAR</t>
  </si>
  <si>
    <t>OSHIWARA</t>
  </si>
  <si>
    <t>Switching AVO Electro Power Limited</t>
  </si>
  <si>
    <t>PO/OPEX/2017-18/177A Dtd. 01-Nov-2017</t>
  </si>
  <si>
    <t>VERIFIED BY : Vinod Kher</t>
  </si>
  <si>
    <t>Credit Note</t>
  </si>
  <si>
    <t>FSS Remarks</t>
  </si>
  <si>
    <t>Site Identified.Address:- Mr. DY Yelmane, Shop No. 25, Yelmane Complex, Nasik-Pune Highway, Sinnar</t>
  </si>
  <si>
    <t>Bank of Maharashtra, Sr No 7/4 Ambegaon Budruk Taluka Haveli Dist. Pune PUNE</t>
  </si>
  <si>
    <t>Bank of Maharshtra Atm, Kanchanganga Apmt, Hadapsar Gaon, Pune - 411028</t>
  </si>
  <si>
    <t>Bank of Maharashtra, Sonai Branch, Shirsat Hospital, Sonai-Ghodegaon Road, Sonai, Phone No.(02427) 231210, Maharashtra</t>
  </si>
  <si>
    <t>Bank of Maharashtra, S.C.O.88/89, Sector 17 - C, Chandigarh 160017</t>
  </si>
  <si>
    <t>SHOP NO 1,2,3 (UGF), SHOP NO 3 (LGF), 
SQUARE TOWER,
MARRIS RD,
ALIGARH-202002</t>
  </si>
  <si>
    <t>G-25/26 &amp; B-25/26/27 Unnati Tower ,Vidhayadhar Nagar Jaipur</t>
  </si>
  <si>
    <t>BOMBAY HSG&amp;AREA DEVT.BOARD,185,TRISHUL SOC,PANTNAGAR,GHATKOPAR(E),MUMBAI-400075</t>
  </si>
  <si>
    <t>B2(1), GROUND FLOOR, CENTRAL FACILITY BLDG., TURBHE, NEW MUMBAI 400705</t>
  </si>
  <si>
    <t>COLLEGE CAMPUS-JALGAON</t>
  </si>
  <si>
    <t>118/86 E/1, 1A, 1B &amp; 1C, Burlington Square, Burlington Crossing, Vidhansabha Marg, Lucknow – 226001</t>
  </si>
  <si>
    <t>Sindhunagar Branch  117/N-39 Avon Market, Kakadev, Kanpur - 208025</t>
  </si>
  <si>
    <t>670/671 INDIRA VASAHAT BEHIND SHANI MANDIR LOWER BIBEWADI PUNE 411037</t>
  </si>
  <si>
    <t>Dataram Bhavan, S No 113/4 Vishrantwadi, Pune 411015</t>
  </si>
  <si>
    <t>Fly-View Residency, shops 1 to 6, sr. No. 129, Hissa No. 9/10, Warje, Pune</t>
  </si>
  <si>
    <t>Bhagyalaxmi socity, In front of Gurunanak Furniture, Near PWD quarters, New Sanghavi, Pune</t>
  </si>
  <si>
    <t>Bank of Maharashtra atm, Dwarka Lodge Building, Shivara Chowk, Pimple Saudagar, Pune - 27.</t>
  </si>
  <si>
    <t>Bank Of Maharashtra Sun mill compound,Ground floor, Pragati Industrial Estate Lower Parel (West) Mumbai 4000 023</t>
  </si>
  <si>
    <t>Bank of Maharashtra, 167/A, Poonavadi Buidling, Dr. Ambedkar Road, Dadar East, Mumbai</t>
  </si>
  <si>
    <t>Vishal Enclave, Ground floor, Plot no. 1, Sr. No. 12.  Shiverkar Road, Wanowari, Pune- 411040</t>
  </si>
  <si>
    <t>64, Vikas Apartment, Dr. Ambedkar Marg, Parel, Mumbai - 400012.</t>
  </si>
  <si>
    <t>1177 B.R.Road, Pune - 411002</t>
  </si>
  <si>
    <t>Survey no. 45/46, Plot no. 3, Raj Paradise, D. P. Road, Narhe, Tal- Haveli, Pune</t>
  </si>
  <si>
    <t>Kapil Classic, S. No..288, Hissa No. 1A/1, baner, Pune-411008</t>
  </si>
  <si>
    <t>BANK OF MAHARASTRA, Military camp,CST canteen, Temblai Heel, Kolhapur 416005.</t>
  </si>
  <si>
    <t>Sudarshan Plaza, Ram mandir Road, Opp. Velankar Mangal Karyalay, Sangali-416416.</t>
  </si>
  <si>
    <t xml:space="preserve">Gala No.2, Shanti Chambers, Near Asha Talkies, Shaniwar Peth, Miraj, Dist: Sangali. </t>
  </si>
  <si>
    <t>Delhi</t>
  </si>
  <si>
    <t>GANDHINAGAR</t>
  </si>
  <si>
    <t>Institute of Microbial Technology Sector 39A, Chandigarh 160036</t>
  </si>
  <si>
    <t xml:space="preserve">SCO 307, Sector-38D, Chandigarh. </t>
  </si>
  <si>
    <t>Bank of Maharashtra, No.488, Peruma Nallure Road, Tirupure-641602</t>
  </si>
  <si>
    <t>Gujarat</t>
  </si>
  <si>
    <t>Devgirikar Bldg, Aman Kha Plots, Umri, Akola 444001</t>
  </si>
  <si>
    <t>Girikunj Bldg , Main Road, Tanchgani Tal, Mahabaleshwar, Dist Satara 412805</t>
  </si>
  <si>
    <t xml:space="preserve">Bank of Maharashtra
6 Mukta Nagar
Opposite Swaminarayan Temple
Bhairavnath Road,  
Mani Nagar,  
Ahmedabad, 
Gujarat 380008 </t>
  </si>
  <si>
    <t>8/9 Royal Complex, Opp Old Nirma Factory, Modhera Road, Mehasana-384001 (Gujrat)</t>
  </si>
  <si>
    <t>36 C Bhupen Boss avenue, 
Shyam Bazar, 
Kolkatta - 4</t>
  </si>
  <si>
    <t>138,Vivekananda Road, Kolkatta - 700006</t>
  </si>
  <si>
    <t>Bank of Maharashtra
SANAT TRADE CENTRE, 
SEVOKE ROAD, 
SILIGURI-734401, 
DIST:-DARJEELING(W.B.)</t>
  </si>
  <si>
    <t>Koregoan Gputa Building, Laxmin Nagar, Koregaon - 415501</t>
  </si>
  <si>
    <t>Bank of Maharashtra, Civil Road, Rohtak, 124001, Haryana</t>
  </si>
  <si>
    <t>Bank of Maharashtra
151/2A 7TH AVENUE M.G. ROAD
BESANT NAGAR 
Chennai 600090</t>
  </si>
  <si>
    <t>17/1, PULLA AVENUE
SHENOY NAGAR, 
CHENNAI 600030 
044-26640349</t>
  </si>
  <si>
    <t>MAHATMA GANDHI ROAD, PANJI-GOA, PIN : 403001.</t>
  </si>
  <si>
    <t>Bank of Mahashtra ATM, Uran (Kolaba) Branch,Address-372, Sodawala Building, Uran Panvel Road, Uran-400702. Dist. Raigad, Maharashtra</t>
  </si>
  <si>
    <t>Bank Of Maharashtra  Balapur Branch 8-7-1/A, Survey No.59,  Sai Nagar Colony, Balapur, Hyderabad – 500 005</t>
  </si>
  <si>
    <t>Bank of Maharashtra
PLOT NO 34,
IND 6 G T ROAD P .B. NO 149 ,Jallandhar</t>
  </si>
  <si>
    <t>Bank of Maharashtra
GADRE BLDG 
1 AGARKAR ROAD 
KHANDWA 450001</t>
  </si>
  <si>
    <t>Bank of Maharashtra 
Dewas Branch
Opposite Kotwali
M G Road
Dewas
PINCODE 455001</t>
  </si>
  <si>
    <t>36/571 PATANKAR BAZAR ROAD 
GWALIOR 474001</t>
  </si>
  <si>
    <t>Saraswati Institute of Medical Sciences, Hapur ( Br Hapur  1293) Gaziabad</t>
  </si>
  <si>
    <t>Bank of Maharashtra
P O PARASIA 
DIST CHINDWARA 
OPPOSITE SHYAM TALKIES   
PIN 480441</t>
  </si>
  <si>
    <t xml:space="preserve">1/2 Shivshakti Nagar, Kanadia Road, Indore-452016 </t>
  </si>
  <si>
    <t>Bank of Maharashtra BXX11-2566 , BXX11-2566/1, TASHMESH NAGAR, ADJOINING PUNJAB HANDLLOM , GILL ROAD, LUDHIANA, PUNJAB-141003</t>
  </si>
  <si>
    <t>BANK OF MAHARASTRA ATM, Solapur Municipal Corporation Building, Near hutatma chowk, Solapur : 413001</t>
  </si>
  <si>
    <t>Bank Of Maharashtra, Janmangal Building, Rajendra Prasad Road, Ambejogai, Dist Beed, Pin 431517</t>
  </si>
  <si>
    <t>Shop No. MH, Gr.floor, SAB mall , Noida Sect-27</t>
  </si>
  <si>
    <t>GARG TRADE CENTRE, COMMUNITY CENTRE, SECTOR 11, ROHINI, NEW DELHI: 110085</t>
  </si>
  <si>
    <t>Bank of Maharashtra ATM, A1-49, Vikas Puri, Bank of Maharashtra, New Delhi</t>
  </si>
  <si>
    <t>S.L.TOWER,SHOP NO 3,ALPHA-1,PLOT NO B-3,COMMERCIAL BELT,GREATER NOIDA-201308 UP.</t>
  </si>
  <si>
    <t>Bank of Maharashtra, RN-9/62, Rasulpur, Nawada, Near Fortis Hospital, Sector 62, Noida, Uttar Pradesh 201 301</t>
  </si>
  <si>
    <t>PA143501</t>
  </si>
  <si>
    <t>ASHOKA MARG</t>
  </si>
  <si>
    <t>Amrapali Tower,Ashoka Marg,Nasik,422011</t>
  </si>
  <si>
    <t>PA114801</t>
  </si>
  <si>
    <t>HYDERABAD</t>
  </si>
  <si>
    <t>Annapurna Kalyana Mandapam Lane, Kamala Nagar, Dilsukhnagar, Hyderabad, Telangana 500060</t>
  </si>
  <si>
    <t>PA063601</t>
  </si>
  <si>
    <t>GOREGAON EAST</t>
  </si>
  <si>
    <t>Bank of Maharashtra 
Sonawala road Shree,kamla house, opp SAI Leela hotel,next to union bank of India, goregaon (east) 400063</t>
  </si>
  <si>
    <t>DA141001</t>
  </si>
  <si>
    <t>ZIRAKPUR BRANCH</t>
  </si>
  <si>
    <t>ZIRAKPUR</t>
  </si>
  <si>
    <t xml:space="preserve">BANK OF MAHARASHTRA , ZIRAKPUR BRANCH,AKS COLONY  PATIALA ROAD  ZIRAKPUR,DIST. MOHALI--140603 </t>
  </si>
  <si>
    <t>PA030601</t>
  </si>
  <si>
    <t>BORIVALI EAST</t>
  </si>
  <si>
    <t xml:space="preserve">Sun and Moon CHS Ltd, Bldg. 12, Rajendra Nagar Dattapada Road , Borivali ( E ) Mumbai </t>
  </si>
  <si>
    <t>PUNE</t>
  </si>
  <si>
    <t>PA091801</t>
  </si>
  <si>
    <t>KHAIRTABAD</t>
  </si>
  <si>
    <t>TELANGANA</t>
  </si>
  <si>
    <t>West Partition of Shop no.6-2-941, 
Moghals Imami Mansion, 
Opp. Shadan College, 
Khairatabad, 
Hyderabad</t>
  </si>
  <si>
    <t>PA003301</t>
  </si>
  <si>
    <t>JALANA MAIN</t>
  </si>
  <si>
    <t>JALANA</t>
  </si>
  <si>
    <t xml:space="preserve">Navalchand Sahani, Geeta Lodge, Mama Chowk, Jalna. </t>
  </si>
  <si>
    <t>UTTAR PRADESH</t>
  </si>
  <si>
    <t>PA004801</t>
  </si>
  <si>
    <t>MUMBAI CENTRAL</t>
  </si>
  <si>
    <t>MUMBAI</t>
  </si>
  <si>
    <t>MARATHA MANDIR BUILDING,CLUB ROAD BOMBAY CENTRAL 
MUMBAI 400008</t>
  </si>
  <si>
    <t>PA004201</t>
  </si>
  <si>
    <t>DADAR GOKHLE ROAD</t>
  </si>
  <si>
    <t>BOMH Gokhale road Dadar</t>
  </si>
  <si>
    <t>NA139001</t>
  </si>
  <si>
    <t>LOWER PAREL II</t>
  </si>
  <si>
    <t>DA029002</t>
  </si>
  <si>
    <t>AMALNER II</t>
  </si>
  <si>
    <t>JALGAON</t>
  </si>
  <si>
    <t>Bank of Maharashtra, Mohd. Bohari Building, Lulla Market, Kunte Road, Amalner, Dist: Jalgaon, Pin - 425401</t>
  </si>
  <si>
    <t>DA082201</t>
  </si>
  <si>
    <t>SANGAMWADI II</t>
  </si>
  <si>
    <t>Bank of Maharashtra,C.S.NO 14 PLOT NO 174,DHOLE PATIL ROAD PUNE 411001</t>
  </si>
  <si>
    <t>AMC P.A</t>
  </si>
  <si>
    <t>CGST @ 9%</t>
  </si>
  <si>
    <t>SGST @ 9%</t>
  </si>
  <si>
    <t>IGST @ 18%</t>
  </si>
  <si>
    <t>Total amount</t>
  </si>
  <si>
    <t>UPS AMC</t>
  </si>
  <si>
    <t>PREPARED BY : Nilam Indulkar</t>
  </si>
  <si>
    <t>MAHARASHTRA</t>
  </si>
  <si>
    <t>CHANDIGARH</t>
  </si>
  <si>
    <t>PUNJAB</t>
  </si>
  <si>
    <t>WEST BENGAL</t>
  </si>
  <si>
    <t>GOA</t>
  </si>
  <si>
    <t>TAMILNADU</t>
  </si>
  <si>
    <t>HARYANA</t>
  </si>
  <si>
    <t>PONDICHERRY</t>
  </si>
  <si>
    <t>MADHYA PRADESH</t>
  </si>
  <si>
    <t>CHATTISGARH</t>
  </si>
  <si>
    <t>NASIK</t>
  </si>
  <si>
    <t>Bank of Maharashtra Administrative Building,UNIVERSITY CAMPUS GANESHKHIND Pune 411007</t>
  </si>
  <si>
    <t>Bank of Maharashtra
Amrapali Green
1/3 vaibhav khand
Indrapuram
Gaziabad: 201010</t>
  </si>
  <si>
    <t xml:space="preserve">Bank of Maharashtra
Best Mega Mall, 
CS/OCF No.7, 
Sector 24, 
Delhi-110085. </t>
  </si>
  <si>
    <t>Bank of Maharashtra, Union Public Service Commission, Shajhan Road 
Near India Gate, New Delhi- 110 001</t>
  </si>
  <si>
    <t>Bank of Maharashtra
Huda Shopping Complex, 
Sector-40, 
Gurgaon-122001</t>
  </si>
  <si>
    <t xml:space="preserve">Ground Floor &amp; Basement, SCO-86, District shopping Centre, Sector 56, Gurgaon-122001. </t>
  </si>
  <si>
    <t>NA097101</t>
  </si>
  <si>
    <t>Bank of Maharashtra
Sector 11, 
S.C.O-39, 
Panchkula-134112.</t>
  </si>
  <si>
    <t>Bank of Maharashtra
Modella Woolen Mills Building, 
M.M.Malviya Road, 
Amritsar-143001. 
Ph. No. 0183-2212437</t>
  </si>
  <si>
    <t>12, PRATAP NAGAR, 
PHASE 1,
MAYUR VIHAR, 
NEW DELHI - 110091</t>
  </si>
  <si>
    <t>HSN Code</t>
  </si>
  <si>
    <t>SAP PO NO</t>
  </si>
  <si>
    <t>Parking No</t>
  </si>
  <si>
    <t>Parking Date</t>
  </si>
  <si>
    <t>Vendor state</t>
  </si>
  <si>
    <t>Sr No</t>
  </si>
  <si>
    <t>LOCATION</t>
  </si>
  <si>
    <t>CITY</t>
  </si>
  <si>
    <t>STATE</t>
  </si>
  <si>
    <t>SITE ADDRESS</t>
  </si>
  <si>
    <t>Start date</t>
  </si>
  <si>
    <t>End date</t>
  </si>
  <si>
    <t>Days</t>
  </si>
  <si>
    <t>KAKINADA</t>
  </si>
  <si>
    <t>D.No.2-31-9, Padmaja Complex,Brindavan Street,Srinagar,Bhanugudi Junction,Opp. Vysya Bank,Kakinada.</t>
  </si>
  <si>
    <t>SECTOR 17-C</t>
  </si>
  <si>
    <t>SECTOR-45</t>
  </si>
  <si>
    <t>SCO 121-122,SECTOR-45, CHANDIGARH-160047</t>
  </si>
  <si>
    <t>SECTOR 38-D</t>
  </si>
  <si>
    <t xml:space="preserve">IMTECH INSTITUTE </t>
  </si>
  <si>
    <t>BYRON BAZAR</t>
  </si>
  <si>
    <t>RAIPUR</t>
  </si>
  <si>
    <t>Bank of Maharashtra,Behind Netaji Hostel,Arvind Nagar Byron Bazar 
RAIPUR 492001</t>
  </si>
  <si>
    <t>BHILLAI</t>
  </si>
  <si>
    <t>Bank of Maharashtra,ALANKAR BUSINESS COMPLEX 
NH 6,G E ROAD,BHILAI 490001</t>
  </si>
  <si>
    <t>SSCET</t>
  </si>
  <si>
    <t>SHRI SHANKARA COLLEGE CAMPUS, JUNWANI, BHILAI NAGAR, DIST DURG C.G. PIN 490020</t>
  </si>
  <si>
    <t>STATION ROAD</t>
  </si>
  <si>
    <t>DURG</t>
  </si>
  <si>
    <t>RK HEIGHT, IN FRONT OF KEWALBHAVAN,  GURUDWAR-STATION ROAD,  DURG  PIN- 491001</t>
  </si>
  <si>
    <t>PUSHPANJALI ENCLAVE</t>
  </si>
  <si>
    <t>NEW DELHI</t>
  </si>
  <si>
    <t>A-16, PUSHPANJALI ENCLAVE, PITAMPURA,NEW DELHI 110034</t>
  </si>
  <si>
    <t>ROHINI</t>
  </si>
  <si>
    <t>KALKAJI</t>
  </si>
  <si>
    <t>J-3/252, DDA ,Opposite Holy Spirit Church,Kalkaji,New Delhi- 19</t>
  </si>
  <si>
    <t>GREATER KAILASH</t>
  </si>
  <si>
    <t>Bank of Maharashtra,M-69 GREATER KAILASH 11 MARKET, 
N DELHI 110048</t>
  </si>
  <si>
    <t>VASANT KUNJ-ND</t>
  </si>
  <si>
    <t>Bank of Maharashtra
,B-1, Block,Opp. Jal Board,Vasant Kunj,New Delhi-110070</t>
  </si>
  <si>
    <t>DR.MUKHERJEE NAGAR</t>
  </si>
  <si>
    <t>A-31/34, Jaina House, Shop No. : G-4A, Dr. Mukherjee Nagar, Delhi - 110009</t>
  </si>
  <si>
    <t>ROHINI24</t>
  </si>
  <si>
    <t>MAYUR V</t>
  </si>
  <si>
    <t>UPSC</t>
  </si>
  <si>
    <t>VIKAS PURI</t>
  </si>
  <si>
    <t>MARGAON</t>
  </si>
  <si>
    <t>GOMANTAK VIDYA NIKETAN BLDG,PB 29 ABADEFARIA RD, MARGAON 403601</t>
  </si>
  <si>
    <t>PANAJI GOA</t>
  </si>
  <si>
    <t>PORVORIM</t>
  </si>
  <si>
    <t>GOA HOUSING BOARD COMMERCIAL CMPLX,JOURN ALIST COLONY 
PORVORIM BARDEZ GOA 403521</t>
  </si>
  <si>
    <t>PONDA</t>
  </si>
  <si>
    <t>`Dr.Usgaonkar Bldg., Near AISHA THETRE, PONDA ,GOA-403401</t>
  </si>
  <si>
    <t>TARSALI</t>
  </si>
  <si>
    <t>BARODA</t>
  </si>
  <si>
    <t>19 TARSALI SHOPPING COMPLEX,NEAR P O TARSALI SHARADANAGAR
390009</t>
  </si>
  <si>
    <t>RAOPURA</t>
  </si>
  <si>
    <t>Bank of Maharashtra ATM, BABULAL HOSPITAL BLDG,GROUND FLOOR,RAOPURA BARODA 390 001.</t>
  </si>
  <si>
    <t>HARINAGAR BARODA</t>
  </si>
  <si>
    <t>KAILASH APTS, NEAR ISCON TEMPLE, GR ROAD OPP. WATER TANK, 
Baroda 390021.</t>
  </si>
  <si>
    <t>GHATLODIA</t>
  </si>
  <si>
    <t>AHMEDABAD</t>
  </si>
  <si>
    <t>3,SHRISHIV NIWAS,2 SURYAKUNJ SOC MAIN RD,GHATLODIA 
AHMEDABAD - 380061</t>
  </si>
  <si>
    <t>Bank of Maharashtra,A/4 DIST SHOPPING COMPLEX,
SECTOR  21,GANDHINAGAR 382021</t>
  </si>
  <si>
    <t>KESHAVNAGAR</t>
  </si>
  <si>
    <t>Bank of Maharashtra,Ground Floor,Ganga Rachna Appartment
Beside Gandi Ashram,Opp. RTO AHMEDABAD - 380027</t>
  </si>
  <si>
    <t>BHADRA</t>
  </si>
  <si>
    <t>Bank of Maharashtra,MAVLANKAR HAVELI,VASANT CHOWK,
BHADRA,AHMEDABAD 380001</t>
  </si>
  <si>
    <t>AMBAWADI</t>
  </si>
  <si>
    <t>Bank of Maharashtra,Land Mark Apt.,Shahajanand College Road, 
Ambawadi,Ahmedabad</t>
  </si>
  <si>
    <t>ADAJAN</t>
  </si>
  <si>
    <t>SURAT</t>
  </si>
  <si>
    <t>PRIME ARCADE,ANAND MAHAL ROAD,WARD 17B,
NEAR JOGANINAGAR, ADAJAN,SURAT 395009</t>
  </si>
  <si>
    <t>KARELI BAUG</t>
  </si>
  <si>
    <t>4. Mr. Nirav  K  Patel,57, Ambalal Park, Opp Petrol Pump,
Water Tank Road,Kareli baug,
BARODA.</t>
  </si>
  <si>
    <t>RING ROAD</t>
  </si>
  <si>
    <t>Bankar Sangh Bhawan,Opp. Reshamwala Market, Ring Road, Surat 395002 GUJARAT</t>
  </si>
  <si>
    <t>MANINAGAR</t>
  </si>
  <si>
    <t>MEHSANA BRANCH</t>
  </si>
  <si>
    <t>MEHSANA</t>
  </si>
  <si>
    <t>ROHTAK</t>
  </si>
  <si>
    <t>SHUSHANT LOK</t>
  </si>
  <si>
    <t>GF-01,GF-02,TIMES SQUARE, B BLOCK, SUSHANT LOK,GURGAON SOUTH PIN 122109</t>
  </si>
  <si>
    <t>PALAM VIHAR</t>
  </si>
  <si>
    <t>SCO-11 Sector-23-23A, Gurgaon – 122017</t>
  </si>
  <si>
    <t>AMBALA CANTONMENT</t>
  </si>
  <si>
    <t>AMBALA</t>
  </si>
  <si>
    <t>Bank of Maharashtra,6269,NICHOLSON ROAD,AMBALA CANTTONMENT 
AMBALA SADAR</t>
  </si>
  <si>
    <t>GURGAON SEC 40</t>
  </si>
  <si>
    <t>PANCHKULA</t>
  </si>
  <si>
    <t>GURGAON SECTOR-56</t>
  </si>
  <si>
    <t>YAMUNANAGAR</t>
  </si>
  <si>
    <t>Bank of Maharashtra,Near Lal Dwara,Jagadhari Road,YamunaNagar
Harayana</t>
  </si>
  <si>
    <t>GWALIOR MAIN</t>
  </si>
  <si>
    <t>GWALIOR</t>
  </si>
  <si>
    <t>INDORE</t>
  </si>
  <si>
    <t>SEONI-JABALPUR</t>
  </si>
  <si>
    <t>SEONI</t>
  </si>
  <si>
    <t>Bank of Maharashtra,2,TATYATOPE ROAD,PRASANNA NIWAS,SHUKRAWAR BAZAR,SEONI 480661</t>
  </si>
  <si>
    <t>KHANDWA</t>
  </si>
  <si>
    <t>PARASIA</t>
  </si>
  <si>
    <t>JUNARDEO</t>
  </si>
  <si>
    <t>DEWAS</t>
  </si>
  <si>
    <t>UJJAIN</t>
  </si>
  <si>
    <t>Shop No. 7, (Corner shop, Two side open),Sidhi Vinayak Trade Centre, 
H, No. 28, Betal Marg,Shaheed Park,Ujjain</t>
  </si>
  <si>
    <t>KANADIA ROAD BRANCH</t>
  </si>
  <si>
    <t>SHANIWAR PETH</t>
  </si>
  <si>
    <t>421/422 SHANIWAR PETH, KAKASAHEB GADGIL STREET,PUNE 411030</t>
  </si>
  <si>
    <t>AGRI HI TECH</t>
  </si>
  <si>
    <t xml:space="preserve">Bank of Maharashtra, Reya Building, Plot No. 9,Sr. No. 120A &amp; 120B, Opp PL Deshpande Udyan,Parvati Sinhgad Road, Pune </t>
  </si>
  <si>
    <t>INDIRA VASAHAT</t>
  </si>
  <si>
    <t>VADGAON BUDRUK</t>
  </si>
  <si>
    <t>KISANKUNJ APARTMENTS, S.NO.33/8/1 MANIK BAGH, SINHAGAD ROAD, PUNE 411051</t>
  </si>
  <si>
    <t>CHAKAN</t>
  </si>
  <si>
    <t>SHIVKRIPA SHOPPING CENTRE, CHAKAN 410501</t>
  </si>
  <si>
    <t>SSI PUNE</t>
  </si>
  <si>
    <t>BALEWADI</t>
  </si>
  <si>
    <t>BOM NATIONAL INSURANCE ACDMY COMPOUND, SR.NO-25 BANER RD, A/P BALEWADI,PUNE 411045</t>
  </si>
  <si>
    <t>VADGAONSHERI</t>
  </si>
  <si>
    <t>LALWANI HEIGHTS,S NO 22, SAINIKWADI, VADGAONSHERI PUNE 411014</t>
  </si>
  <si>
    <t>KASARWADI</t>
  </si>
  <si>
    <t>OPP PMT BUS STOP, MUMBAI-PUNE RD, KASARWADI,
PUNE 411034</t>
  </si>
  <si>
    <t>GHORPADI</t>
  </si>
  <si>
    <t>31 SHIVKRIPA GHORPADI BAZAR, TAL HAVELI, PUNE 411001</t>
  </si>
  <si>
    <t>TMV COLONY</t>
  </si>
  <si>
    <t>"TRIMURTI" ,425/88 KIRLOSKAR PRESS RD, TMV COLONY, VEER SAVARKAR MARG,PUNE 411037</t>
  </si>
  <si>
    <t>LAXMI ROAD</t>
  </si>
  <si>
    <t>Bank of Maharashtra,93/2 BUDHWAR PETH,LAXMI ROAD,PUNE 411002</t>
  </si>
  <si>
    <t>BAJIRAO ROAD</t>
  </si>
  <si>
    <t>Bank of Maharashtra,JANMANGAL 1177 BUDHWAR PETH, 
PUNE 411002</t>
  </si>
  <si>
    <t>NAVIPETH</t>
  </si>
  <si>
    <t>Bank of Maharashtra,720/6 YOGCHANDRA, L B SHASTREE RD,104 NAVI PETH,PUNE 411030</t>
  </si>
  <si>
    <t>BHUSARI COLONY</t>
  </si>
  <si>
    <t>Bank of Maharashtra, 5/1, S.NO. 94/KPCS HOUSE, BHUSARI COLONY,
PAUD ROAD, KOTHRUD, PUNE PIN 411029</t>
  </si>
  <si>
    <t>GANESHNAGAR</t>
  </si>
  <si>
    <t>Bank of Maharashtra,SAKHALKAR BHAVAN, PLOT NO 17 SWATI-SHRI SOCIETY,GANESHNAGAR, PUNE 411029</t>
  </si>
  <si>
    <t>MAYUR COLONY</t>
  </si>
  <si>
    <t>Bank of Maharashtra,6 MAYUR CLONY,OPP KIRLOSKAR KISAN LTD, KOTHRUD PUNE 411029</t>
  </si>
  <si>
    <t>PAUD PHATA</t>
  </si>
  <si>
    <t>Bank of Maharashtra,48/2 EX-SERVICEMEN COLONY PAUD,TRIDEL ROAD PUNE 411038</t>
  </si>
  <si>
    <t>KARVE ROAD</t>
  </si>
  <si>
    <t>Bank of Maharashtra,AYURVED RASASHALA BLDG, 25 KARVE RD,
PUNE 411004</t>
  </si>
  <si>
    <t>BEBIWADI</t>
  </si>
  <si>
    <t>Bank of Maharashtra,RENUKA 687/A,ANIKET HSG SOC 2,BIBWEWADI 
PUNE 411009</t>
  </si>
  <si>
    <t>THAKURDWAR</t>
  </si>
  <si>
    <t>VINI-NISHA CHAMBERS, 327,JSS ROAD, THAKURDWAR,
MUMBAI 400002</t>
  </si>
  <si>
    <t>CHATURSHRINGI BRANCH</t>
  </si>
  <si>
    <t>Bank Of Maharashtra Sai Capital, Senapati Bapat Road, Laxmi Society, Model Colony, Shivajinagar, Pune
Maharashtra 411016</t>
  </si>
  <si>
    <t>BYCULLA</t>
  </si>
  <si>
    <t>SANT WAWATA MANDAL,MUNCIPAL MARKET BLDG,BYCULLA,
MUMBAI 400027</t>
  </si>
  <si>
    <t>PANT NAGAR</t>
  </si>
  <si>
    <t>TURBHE</t>
  </si>
  <si>
    <t>VIKHROLI</t>
  </si>
  <si>
    <t>SSI THANE</t>
  </si>
  <si>
    <t>REMEDIAS HOUSE,OPP RLY STATION,HARIYALI VILLAGE,
VIKHROLI (E) MUMBAI 400083</t>
  </si>
  <si>
    <t>BANDRA EAST</t>
  </si>
  <si>
    <t>Maha Graha Nirman Bhavan,kalanagar, Bandra (E) - 400051</t>
  </si>
  <si>
    <t>KALWA</t>
  </si>
  <si>
    <t>773 MATRUCHHAYA,N S C MARG,KALWA, THANE 400605</t>
  </si>
  <si>
    <t>GOREGAON (WEST)</t>
  </si>
  <si>
    <t>Moti Mahal building,221,Station road,Goregoan,Maharastra</t>
  </si>
  <si>
    <t>DHARAMPET</t>
  </si>
  <si>
    <t>NAGPUR</t>
  </si>
  <si>
    <t>Bank of Maharashtra,130,BHOLE BLDG WEST,HIGH COURT RD,LAXMI BHUVAN SQ,NAGPUR 440010</t>
  </si>
  <si>
    <t>AAYODHYA NAGAR</t>
  </si>
  <si>
    <t>Plot No.16,Near Sharda Chowk,AyodhyaNagar, Nagpur</t>
  </si>
  <si>
    <t>BHAGVAN NAGAR</t>
  </si>
  <si>
    <t>Bank of Maharashtra,R D PAWAR'S BUNGLOW,PLOT NO 5,BHAGWAN NAGAR,NAGPUR-440027</t>
  </si>
  <si>
    <t>PANCHVATI</t>
  </si>
  <si>
    <t>K D SANITORIUM BLDG,OLD AGRA RD,PANCHAVATI 
NASIK 422003</t>
  </si>
  <si>
    <t>DWARKA</t>
  </si>
  <si>
    <t>KHARBANDA PARK, OPP. DWARKA HOTEL,DWARKA CIRCLE,
NASIK PUNE RD,NASIK 422001</t>
  </si>
  <si>
    <t>SAINAGAR</t>
  </si>
  <si>
    <t>AMARAVATI</t>
  </si>
  <si>
    <t>MUNDADA COMPLEX, SAINAGAR CHOWK
OLD BADNERA ROAD, AMARAVATI - 444605</t>
  </si>
  <si>
    <t>GADEGENAGAR</t>
  </si>
  <si>
    <t>C/O KECHE COMPLEX, (FIRST FLOOR) ,OPPOSITE BUS STOP,RATHI NAGAR,MAIN  GADGE NAGAR ROAD ,AMRAVATI,PIN-444 603, LANDMARK -: NEAR BANK OF INDIA, GADGE NAGAR, AMRAVATI</t>
  </si>
  <si>
    <t>CAMP SOLAPUR</t>
  </si>
  <si>
    <t>SOLAPUR</t>
  </si>
  <si>
    <t>ASHIRWAD 950/1, CHATRAPATI RANGABHAVAN RD CAMP, 
SOLAPUR 413003</t>
  </si>
  <si>
    <t>WASHIM AKOLA</t>
  </si>
  <si>
    <t>AKOLA</t>
  </si>
  <si>
    <t>R BAWANE BLDG, AKOLA RD, BAZAR PETH, WASHIM 444505</t>
  </si>
  <si>
    <t>KHAMGAON AKOLA</t>
  </si>
  <si>
    <t>LIC BLDG., KHAMGAON-NANDURA ROAD,KHAMGAON 443001 
DIST: BULDHANA</t>
  </si>
  <si>
    <t>JATHARPETH</t>
  </si>
  <si>
    <t>Swanand' Oke Marg, Jathar Peth, Akola 444005</t>
  </si>
  <si>
    <t>UMARI</t>
  </si>
  <si>
    <t>RAILWAY STATION RD.</t>
  </si>
  <si>
    <t>AURANGABAD</t>
  </si>
  <si>
    <t>Shop no 7 &amp; 8,Raja Bansilal Market,Opp VITS Hotel,Bansilal Nagar Station Road  Aurangabad-431005</t>
  </si>
  <si>
    <t>SAWARKAR CHOWK</t>
  </si>
  <si>
    <t>27,Samrat Nagar, Shahnurmiya Darga Road, Sawarkar Chowk, Aurangabad - 431</t>
  </si>
  <si>
    <t>Bank of Maharashtra,OBERAI CHAMBER, NEW LINK ROAD, OSHIWARA,
ANDHERI, MUMBAI PIN 400053</t>
  </si>
  <si>
    <t>COLLEGE CAMPUS</t>
  </si>
  <si>
    <t>Bank of Maharashtra,H P T LAW COLLEGE BLDG,VIDYANAGAR 
NASIK 422005</t>
  </si>
  <si>
    <t>GADITAL HADAPSAR</t>
  </si>
  <si>
    <t xml:space="preserve">Shop-1, 227, Vidhate Complex,Gadi Tal, Opp. Amar Nagari Hadapsar,   
Pune - 411 028.    </t>
  </si>
  <si>
    <t>YAMUNA NAGAR</t>
  </si>
  <si>
    <t>Bank of Maharashtra,MUTHA CORNER, SECTOR NO. 21 PLOT NO 171, 
YAMUNANAGAR (NIGDI), PUNE-411044</t>
  </si>
  <si>
    <t>CIDCO</t>
  </si>
  <si>
    <t>Bank of Maharashtra PLOT NO 323/24,N/3 CIDCO BRIGHT INDUSTRIES 
JALANA RD,NEW AURANGABAD PIN 431003</t>
  </si>
  <si>
    <t>BORIVALI WEST</t>
  </si>
  <si>
    <t>Bank of Maharashtra, Maharashtra nagar BORIWALI MUMBAI 400092</t>
  </si>
  <si>
    <t>TARABAI PARK</t>
  </si>
  <si>
    <t>KOLHAPUR</t>
  </si>
  <si>
    <t>M S E B AREA,TARABAI PARK,KOLHAPUR</t>
  </si>
  <si>
    <t>RAJARAMPURI</t>
  </si>
  <si>
    <t>1909 MAHAJAN BLDG,11TH LANE MAIN ROAD,RAJARAMPURI 
KOLHAPUR 416008</t>
  </si>
  <si>
    <t>TARABAI CHOWK</t>
  </si>
  <si>
    <t xml:space="preserve">517 B E-WARD,TARABAI CHOWK,STATION RD,TAL KARVEER KOLHAPUR 416003 </t>
  </si>
  <si>
    <t>BANDRA(E) YESHOMANGAL</t>
  </si>
  <si>
    <t>Bank of Maharashtra,Yeshomangal Building,Gandhinagar 
BANDRA (E) MUMBAI 400051</t>
  </si>
  <si>
    <t>KOREGON BHIMA</t>
  </si>
  <si>
    <t>717 LAXMI VILAS,NEAR GRAMPANCHAYAT,A AND P KOREGAON BHIMA 
TAL SHIRUR 412207</t>
  </si>
  <si>
    <t>ALE PHATA</t>
  </si>
  <si>
    <t>Sudharma Complex,BAZAR PETH,Nagar Road, behind Bus stop
Ale phata,Tal : TAL JUNNAR,Dst Pune   412411</t>
  </si>
  <si>
    <t>PANCHGANI</t>
  </si>
  <si>
    <t>UNIVERSITY AURANGABAD</t>
  </si>
  <si>
    <t>Bank of Maharashtra,MARATHWADA UNIVERSITY CAMPUS
SONERI MAHAL,AURANGABAD</t>
  </si>
  <si>
    <t>DAPODI</t>
  </si>
  <si>
    <t>Bank of Maharashtra,TEJASING BLDG.,35/B MUMBAI PUNE ROAD 
DAPODI,PUNE</t>
  </si>
  <si>
    <t>CHIPLUN OFF</t>
  </si>
  <si>
    <t>CHIPLUN</t>
  </si>
  <si>
    <t>Bank of Maharashtra,City Center,Bahadur Sheikh Naka,
Chiplun</t>
  </si>
  <si>
    <t>RATNAGIRI CITY</t>
  </si>
  <si>
    <t>RATNAGIRI</t>
  </si>
  <si>
    <t>Bhide house,Saraswati Gajanan Smriti,Subhas Road, Ratnagiri, Maharashtra</t>
  </si>
  <si>
    <t>OSMANABAD</t>
  </si>
  <si>
    <t>288 Marwadi Gali - 1,Osmanabad,413501</t>
  </si>
  <si>
    <t>MANMAD</t>
  </si>
  <si>
    <t>Bank of Maharashtra
M/S A K H IMAM BLDG 1008/C DR AMBEDKAR RD MANMAD 423104</t>
  </si>
  <si>
    <t>PUNE VISHRANTWADI</t>
  </si>
  <si>
    <t>PADMAVATHI</t>
  </si>
  <si>
    <t xml:space="preserve">Shop-1, Manali Arcade,Opp. Sharda Arcade,
Pune-Satara road, Pune. </t>
  </si>
  <si>
    <t>DHULE CITY</t>
  </si>
  <si>
    <t>1421 KHOTGALLI D.,UPADHYE MARG 
DHULIA 424001</t>
  </si>
  <si>
    <t>TARDEO ROAD</t>
  </si>
  <si>
    <t>Bank of Maharashtra,292 SHASTRI HALL,
TARDEO RD,MUMBAI 400007</t>
  </si>
  <si>
    <t>JALGAON ROAD</t>
  </si>
  <si>
    <t>CHAUDHARI BLDG,NATRAJ SHOPING CENTRE 
JILHA PETH  MAIN RD,JALGAON 425001</t>
  </si>
  <si>
    <t>AHMEDNAGAR CITY</t>
  </si>
  <si>
    <t>AHMEDNAGAR</t>
  </si>
  <si>
    <t>KOHINOOR BLDG,WARD NO 7,C S NO 3544, M.G.ROAD, KAPAD BAZAR, 
AHMEDNAGAR 414001</t>
  </si>
  <si>
    <t>SAVEDI-AHMEDNAGAR</t>
  </si>
  <si>
    <t>SACHADEV VIHAR,NAGAR-MANMAD ROAD,SAVEDI,
AHMEDNAGAR  -414001</t>
  </si>
  <si>
    <t>OJHAR TAMBHAT</t>
  </si>
  <si>
    <t>Bank of Maharashtra,MAHABANK BLDG,OLD AGRA ROAD,TAL NIPHAD,OJHAR,TAMBAT 422206</t>
  </si>
  <si>
    <t>AMBAD IND ESTATE</t>
  </si>
  <si>
    <t>Shop No. G-18, 
Purab Pachhim Plaza, 
Divya Adlab Multiplex, 
Trimurti Chowk, Cidco
Nasik</t>
  </si>
  <si>
    <t>CHANDRAPUR</t>
  </si>
  <si>
    <t>Bank of Maharashtra ATM
Zanzari complex, 
Z P Main road, 
Near SARAI Market, 
Chandrapur 442401</t>
  </si>
  <si>
    <t>AGRI HITECH</t>
  </si>
  <si>
    <t>B- 38, Shramik Colony No 1, 
Near S.T. Colony Bus Stop,
Gangapur Road, 
Nasik</t>
  </si>
  <si>
    <t>DATTA CHOWK,YAVATMAL</t>
  </si>
  <si>
    <t>YAVATMAL</t>
  </si>
  <si>
    <t>Bank of Maharashra ATM
Datta Chowk, 
Yavatmal 445001</t>
  </si>
  <si>
    <t>NARAYANGAON</t>
  </si>
  <si>
    <t>Pokharna Building, 
Near S.T. Stand, 
Pune Nasik Road, 
Narayangaon, 
Dist:Pune PIN-410504
PH. No.02132-242010</t>
  </si>
  <si>
    <t>GULMOHAR ROAD</t>
  </si>
  <si>
    <t>Shop No. 9, 
Runanubandh II, 
Gulmohar Road, 
Savedi, 
Ahmednagar 414001</t>
  </si>
  <si>
    <t>SOMWARPETH</t>
  </si>
  <si>
    <t>Agarkar Highschool, 
Building 444, 
Somwarpeth, 
Pune-411011. 
Branch Manager Ph. No. 020-26129006/26121558.</t>
  </si>
  <si>
    <t>RUKMINI NAGAR</t>
  </si>
  <si>
    <t>Shop Clinic, No. 10, Mazanine floor, Ambar Tower, on Congress nagar to rajkamal Square, Rukmini nagar area, Amravati 
PINCODE - 444 061</t>
  </si>
  <si>
    <t>RUPAREL COLLEGE</t>
  </si>
  <si>
    <t xml:space="preserve">RUPAREL COLLEGE CAMPUS
BAL GOVINDDAS ROAD, 
MANTUNGA WEST, 
MUMBAI 400016 </t>
  </si>
  <si>
    <t>BHUSAVAL</t>
  </si>
  <si>
    <t>KINNIKAR BUILDING
RAM MANDIR WARD 
PATANKAR ROAD 
BHUSAWAL 
PIN CODE 425201</t>
  </si>
  <si>
    <t>VIMMAN NAGAR,PUNE</t>
  </si>
  <si>
    <t>Bank of Maharashtra
Lalwani residency,
Shop No. 1&amp; 2, S No.33, 
H. No. 01, 
Vimannagar, 
Pune-411014</t>
  </si>
  <si>
    <t>KARVE NAGAR,PUNE</t>
  </si>
  <si>
    <t>BANK of MAHARASHTRA
SUVARNA BAUGH COLONY 
25/29 ASHA  SAHANIWAS 
KARVENAGAR  
PUNE 411029</t>
  </si>
  <si>
    <t>M.G.ROAD</t>
  </si>
  <si>
    <t>Bank of Maharashtra ATM
Near Shushila Complex,
Jaihind Chowk, 
M.G.Road 
Akola -  422601</t>
  </si>
  <si>
    <t>ANDHERI WEST</t>
  </si>
  <si>
    <t xml:space="preserve">BANK OF MAHARASHTRA
SANSKAR JYOT HIGH SCHOOL BLDG
S.V. ROAD  
ANDHERI (W) 
MUMBAI 400058 </t>
  </si>
  <si>
    <t>R.P.GODTE COL</t>
  </si>
  <si>
    <t>Bank of Maharashtra
Sports Complex, 
518/C-5, 
R.P. Gogte College Campus, 
Ratnagiri-415612</t>
  </si>
  <si>
    <t>CHIPLUN ONSITE</t>
  </si>
  <si>
    <t>Bank of Maharashtra ATM near Ashwini motor chinchnaka ,
Chiplun - 415605.</t>
  </si>
  <si>
    <t>DEONAGAR</t>
  </si>
  <si>
    <t>Plot No. 6, 
Pratap Nagar Ring Road, 
Opp. Narayan Bazar, 
Ring Road, 
Nagpur</t>
  </si>
  <si>
    <t>DADAR AMBEDKAR ROAD</t>
  </si>
  <si>
    <t>SHANKARSETHROAD</t>
  </si>
  <si>
    <t>Bank of Maharashtra
WARDHAMAN BUILDING 
321A/3 MAHATMA PHULE PETH 
SHANKARSHET ROAD CORNER,  
PUNE 411042 
020-26451940/26452776</t>
  </si>
  <si>
    <t>OVERSEAS</t>
  </si>
  <si>
    <t>BANK OF MAHARASHTRA
MITTAL COURT  "A"WING
NARIMAN POINT  
MUMBAI 400021</t>
  </si>
  <si>
    <t>THAKUR VILLAGE</t>
  </si>
  <si>
    <t xml:space="preserve">Bank of Maharashtra
GANAPATI TOWERS
THAKUR VILLAGE
WESTERN EXPRESS HIGH WAY 
KANDIVALI  (E) 
MUMBAI 400101 </t>
  </si>
  <si>
    <t>VISHWAKARMA INSTITUTE</t>
  </si>
  <si>
    <t xml:space="preserve">Viswakarma Institute of Management, Upper Indiranagar, 
Bibwewadi, 
Pune.  </t>
  </si>
  <si>
    <t>FURSUNGI</t>
  </si>
  <si>
    <t>Bank of Maharashtra
Shivganga Complex, 
Bhekrai Nagar, 
Pune- Saswad Road, 
Opp. Octroi Naka, 
Fursungi, Tal- Haveli, 
Dist: Pune</t>
  </si>
  <si>
    <t>NASIK ROAD</t>
  </si>
  <si>
    <t>Shop Gala No. 14, Indira Housing Society, Near Datta Mandir Stop, 
Nashik Road,Nasik.</t>
  </si>
  <si>
    <t>KONDHAVA BU</t>
  </si>
  <si>
    <t>Bank of Maharashtra,Survey No. 103,Laxminiwas Building, 
Wagh Basti,Kondhave Budruk-411048,Dist: Pune</t>
  </si>
  <si>
    <t>WARJE</t>
  </si>
  <si>
    <t>Bank of Maharashtra,Plot No. 37, Mahabank Building, Wagle Industrial Estate,Thane-400604</t>
  </si>
  <si>
    <t>BANER - ONSITE</t>
  </si>
  <si>
    <t>TALEGAON DABHADE</t>
  </si>
  <si>
    <t>Bank of Maharashtra,Shop No. 3,Vistuchhaya, Chakan Road, Talegaon- Dabhade-410507.Dist: Pune.</t>
  </si>
  <si>
    <t>WORLI</t>
  </si>
  <si>
    <t>Bank of Maharashtra,READYMONEY TERRACE,2, DR.ANNIE BESENT ROAD,
WORLI, MUMBAI 400025</t>
  </si>
  <si>
    <t>SANGLI</t>
  </si>
  <si>
    <t>College Of engineering &amp; Technology Bambhori, 
Jalgaon 425003</t>
  </si>
  <si>
    <t>SION</t>
  </si>
  <si>
    <t>SUNRISE BUILDING
PLOT NO.154
SION CIRCLE, 
SION(E), 
MUMBAI</t>
  </si>
  <si>
    <t>MIRAJ</t>
  </si>
  <si>
    <t>MANTRALAY</t>
  </si>
  <si>
    <t>Bank of Maharashtra ATM
Mantralay
Madam Cama Road
Fort
Mumbai</t>
  </si>
  <si>
    <t>TPS PARALI</t>
  </si>
  <si>
    <t>PARALI</t>
  </si>
  <si>
    <t>Parli vaijnath (near latur),Thermal power station,Parli branch,Parlai vaijnath (near latur),Taluka parli,Dist bhid
Phone :02446-222328</t>
  </si>
  <si>
    <t>KOLHAPUR MILTRY CAMP</t>
  </si>
  <si>
    <t>SOLAPUR MUNICIPAL CORP</t>
  </si>
  <si>
    <t>AMARAVATI UNIV EC</t>
  </si>
  <si>
    <t>Bank of Maharashtra ATM,Sant Gadgebaba University,Camp Area, Near Tapovan gate, Amravati- 444602</t>
  </si>
  <si>
    <t>VIDHYA BHARATI COLLEGE</t>
  </si>
  <si>
    <t>Vidhyabharti,Camp road,amaravati-444602</t>
  </si>
  <si>
    <t>PIMPLE SAUDAGAR</t>
  </si>
  <si>
    <t>FATIMA NAGAR</t>
  </si>
  <si>
    <t>KOREGAON,SATARA</t>
  </si>
  <si>
    <t>SATARA</t>
  </si>
  <si>
    <t>PAREL BRANCH</t>
  </si>
  <si>
    <t>NARHE BRANCH</t>
  </si>
  <si>
    <t>URAN</t>
  </si>
  <si>
    <t>KHOPOLI</t>
  </si>
  <si>
    <t>Bank of Maharashtra ATM, Ground Floor, Opp. Khopoli Nagar, Parishad Office,Near Khopoli Main market,  Khopoli.</t>
  </si>
  <si>
    <t>UNIVERSITY CAMPUS</t>
  </si>
  <si>
    <t>NAVI SANGHAVI-II</t>
  </si>
  <si>
    <t xml:space="preserve">SHIVAJI NAGAR </t>
  </si>
  <si>
    <t>KASHINATH PRASAD, 364/365/4 S.NAGAR, PUNE 411005</t>
  </si>
  <si>
    <t>MUNDHWA</t>
  </si>
  <si>
    <t>No 59/3, Mundhava, Pune, Maharashtra</t>
  </si>
  <si>
    <t>AMBAJOGAI</t>
  </si>
  <si>
    <t>LATUR</t>
  </si>
  <si>
    <t>WARDHA</t>
  </si>
  <si>
    <t>Bank of Maharashtra, Bhagwati Building,Nagpur Road,Wardha-442001</t>
  </si>
  <si>
    <t>HADAPSAR 2ND ONSITE</t>
  </si>
  <si>
    <t>SONAI BRANCH</t>
  </si>
  <si>
    <t>SINNER</t>
  </si>
  <si>
    <t>AMBEGAON BRANCH</t>
  </si>
  <si>
    <t>PUNE MAIN III</t>
  </si>
  <si>
    <t>Bank of Maharashtra,Head Office Lokmangal,1501,  Shivaji Nagar
Pune -411 005</t>
  </si>
  <si>
    <t>GHODEGAON</t>
  </si>
  <si>
    <t>At post Ghodegoan, Manchar bhimashankar rd, Ghodegoan, Pune.</t>
  </si>
  <si>
    <t>ANNANAGAR</t>
  </si>
  <si>
    <t>Puducherry</t>
  </si>
  <si>
    <t>22, 1st Cross, 
Annanagar, 
Nellithope, 
Pondicherry - 605005</t>
  </si>
  <si>
    <t>LUDIANA</t>
  </si>
  <si>
    <t>ROOPNAGAR</t>
  </si>
  <si>
    <t>ROPAR</t>
  </si>
  <si>
    <t>SCF 36-37,BEANT SINGH,AMAN NAGAR,BELA RD ROOPNAGAR,DIST ROPAR -140001 PUNJAB</t>
  </si>
  <si>
    <t>MODEL TOWN-HOSHIAPUR</t>
  </si>
  <si>
    <t>HOSHIAPUR</t>
  </si>
  <si>
    <t>Bank of Maharashtra ATM,26-F Model Town,Hoshiarpur, 
Punjab 146001</t>
  </si>
  <si>
    <t>PATHANKOT</t>
  </si>
  <si>
    <t>Bank Of Maharashtra,SCF No.7, Block B, 
Improvement Trust Complex,Patel Road, 
Pathankot</t>
  </si>
  <si>
    <t>JALANDHAR</t>
  </si>
  <si>
    <t>AMRITSAR</t>
  </si>
  <si>
    <t>A-17,18,19,20 &amp; 23 INDRA PALACE,MALVIYA NAGAR, JAIPUR 302017</t>
  </si>
  <si>
    <t>BHILWARA</t>
  </si>
  <si>
    <t>Bank of Maharashtra,8-L-1, R.C. Vyas Colony, Bhilwara-311001</t>
  </si>
  <si>
    <t>VIDHYADHAR NAGAR</t>
  </si>
  <si>
    <t>TAMBARAM</t>
  </si>
  <si>
    <t>CHENNAI</t>
  </si>
  <si>
    <t>Bank of Maharashtra ATM, New no 28 (Old no 75), Anna Street, hitlapakkam, Tambaram ,Chennai 600 064, Land Mark near Varadharaja Theatre.</t>
  </si>
  <si>
    <t>BEASANT NAGAR</t>
  </si>
  <si>
    <t>SHENOY NAGAR</t>
  </si>
  <si>
    <t>TAKIC MUTHALIPALAYAM</t>
  </si>
  <si>
    <t>TIRUPUR</t>
  </si>
  <si>
    <t>RAJAGAMBIRAM</t>
  </si>
  <si>
    <t>SIVAGANGA</t>
  </si>
  <si>
    <t>Bank Of Maharashtra, 1/210, Micheal Nagar, Rajagambiram-630609. Telephone no is 04574261370</t>
  </si>
  <si>
    <t>SAFILGUDA</t>
  </si>
  <si>
    <t>Bank of Maharashtra, RADHAKRISHNA NAGAR BUS STOP, SHIVAPURI,SAFILGUDA,HYDERABAD : 500047</t>
  </si>
  <si>
    <t>CHAMPAPET</t>
  </si>
  <si>
    <t>REDDY COLONY,NAGARJUNA SAGAR ROAD,DIST:RANGAREDDY, HYDERABAD - 500660</t>
  </si>
  <si>
    <t>KACHIGUDA</t>
  </si>
  <si>
    <t>3-2-843/2 VEER SAVARKAR MARG,KULKARNI BLDG,KACHIGUDA,HYDERABAD  500027</t>
  </si>
  <si>
    <t>KUKATPALLI</t>
  </si>
  <si>
    <t>ROAD 4, RADHAKRISHNA ESTATE,HSG. BOARD COLONY,KUKATPALLY,
HYDERABAD-500072.</t>
  </si>
  <si>
    <t>DILSUKHNAGAR</t>
  </si>
  <si>
    <t>KOTHAPET</t>
  </si>
  <si>
    <t>Bank of Maharashtra, 9-60-83, Ganapathi Rao Road, 
Kothapeta, Vijayawada Road</t>
  </si>
  <si>
    <t>BALAPUR</t>
  </si>
  <si>
    <t>CIVIL LINES</t>
  </si>
  <si>
    <t>ALLAHABAD</t>
  </si>
  <si>
    <t>24/28,SAROJINI NAIDU MARG,CIVIL LINES,ALLAHABAD - 221001 
UTTAR PRADESH</t>
  </si>
  <si>
    <t>GREAT NOIDA</t>
  </si>
  <si>
    <t>ALIGANJ</t>
  </si>
  <si>
    <t>LUCKNOW</t>
  </si>
  <si>
    <t>B-22, SECTOR - 12, ALIGANJ,LUCKNOW,Uttar Pradesh--226024</t>
  </si>
  <si>
    <t>NOIDA</t>
  </si>
  <si>
    <t>V S MARG LUCKNOW</t>
  </si>
  <si>
    <t>KALYANPUR,KANPUR</t>
  </si>
  <si>
    <t>KANPUR</t>
  </si>
  <si>
    <t>ALIGARH</t>
  </si>
  <si>
    <t>INDIRA PURAM</t>
  </si>
  <si>
    <t>NOIDA-SEC 62</t>
  </si>
  <si>
    <t>HAPUR</t>
  </si>
  <si>
    <t>CHOWRANGHEE ROAD</t>
  </si>
  <si>
    <t>KOLKATTA</t>
  </si>
  <si>
    <t>60 - C, Chowrangee Road,Kolkata 70020</t>
  </si>
  <si>
    <t>BEHALA SAKHER BAZAR</t>
  </si>
  <si>
    <t>14/A Diamond Harber Road,Rahul Plaza , Sakher Bazar Crossing,
Opposite Pushpashri Takies,Kolkatta - 411088</t>
  </si>
  <si>
    <t>BIDHAN NAGAR</t>
  </si>
  <si>
    <t>F.C. 127, SECTOR III, SALT LAKE,KOLKATA - 700106</t>
  </si>
  <si>
    <t>RASH BEHARI AVENUE</t>
  </si>
  <si>
    <t>Bank of Maharashtra RASHBEHARI SARVAMANGLA BUILDING 39 A  &amp; C PURNADAS ROAS KOLKATA 700029</t>
  </si>
  <si>
    <t>SHYAM BAZAAR</t>
  </si>
  <si>
    <t>MANIKTALA</t>
  </si>
  <si>
    <t>SILIGURI</t>
  </si>
  <si>
    <t>PA085301</t>
  </si>
  <si>
    <t>THERGAON</t>
  </si>
  <si>
    <t>Sr no 49, 'Shashi laxman ' Near Pandit  Petrol pump Tathavde Tq Mulshi Dist Pune, Maharashtra</t>
  </si>
  <si>
    <t>PA015801</t>
  </si>
  <si>
    <t>PARVATI</t>
  </si>
  <si>
    <t>Bank of Maharashtra, INDIRA PRADHAN BLDG 84 PARVATI PUNE 411009</t>
  </si>
  <si>
    <t>PA068001</t>
  </si>
  <si>
    <t>DAUND</t>
  </si>
  <si>
    <t>KHADYE BLDG, AMBEDKAR CHOWK,A/P DAUND 413801</t>
  </si>
  <si>
    <t>PA012601</t>
  </si>
  <si>
    <t>UDGIR</t>
  </si>
  <si>
    <t>Bank of Maharashtra ATM Neptune House Nanded Road Udgir Maharashtra</t>
  </si>
  <si>
    <t>PA085303</t>
  </si>
  <si>
    <t>THERGAON ONSITE II</t>
  </si>
  <si>
    <t>DA145902</t>
  </si>
  <si>
    <t>NARHE 2ND ONSITE</t>
  </si>
  <si>
    <t>PA000104</t>
  </si>
  <si>
    <t>Bank of Maharashtra, JANMANGAL 1177, BUDHWAR PETH,PUNE 411002</t>
  </si>
  <si>
    <t>PA057301</t>
  </si>
  <si>
    <t>VAIRAG BRANCH</t>
  </si>
  <si>
    <t>Swami Samrath, Building, Main Road, Vairag, District- Solapur, Irle Vairag-413402 (Solapur )</t>
  </si>
  <si>
    <t>NA128002</t>
  </si>
  <si>
    <t>DY PATIL COLLEGE</t>
  </si>
  <si>
    <t xml:space="preserve">Shri Mangesh Dattatray Dhagade, 528/3006, Sant Tukaram Nagar, Akshay Society, Near D.Y. Patil Medical College, Pune-411 018.Ph. No. 09970812221, 09766012221 RITC 9422915969 Meshram P. B.) 9890217097 (Mr. Mande D. U.)9423533341(Mr. Bhide S. B.) </t>
  </si>
  <si>
    <t>NA004701</t>
  </si>
  <si>
    <t>DATTA CHOWK,YAVATMAL II</t>
  </si>
  <si>
    <t>Bank of Maharashra ATM,Datta Chowk, Yavatmal 445001</t>
  </si>
  <si>
    <t>DA135501</t>
  </si>
  <si>
    <t>UNIVERSITY CAMPUS II</t>
  </si>
  <si>
    <t>NA100001</t>
  </si>
  <si>
    <t>INDIRA VASAHAT II</t>
  </si>
  <si>
    <t>PA063902</t>
  </si>
  <si>
    <t>GADEGENAGAR II</t>
  </si>
  <si>
    <t>C/O KECHE COMPLEX, (FIRST FLOOR) ,OPPOSITE BUS STOP,RATHI NAGAR,MAIN  GADGE NAGAR ROAD ,AMRAVATI,PIN-444 603, LANDMARK -: NEAR BANK OF INDIA, GADGE NAGAR, AMRAVATI</t>
  </si>
  <si>
    <t>DA057001</t>
  </si>
  <si>
    <t>JATHARPETH II</t>
  </si>
  <si>
    <t>DA068001</t>
  </si>
  <si>
    <t>DAUND II</t>
  </si>
  <si>
    <t>PA114902</t>
  </si>
  <si>
    <t>CHARKOP KANDIWALI II</t>
  </si>
  <si>
    <t>Bank of Maharashtra MAHAMANGAL BUILDING  OPP.SAHYADRI NAGAR  SEC 1,PLOT 274 DRAMBEDKAR RD. CHARKOP, KANDIVALI (WEST)</t>
  </si>
  <si>
    <t>Vaishnavi Complex, Plot no. 10, Gat no. 255/2/3 , Kadamwak Vasti, Near PDCC BANK,Post Manjari Farm, Tal.Haveli Pune 412201</t>
  </si>
  <si>
    <t>NA015801</t>
  </si>
  <si>
    <t>PARVATI II</t>
  </si>
  <si>
    <t>Bank of Maharashtra, INDIRA PRADHAN BLDG 84 PARVATI</t>
  </si>
  <si>
    <t>NA004001</t>
  </si>
  <si>
    <t>SOMWARPETH II</t>
  </si>
  <si>
    <t>Agarkar Highschool, Building 444, Somwarpeth, Pune-411011. Branch Manager Ph. No. 020-6129006/26121558.</t>
  </si>
  <si>
    <t>NA041401</t>
  </si>
  <si>
    <t>NARAYANGAON II</t>
  </si>
  <si>
    <t>Pokharna Building, Near S.T. Stand, Pune Nasik Road, Narayangaon, Dist:Pune PIN-410504PH. No.02132-242010</t>
  </si>
  <si>
    <t>NA157601</t>
  </si>
  <si>
    <t>AMBEGAON BRANCH II</t>
  </si>
  <si>
    <t>PA013101</t>
  </si>
  <si>
    <t>KADAMWAK VASTI</t>
  </si>
  <si>
    <t>Invoice Number</t>
  </si>
  <si>
    <t>PA157201</t>
  </si>
  <si>
    <t>Khammam Branch</t>
  </si>
  <si>
    <t>KHAMMAM</t>
  </si>
  <si>
    <t>Bank of Maharashtra, Khammam branch onsite atm,  H.No: 6-1-464, Near Sai Baba Temple, VDO Colony, Khammam 507001</t>
  </si>
  <si>
    <t>ok</t>
  </si>
  <si>
    <t>New ATM ID</t>
  </si>
  <si>
    <t>NA098101</t>
  </si>
  <si>
    <t>PA131302</t>
  </si>
  <si>
    <t>NA141001</t>
  </si>
  <si>
    <t>PA145902</t>
  </si>
  <si>
    <t>PA135502</t>
  </si>
  <si>
    <t>PA057002</t>
  </si>
  <si>
    <t>PA068002</t>
  </si>
  <si>
    <t>PA000105</t>
  </si>
  <si>
    <t>Bank of Maharashtra,JANMANGAL 1177 BUDHWAR PETH 
PUNE 411002</t>
  </si>
  <si>
    <t>NA116201</t>
  </si>
  <si>
    <t>NA132201</t>
  </si>
  <si>
    <t>NA005701</t>
  </si>
  <si>
    <t>PA047401</t>
  </si>
  <si>
    <t>PA052702</t>
  </si>
  <si>
    <t xml:space="preserve"> PA003701</t>
  </si>
  <si>
    <t xml:space="preserve"> PA082203</t>
  </si>
  <si>
    <t xml:space="preserve">PA029002  </t>
  </si>
  <si>
    <t xml:space="preserve">NA038201  </t>
  </si>
  <si>
    <t xml:space="preserve"> NA128801</t>
  </si>
  <si>
    <t xml:space="preserve">  NA047501</t>
  </si>
  <si>
    <t xml:space="preserve">  NA043801</t>
  </si>
  <si>
    <t xml:space="preserve">  NA044201</t>
  </si>
  <si>
    <t>NA037601</t>
  </si>
  <si>
    <t>NA129901</t>
  </si>
  <si>
    <t>NA127201</t>
  </si>
  <si>
    <t>NA055301</t>
  </si>
  <si>
    <t>NA092501</t>
  </si>
  <si>
    <t>NA092502</t>
  </si>
  <si>
    <t>NA124601</t>
  </si>
  <si>
    <t>PA125702</t>
  </si>
  <si>
    <t>Hazrat Nizamuddin Railway Station</t>
  </si>
  <si>
    <t>New BOMH Location at Hazrat Nizamuddin Railway Station, Delhi-110013</t>
  </si>
  <si>
    <t>PA043501</t>
  </si>
  <si>
    <t>MAPUSA</t>
  </si>
  <si>
    <t>NEAR POLICE STATION  MAPUSA  MAPUSA GOA  403507</t>
  </si>
  <si>
    <t>PA139602</t>
  </si>
  <si>
    <t>Musakhedi</t>
  </si>
  <si>
    <t xml:space="preserve">77, Krishanpuri Colony, Ring Road, Musakhedi, Indore MP Pin 452020  Site - offsite  New linked Branch - Kanadia Road (1396), Indore </t>
  </si>
  <si>
    <t>JFM'21</t>
  </si>
  <si>
    <t>Chandigarh</t>
  </si>
  <si>
    <t>Chattisgarh</t>
  </si>
  <si>
    <t>Goa</t>
  </si>
  <si>
    <t>Haryana</t>
  </si>
  <si>
    <t>Madhya Pradesh</t>
  </si>
  <si>
    <t>Maharashtra</t>
  </si>
  <si>
    <t>Punjab</t>
  </si>
  <si>
    <t>Rajasthan</t>
  </si>
  <si>
    <t>Tamilnadu</t>
  </si>
  <si>
    <t>Telangana</t>
  </si>
  <si>
    <t>Uttar Pradesh</t>
  </si>
  <si>
    <t>West Bengal</t>
  </si>
  <si>
    <t>OPEX/BME/BOM/AMUP/JFM'21/00013</t>
  </si>
  <si>
    <t>UPS AMC for the period Jan'21 to Mar'21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</si>
</sst>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409]d\-mmm\-yy;@"/>
    <numFmt numFmtId="165" formatCode="_(* #,##0.00_);_(* \(#,##0.00\);_(* \-??_);_(@_)"/>
    <numFmt numFmtId="166" formatCode="_-* #,##0.00_-;\-* #,##0.00_-;_-* &quot;-&quot;??_-;_-@_-"/>
  </numFmts>
  <fonts count="4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indexed="8"/>
      <name val="Arial"/>
      <family val="2"/>
    </font>
    <font>
      <sz val="10"/>
      <name val="Helv"/>
      <family val="2"/>
    </font>
    <font>
      <sz val="10"/>
      <name val="Trebuchet MS"/>
      <family val="2"/>
    </font>
    <font>
      <sz val="11"/>
      <color indexed="8"/>
      <name val="Calibri"/>
      <family val="2"/>
    </font>
    <font>
      <sz val="12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25"/>
      <name val="Calibri"/>
      <family val="2"/>
    </font>
    <font>
      <sz val="11"/>
      <color indexed="10"/>
      <name val="Calibri"/>
      <family val="2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0"/>
      <color theme="1"/>
      <name val="Arial"/>
      <family val="2"/>
    </font>
    <font>
      <sz val="11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25"/>
        <b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88">
    <xf numFmtId="0" fontId="0" fillId="0" borderId="0" applyNumberFormat="0" applyFill="0" applyBorder="0" applyAlignment="0" applyProtection="0"/>
    <xf numFmtId="43" fontId="16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3" fontId="13" fillId="0" borderId="0" applyFill="0" applyBorder="0" applyAlignment="0" applyProtection="0"/>
    <xf numFmtId="43" fontId="13" fillId="0" borderId="0" applyFill="0" applyBorder="0" applyAlignment="0" applyProtection="0"/>
    <xf numFmtId="43" fontId="13" fillId="0" borderId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ill="0" applyBorder="0" applyAlignment="0" applyProtection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7" fillId="0" borderId="0"/>
    <xf numFmtId="0" fontId="11" fillId="0" borderId="0"/>
    <xf numFmtId="166" fontId="11" fillId="0" borderId="0" applyFont="0" applyFill="0" applyBorder="0" applyAlignment="0" applyProtection="0"/>
    <xf numFmtId="0" fontId="19" fillId="0" borderId="0"/>
    <xf numFmtId="0" fontId="10" fillId="0" borderId="0"/>
    <xf numFmtId="0" fontId="13" fillId="0" borderId="0"/>
    <xf numFmtId="166" fontId="10" fillId="0" borderId="0" applyFont="0" applyFill="0" applyBorder="0" applyAlignment="0" applyProtection="0"/>
    <xf numFmtId="0" fontId="13" fillId="0" borderId="0"/>
    <xf numFmtId="0" fontId="20" fillId="0" borderId="0"/>
    <xf numFmtId="0" fontId="13" fillId="0" borderId="0"/>
    <xf numFmtId="0" fontId="13" fillId="0" borderId="0"/>
    <xf numFmtId="0" fontId="13" fillId="0" borderId="0"/>
    <xf numFmtId="43" fontId="13" fillId="0" borderId="0" applyFont="0" applyFill="0" applyBorder="0" applyAlignment="0" applyProtection="0"/>
    <xf numFmtId="0" fontId="13" fillId="0" borderId="0"/>
    <xf numFmtId="0" fontId="17" fillId="0" borderId="0"/>
    <xf numFmtId="0" fontId="1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7" fillId="0" borderId="0"/>
    <xf numFmtId="0" fontId="17" fillId="0" borderId="0"/>
    <xf numFmtId="0" fontId="1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0" fillId="0" borderId="0"/>
    <xf numFmtId="0" fontId="20" fillId="0" borderId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20" fillId="0" borderId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3" fillId="22" borderId="11" applyNumberFormat="0" applyAlignment="0" applyProtection="0"/>
    <xf numFmtId="0" fontId="23" fillId="22" borderId="11" applyNumberFormat="0" applyAlignment="0" applyProtection="0"/>
    <xf numFmtId="0" fontId="23" fillId="22" borderId="11" applyNumberFormat="0" applyAlignment="0" applyProtection="0"/>
    <xf numFmtId="0" fontId="23" fillId="22" borderId="11" applyNumberFormat="0" applyAlignment="0" applyProtection="0"/>
    <xf numFmtId="0" fontId="23" fillId="22" borderId="11" applyNumberFormat="0" applyAlignment="0" applyProtection="0"/>
    <xf numFmtId="0" fontId="24" fillId="23" borderId="12" applyNumberFormat="0" applyAlignment="0" applyProtection="0"/>
    <xf numFmtId="0" fontId="24" fillId="23" borderId="12" applyNumberFormat="0" applyAlignment="0" applyProtection="0"/>
    <xf numFmtId="0" fontId="24" fillId="23" borderId="12" applyNumberFormat="0" applyAlignment="0" applyProtection="0"/>
    <xf numFmtId="0" fontId="24" fillId="23" borderId="12" applyNumberFormat="0" applyAlignment="0" applyProtection="0"/>
    <xf numFmtId="0" fontId="24" fillId="23" borderId="12" applyNumberFormat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ill="0" applyBorder="0" applyAlignment="0" applyProtection="0"/>
    <xf numFmtId="0" fontId="13" fillId="0" borderId="0" applyNumberFormat="0" applyFill="0" applyBorder="0" applyProtection="0">
      <alignment horizontal="left"/>
    </xf>
    <xf numFmtId="0" fontId="13" fillId="0" borderId="0" applyNumberFormat="0" applyFill="0" applyBorder="0" applyProtection="0">
      <alignment horizontal="left"/>
    </xf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Protection="0">
      <alignment horizontal="left"/>
    </xf>
    <xf numFmtId="0" fontId="13" fillId="0" borderId="0" applyNumberFormat="0" applyFill="0" applyBorder="0" applyProtection="0">
      <alignment horizontal="left"/>
    </xf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8" borderId="11" applyNumberFormat="0" applyAlignment="0" applyProtection="0"/>
    <xf numFmtId="0" fontId="30" fillId="8" borderId="11" applyNumberFormat="0" applyAlignment="0" applyProtection="0"/>
    <xf numFmtId="0" fontId="30" fillId="8" borderId="11" applyNumberFormat="0" applyAlignment="0" applyProtection="0"/>
    <xf numFmtId="0" fontId="30" fillId="8" borderId="11" applyNumberFormat="0" applyAlignment="0" applyProtection="0"/>
    <xf numFmtId="0" fontId="30" fillId="8" borderId="11" applyNumberFormat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25" borderId="17" applyNumberFormat="0" applyAlignment="0" applyProtection="0"/>
    <xf numFmtId="0" fontId="13" fillId="25" borderId="17" applyNumberFormat="0" applyAlignment="0" applyProtection="0"/>
    <xf numFmtId="0" fontId="13" fillId="25" borderId="17" applyNumberFormat="0" applyAlignment="0" applyProtection="0"/>
    <xf numFmtId="0" fontId="13" fillId="25" borderId="17" applyNumberFormat="0" applyAlignment="0" applyProtection="0"/>
    <xf numFmtId="0" fontId="13" fillId="25" borderId="17" applyNumberFormat="0" applyAlignment="0" applyProtection="0"/>
    <xf numFmtId="0" fontId="13" fillId="25" borderId="17" applyNumberFormat="0" applyAlignment="0" applyProtection="0"/>
    <xf numFmtId="0" fontId="34" fillId="22" borderId="18" applyNumberFormat="0" applyAlignment="0" applyProtection="0"/>
    <xf numFmtId="0" fontId="34" fillId="22" borderId="18" applyNumberFormat="0" applyAlignment="0" applyProtection="0"/>
    <xf numFmtId="0" fontId="34" fillId="22" borderId="18" applyNumberFormat="0" applyAlignment="0" applyProtection="0"/>
    <xf numFmtId="0" fontId="34" fillId="22" borderId="18" applyNumberFormat="0" applyAlignment="0" applyProtection="0"/>
    <xf numFmtId="0" fontId="34" fillId="22" borderId="18" applyNumberFormat="0" applyAlignment="0" applyProtection="0"/>
    <xf numFmtId="9" fontId="19" fillId="0" borderId="0"/>
    <xf numFmtId="9" fontId="19" fillId="0" borderId="0"/>
    <xf numFmtId="9" fontId="19" fillId="0" borderId="0"/>
    <xf numFmtId="0" fontId="13" fillId="0" borderId="0"/>
    <xf numFmtId="0" fontId="13" fillId="0" borderId="0"/>
    <xf numFmtId="0" fontId="13" fillId="0" borderId="0"/>
    <xf numFmtId="0" fontId="17" fillId="0" borderId="0"/>
    <xf numFmtId="0" fontId="13" fillId="0" borderId="0"/>
    <xf numFmtId="0" fontId="13" fillId="0" borderId="0"/>
    <xf numFmtId="0" fontId="17" fillId="0" borderId="0"/>
    <xf numFmtId="0" fontId="13" fillId="0" borderId="0"/>
    <xf numFmtId="0" fontId="17" fillId="0" borderId="0"/>
    <xf numFmtId="0" fontId="17" fillId="0" borderId="0"/>
    <xf numFmtId="0" fontId="17" fillId="0" borderId="0"/>
    <xf numFmtId="0" fontId="13" fillId="0" borderId="0"/>
    <xf numFmtId="0" fontId="17" fillId="0" borderId="0"/>
    <xf numFmtId="0" fontId="17" fillId="0" borderId="0"/>
    <xf numFmtId="0" fontId="13" fillId="0" borderId="0"/>
    <xf numFmtId="0" fontId="13" fillId="0" borderId="0"/>
    <xf numFmtId="0" fontId="13" fillId="0" borderId="0"/>
    <xf numFmtId="0" fontId="17" fillId="0" borderId="0"/>
    <xf numFmtId="0" fontId="17" fillId="0" borderId="0"/>
    <xf numFmtId="0" fontId="17" fillId="0" borderId="0"/>
    <xf numFmtId="0" fontId="13" fillId="0" borderId="0"/>
    <xf numFmtId="0" fontId="13" fillId="0" borderId="0"/>
    <xf numFmtId="0" fontId="17" fillId="0" borderId="0"/>
    <xf numFmtId="0" fontId="17" fillId="0" borderId="0"/>
    <xf numFmtId="0" fontId="13" fillId="0" borderId="0"/>
    <xf numFmtId="0" fontId="17" fillId="0" borderId="0"/>
    <xf numFmtId="0" fontId="17" fillId="0" borderId="0"/>
    <xf numFmtId="0" fontId="13" fillId="0" borderId="0"/>
    <xf numFmtId="0" fontId="17" fillId="0" borderId="0"/>
    <xf numFmtId="0" fontId="17" fillId="0" borderId="0"/>
    <xf numFmtId="0" fontId="13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166" fontId="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13" fillId="0" borderId="0"/>
    <xf numFmtId="0" fontId="19" fillId="26" borderId="0" applyNumberFormat="0" applyBorder="0" applyAlignment="0" applyProtection="0"/>
    <xf numFmtId="0" fontId="7" fillId="0" borderId="0"/>
    <xf numFmtId="0" fontId="40" fillId="0" borderId="0"/>
    <xf numFmtId="0" fontId="13" fillId="0" borderId="0"/>
    <xf numFmtId="0" fontId="13" fillId="0" borderId="0"/>
    <xf numFmtId="0" fontId="6" fillId="0" borderId="0"/>
    <xf numFmtId="0" fontId="5" fillId="0" borderId="0"/>
    <xf numFmtId="0" fontId="4" fillId="0" borderId="0"/>
    <xf numFmtId="164" fontId="13" fillId="0" borderId="0" applyFont="0" applyFill="0" applyBorder="0" applyAlignment="0" applyProtection="0"/>
    <xf numFmtId="0" fontId="3" fillId="0" borderId="0"/>
    <xf numFmtId="0" fontId="2" fillId="0" borderId="0"/>
    <xf numFmtId="9" fontId="41" fillId="0" borderId="0" applyFont="0" applyFill="0" applyBorder="0" applyAlignment="0" applyProtection="0"/>
  </cellStyleXfs>
  <cellXfs count="104">
    <xf numFmtId="0" fontId="0" fillId="0" borderId="0" xfId="0"/>
    <xf numFmtId="0" fontId="14" fillId="0" borderId="0" xfId="0" applyFont="1" applyAlignment="1">
      <alignment horizontal="right" vertical="center"/>
    </xf>
    <xf numFmtId="0" fontId="14" fillId="0" borderId="0" xfId="0" applyFont="1" applyFill="1" applyBorder="1" applyAlignment="1">
      <alignment horizontal="right" vertic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14" fillId="0" borderId="1" xfId="0" applyFont="1" applyBorder="1" applyAlignment="1">
      <alignment horizontal="right"/>
    </xf>
    <xf numFmtId="0" fontId="15" fillId="0" borderId="0" xfId="0" applyFont="1"/>
    <xf numFmtId="166" fontId="15" fillId="0" borderId="0" xfId="0" applyNumberFormat="1" applyFont="1"/>
    <xf numFmtId="0" fontId="14" fillId="0" borderId="1" xfId="0" applyFont="1" applyBorder="1" applyAlignment="1">
      <alignment horizontal="center"/>
    </xf>
    <xf numFmtId="166" fontId="14" fillId="0" borderId="1" xfId="0" applyNumberFormat="1" applyFont="1" applyBorder="1" applyAlignment="1">
      <alignment horizontal="center"/>
    </xf>
    <xf numFmtId="0" fontId="15" fillId="0" borderId="1" xfId="0" applyFont="1" applyBorder="1"/>
    <xf numFmtId="166" fontId="15" fillId="0" borderId="1" xfId="0" quotePrefix="1" applyNumberFormat="1" applyFont="1" applyBorder="1" applyAlignment="1">
      <alignment horizontal="center"/>
    </xf>
    <xf numFmtId="166" fontId="15" fillId="0" borderId="1" xfId="0" applyNumberFormat="1" applyFont="1" applyBorder="1"/>
    <xf numFmtId="166" fontId="14" fillId="0" borderId="1" xfId="0" applyNumberFormat="1" applyFont="1" applyBorder="1"/>
    <xf numFmtId="0" fontId="14" fillId="0" borderId="2" xfId="0" applyFont="1" applyFill="1" applyBorder="1" applyAlignment="1">
      <alignment horizont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/>
    <xf numFmtId="166" fontId="15" fillId="0" borderId="1" xfId="1" applyNumberFormat="1" applyFont="1" applyBorder="1" applyAlignment="1">
      <alignment horizontal="center"/>
    </xf>
    <xf numFmtId="166" fontId="14" fillId="0" borderId="1" xfId="0" quotePrefix="1" applyNumberFormat="1" applyFont="1" applyBorder="1" applyAlignment="1">
      <alignment horizontal="center"/>
    </xf>
    <xf numFmtId="166" fontId="15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166" fontId="14" fillId="0" borderId="1" xfId="1" applyNumberFormat="1" applyFont="1" applyBorder="1" applyAlignment="1">
      <alignment horizontal="center"/>
    </xf>
    <xf numFmtId="0" fontId="15" fillId="0" borderId="10" xfId="0" applyFont="1" applyBorder="1"/>
    <xf numFmtId="166" fontId="15" fillId="0" borderId="10" xfId="1" applyNumberFormat="1" applyFont="1" applyBorder="1" applyAlignment="1">
      <alignment horizontal="center"/>
    </xf>
    <xf numFmtId="0" fontId="14" fillId="0" borderId="1" xfId="0" applyFont="1" applyBorder="1" applyAlignment="1">
      <alignment vertical="top"/>
    </xf>
    <xf numFmtId="166" fontId="14" fillId="0" borderId="1" xfId="0" applyNumberFormat="1" applyFont="1" applyBorder="1" applyAlignment="1">
      <alignment vertical="top"/>
    </xf>
    <xf numFmtId="0" fontId="14" fillId="0" borderId="1" xfId="0" applyFont="1" applyBorder="1" applyAlignment="1">
      <alignment vertical="top" wrapText="1"/>
    </xf>
    <xf numFmtId="0" fontId="15" fillId="0" borderId="1" xfId="0" applyFont="1" applyBorder="1" applyAlignment="1">
      <alignment vertical="top"/>
    </xf>
    <xf numFmtId="0" fontId="18" fillId="0" borderId="0" xfId="0" applyFont="1"/>
    <xf numFmtId="0" fontId="14" fillId="0" borderId="1" xfId="0" applyNumberFormat="1" applyFont="1" applyBorder="1" applyAlignment="1" applyProtection="1">
      <alignment horizontal="center" vertical="center" wrapText="1"/>
      <protection locked="0"/>
    </xf>
    <xf numFmtId="0" fontId="14" fillId="0" borderId="1" xfId="0" applyNumberFormat="1" applyFont="1" applyBorder="1" applyAlignment="1" applyProtection="1">
      <alignment horizontal="left" vertical="center" wrapText="1"/>
      <protection locked="0"/>
    </xf>
    <xf numFmtId="43" fontId="14" fillId="0" borderId="1" xfId="0" applyNumberFormat="1" applyFont="1" applyBorder="1"/>
    <xf numFmtId="0" fontId="14" fillId="0" borderId="0" xfId="0" applyFont="1"/>
    <xf numFmtId="0" fontId="15" fillId="0" borderId="0" xfId="0" applyFont="1" applyAlignment="1">
      <alignment horizontal="center"/>
    </xf>
    <xf numFmtId="0" fontId="14" fillId="0" borderId="1" xfId="0" applyNumberFormat="1" applyFont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164" fontId="15" fillId="0" borderId="1" xfId="0" applyNumberFormat="1" applyFont="1" applyFill="1" applyBorder="1"/>
    <xf numFmtId="0" fontId="15" fillId="0" borderId="1" xfId="0" applyNumberFormat="1" applyFont="1" applyFill="1" applyBorder="1" applyAlignment="1">
      <alignment horizontal="center"/>
    </xf>
    <xf numFmtId="43" fontId="15" fillId="0" borderId="1" xfId="1" applyFont="1" applyFill="1" applyBorder="1"/>
    <xf numFmtId="0" fontId="15" fillId="0" borderId="0" xfId="0" applyFont="1" applyFill="1"/>
    <xf numFmtId="0" fontId="15" fillId="0" borderId="1" xfId="0" applyFont="1" applyFill="1" applyBorder="1"/>
    <xf numFmtId="164" fontId="15" fillId="0" borderId="1" xfId="571" applyNumberFormat="1" applyFont="1" applyFill="1" applyBorder="1" applyAlignment="1">
      <alignment vertical="center"/>
    </xf>
    <xf numFmtId="15" fontId="14" fillId="0" borderId="1" xfId="0" applyNumberFormat="1" applyFont="1" applyBorder="1" applyAlignment="1">
      <alignment horizontal="center"/>
    </xf>
    <xf numFmtId="166" fontId="0" fillId="0" borderId="0" xfId="0" applyNumberFormat="1"/>
    <xf numFmtId="0" fontId="14" fillId="2" borderId="1" xfId="0" applyNumberFormat="1" applyFont="1" applyFill="1" applyBorder="1" applyAlignment="1" applyProtection="1">
      <alignment horizontal="center" vertical="center" wrapText="1"/>
      <protection locked="0"/>
    </xf>
    <xf numFmtId="43" fontId="15" fillId="0" borderId="1" xfId="1" applyFont="1" applyFill="1" applyBorder="1" applyAlignment="1">
      <alignment horizontal="center"/>
    </xf>
    <xf numFmtId="43" fontId="15" fillId="0" borderId="1" xfId="0" applyNumberFormat="1" applyFont="1" applyFill="1" applyBorder="1"/>
    <xf numFmtId="0" fontId="14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5" fillId="0" borderId="0" xfId="0" applyNumberFormat="1" applyFont="1"/>
    <xf numFmtId="164" fontId="14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5" fillId="0" borderId="1" xfId="0" applyNumberFormat="1" applyFont="1" applyBorder="1"/>
    <xf numFmtId="164" fontId="14" fillId="0" borderId="1" xfId="0" applyNumberFormat="1" applyFont="1" applyBorder="1"/>
    <xf numFmtId="0" fontId="15" fillId="0" borderId="0" xfId="0" applyNumberFormat="1" applyFont="1" applyAlignment="1">
      <alignment horizontal="center"/>
    </xf>
    <xf numFmtId="0" fontId="15" fillId="0" borderId="1" xfId="0" applyNumberFormat="1" applyFont="1" applyBorder="1" applyAlignment="1">
      <alignment horizontal="center"/>
    </xf>
    <xf numFmtId="43" fontId="39" fillId="0" borderId="0" xfId="586" applyNumberFormat="1" applyFont="1" applyAlignment="1"/>
    <xf numFmtId="0" fontId="42" fillId="28" borderId="1" xfId="586" applyNumberFormat="1" applyFont="1" applyFill="1" applyBorder="1" applyAlignment="1">
      <alignment horizontal="center" vertical="center"/>
    </xf>
    <xf numFmtId="1" fontId="42" fillId="28" borderId="1" xfId="586" applyNumberFormat="1" applyFont="1" applyFill="1" applyBorder="1" applyAlignment="1">
      <alignment horizontal="center" vertical="center"/>
    </xf>
    <xf numFmtId="43" fontId="42" fillId="28" borderId="1" xfId="1" applyFont="1" applyFill="1" applyBorder="1" applyAlignment="1">
      <alignment horizontal="center" vertical="center"/>
    </xf>
    <xf numFmtId="164" fontId="15" fillId="0" borderId="1" xfId="586" applyNumberFormat="1" applyFont="1" applyFill="1" applyBorder="1" applyAlignment="1">
      <alignment horizontal="right" vertical="center"/>
    </xf>
    <xf numFmtId="0" fontId="42" fillId="28" borderId="1" xfId="0" applyNumberFormat="1" applyFont="1" applyFill="1" applyBorder="1" applyAlignment="1">
      <alignment horizontal="center"/>
    </xf>
    <xf numFmtId="0" fontId="42" fillId="28" borderId="1" xfId="0" applyNumberFormat="1" applyFont="1" applyFill="1" applyBorder="1" applyAlignment="1">
      <alignment horizontal="left"/>
    </xf>
    <xf numFmtId="0" fontId="1" fillId="0" borderId="0" xfId="586" applyFont="1" applyAlignment="1">
      <alignment horizontal="center" wrapText="1"/>
    </xf>
    <xf numFmtId="0" fontId="1" fillId="0" borderId="0" xfId="586" applyFont="1" applyAlignment="1"/>
    <xf numFmtId="0" fontId="1" fillId="28" borderId="1" xfId="0" applyNumberFormat="1" applyFont="1" applyFill="1" applyBorder="1" applyAlignment="1">
      <alignment horizontal="center"/>
    </xf>
    <xf numFmtId="0" fontId="1" fillId="28" borderId="1" xfId="0" applyNumberFormat="1" applyFont="1" applyFill="1" applyBorder="1" applyAlignment="1">
      <alignment horizontal="left"/>
    </xf>
    <xf numFmtId="0" fontId="1" fillId="0" borderId="0" xfId="586" applyFont="1" applyAlignment="1">
      <alignment horizontal="center"/>
    </xf>
    <xf numFmtId="0" fontId="1" fillId="0" borderId="0" xfId="586" applyFont="1" applyAlignment="1">
      <alignment horizontal="left"/>
    </xf>
    <xf numFmtId="164" fontId="1" fillId="0" borderId="0" xfId="586" applyNumberFormat="1" applyFont="1" applyAlignment="1"/>
    <xf numFmtId="43" fontId="1" fillId="0" borderId="0" xfId="586" applyNumberFormat="1" applyFont="1" applyAlignment="1"/>
    <xf numFmtId="0" fontId="43" fillId="27" borderId="1" xfId="586" applyFont="1" applyFill="1" applyBorder="1" applyAlignment="1">
      <alignment horizontal="center" vertical="center" wrapText="1"/>
    </xf>
    <xf numFmtId="0" fontId="43" fillId="27" borderId="1" xfId="586" applyNumberFormat="1" applyFont="1" applyFill="1" applyBorder="1" applyAlignment="1">
      <alignment horizontal="center" vertical="center" wrapText="1"/>
    </xf>
    <xf numFmtId="164" fontId="43" fillId="27" borderId="1" xfId="586" applyNumberFormat="1" applyFont="1" applyFill="1" applyBorder="1" applyAlignment="1">
      <alignment horizontal="center" vertical="center" wrapText="1"/>
    </xf>
    <xf numFmtId="0" fontId="42" fillId="28" borderId="1" xfId="586" applyFont="1" applyFill="1" applyBorder="1" applyAlignment="1">
      <alignment horizontal="center" vertical="center"/>
    </xf>
    <xf numFmtId="0" fontId="42" fillId="28" borderId="1" xfId="586" applyNumberFormat="1" applyFont="1" applyFill="1" applyBorder="1" applyAlignment="1">
      <alignment horizontal="left" vertical="center"/>
    </xf>
    <xf numFmtId="164" fontId="42" fillId="28" borderId="1" xfId="586" applyNumberFormat="1" applyFont="1" applyFill="1" applyBorder="1" applyAlignment="1">
      <alignment horizontal="center" vertical="center"/>
    </xf>
    <xf numFmtId="14" fontId="42" fillId="28" borderId="1" xfId="586" applyNumberFormat="1" applyFont="1" applyFill="1" applyBorder="1" applyAlignment="1">
      <alignment horizontal="center" vertical="center"/>
    </xf>
    <xf numFmtId="0" fontId="42" fillId="0" borderId="1" xfId="586" applyFont="1" applyBorder="1" applyAlignment="1">
      <alignment horizontal="left" vertical="center"/>
    </xf>
    <xf numFmtId="0" fontId="42" fillId="28" borderId="1" xfId="586" applyFont="1" applyFill="1" applyBorder="1" applyAlignment="1">
      <alignment horizontal="left" vertical="center"/>
    </xf>
    <xf numFmtId="49" fontId="42" fillId="28" borderId="1" xfId="586" applyNumberFormat="1" applyFont="1" applyFill="1" applyBorder="1" applyAlignment="1">
      <alignment horizontal="left" vertical="center"/>
    </xf>
    <xf numFmtId="0" fontId="14" fillId="0" borderId="0" xfId="0" applyFont="1" applyAlignment="1">
      <alignment horizontal="left"/>
    </xf>
    <xf numFmtId="0" fontId="14" fillId="0" borderId="4" xfId="0" applyFont="1" applyBorder="1" applyAlignment="1">
      <alignment horizontal="left" vertical="top" wrapText="1"/>
    </xf>
    <xf numFmtId="0" fontId="14" fillId="0" borderId="6" xfId="0" applyFont="1" applyBorder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14" fillId="0" borderId="4" xfId="0" applyFont="1" applyBorder="1" applyAlignment="1">
      <alignment vertical="center" wrapText="1"/>
    </xf>
    <xf numFmtId="0" fontId="15" fillId="0" borderId="5" xfId="0" applyFont="1" applyBorder="1" applyAlignment="1">
      <alignment vertical="center" wrapText="1"/>
    </xf>
    <xf numFmtId="0" fontId="14" fillId="0" borderId="6" xfId="17" applyFont="1" applyBorder="1" applyAlignment="1">
      <alignment horizontal="left" vertical="center" wrapText="1"/>
    </xf>
    <xf numFmtId="0" fontId="14" fillId="0" borderId="7" xfId="17" applyFont="1" applyBorder="1" applyAlignment="1">
      <alignment horizontal="left" vertical="center" wrapText="1"/>
    </xf>
    <xf numFmtId="0" fontId="14" fillId="0" borderId="8" xfId="17" applyFont="1" applyBorder="1" applyAlignment="1">
      <alignment horizontal="left" vertical="center" wrapText="1"/>
    </xf>
    <xf numFmtId="0" fontId="14" fillId="0" borderId="9" xfId="17" applyFont="1" applyBorder="1" applyAlignment="1">
      <alignment horizontal="left" vertical="center" wrapText="1"/>
    </xf>
    <xf numFmtId="0" fontId="14" fillId="0" borderId="4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4" fillId="0" borderId="8" xfId="0" applyFont="1" applyBorder="1" applyAlignment="1">
      <alignment vertical="top"/>
    </xf>
    <xf numFmtId="0" fontId="14" fillId="0" borderId="9" xfId="0" applyFont="1" applyBorder="1" applyAlignment="1">
      <alignment vertical="top"/>
    </xf>
    <xf numFmtId="0" fontId="14" fillId="0" borderId="3" xfId="0" applyFont="1" applyBorder="1" applyAlignment="1">
      <alignment horizontal="left" vertical="top" wrapText="1"/>
    </xf>
    <xf numFmtId="0" fontId="14" fillId="0" borderId="10" xfId="0" applyFont="1" applyBorder="1" applyAlignment="1">
      <alignment horizontal="left" vertical="top" wrapText="1"/>
    </xf>
    <xf numFmtId="0" fontId="14" fillId="0" borderId="4" xfId="0" applyFont="1" applyBorder="1" applyAlignment="1">
      <alignment horizontal="left" vertical="top"/>
    </xf>
    <xf numFmtId="0" fontId="14" fillId="0" borderId="5" xfId="0" applyFont="1" applyBorder="1" applyAlignment="1">
      <alignment horizontal="left" vertical="top"/>
    </xf>
    <xf numFmtId="0" fontId="14" fillId="0" borderId="8" xfId="0" applyFont="1" applyBorder="1" applyAlignment="1">
      <alignment horizontal="left" vertical="top"/>
    </xf>
    <xf numFmtId="0" fontId="14" fillId="0" borderId="9" xfId="0" applyFont="1" applyBorder="1" applyAlignment="1">
      <alignment horizontal="left" vertical="top"/>
    </xf>
    <xf numFmtId="0" fontId="14" fillId="0" borderId="1" xfId="0" applyFont="1" applyBorder="1" applyAlignment="1">
      <alignment vertical="top" wrapText="1"/>
    </xf>
    <xf numFmtId="0" fontId="15" fillId="0" borderId="1" xfId="0" applyFont="1" applyBorder="1" applyAlignment="1">
      <alignment vertical="top"/>
    </xf>
    <xf numFmtId="0" fontId="14" fillId="0" borderId="3" xfId="0" applyFont="1" applyBorder="1" applyAlignment="1">
      <alignment horizontal="left" vertical="top"/>
    </xf>
    <xf numFmtId="0" fontId="14" fillId="0" borderId="10" xfId="0" applyFont="1" applyBorder="1" applyAlignment="1">
      <alignment horizontal="left" vertical="top"/>
    </xf>
    <xf numFmtId="0" fontId="14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588">
    <cellStyle name=" Task]_x000d__x000a_TaskName=Scan At_x000d__x000a_TaskID=3_x000d__x000a_WorkstationName=SmarTone_x000d__x000a_LastExecuted=0_x000d__x000a_LastSt" xfId="575"/>
    <cellStyle name="_Access Lock" xfId="31"/>
    <cellStyle name="_AIM-UNBI-ATM-NCR-FINAL-007" xfId="32"/>
    <cellStyle name="_Annexure" xfId="2"/>
    <cellStyle name="_ANNEXURE - Access Lock" xfId="33"/>
    <cellStyle name="_ANNEXURE 2" xfId="34"/>
    <cellStyle name="_ANNEXURE 2 2" xfId="35"/>
    <cellStyle name="_ANNEXURE 3" xfId="36"/>
    <cellStyle name="_ANNEXURE 4" xfId="37"/>
    <cellStyle name="_ANNEXURE 4 2" xfId="38"/>
    <cellStyle name="_ANNEXURE 5" xfId="39"/>
    <cellStyle name="_ANNEXURE II" xfId="40"/>
    <cellStyle name="_ANNEXURE -USB Cable &amp; Camera" xfId="41"/>
    <cellStyle name="_ANNEXURE-ATM" xfId="42"/>
    <cellStyle name="_ATM" xfId="43"/>
    <cellStyle name="_ATM 2" xfId="44"/>
    <cellStyle name="_ATM 2 2" xfId="45"/>
    <cellStyle name="_ATM 3" xfId="46"/>
    <cellStyle name="_ATM 4" xfId="47"/>
    <cellStyle name="_ATM 5" xfId="48"/>
    <cellStyle name="_ATM 6" xfId="49"/>
    <cellStyle name="_ATM 6 2" xfId="50"/>
    <cellStyle name="_BSNL MTNL 8_EAST _ new" xfId="23"/>
    <cellStyle name="_BSNL MTNL 8_EAST _ new 1" xfId="51"/>
    <cellStyle name="_BSNL MTNL 8_EAST _ new 1 2" xfId="25"/>
    <cellStyle name="_IOM" xfId="52"/>
    <cellStyle name="_USB Cable &amp; Camera" xfId="53"/>
    <cellStyle name="=C:\WINNT\SYSTEM32\COMMAND.COM" xfId="3"/>
    <cellStyle name="=C:\WINNT\SYSTEM32\COMMAND.COM 2" xfId="4"/>
    <cellStyle name="=C:\WINNT\SYSTEM32\COMMAND.COM 3" xfId="5"/>
    <cellStyle name="0,0_x000d__x000a_NA_x000d__x000a_" xfId="6"/>
    <cellStyle name="0,0_x000d__x000a_NA_x000d__x000a_ 1" xfId="55"/>
    <cellStyle name="0,0_x000d__x000a_NA_x000d__x000a_ 2" xfId="7"/>
    <cellStyle name="0,0_x000d__x000a_NA_x000d__x000a_ 3" xfId="54"/>
    <cellStyle name="20% - Accent1 2" xfId="56"/>
    <cellStyle name="20% - Accent1 2 2" xfId="57"/>
    <cellStyle name="20% - Accent1 2 3" xfId="58"/>
    <cellStyle name="20% - Accent1 3" xfId="59"/>
    <cellStyle name="20% - Accent1 32" xfId="60"/>
    <cellStyle name="20% - Accent1 4" xfId="61"/>
    <cellStyle name="20% - Accent2 2" xfId="62"/>
    <cellStyle name="20% - Accent2 2 2" xfId="63"/>
    <cellStyle name="20% - Accent2 2 3" xfId="64"/>
    <cellStyle name="20% - Accent2 3" xfId="65"/>
    <cellStyle name="20% - Accent2 4" xfId="66"/>
    <cellStyle name="20% - Accent3 2" xfId="67"/>
    <cellStyle name="20% - Accent3 2 2" xfId="68"/>
    <cellStyle name="20% - Accent3 2 3" xfId="69"/>
    <cellStyle name="20% - Accent3 3" xfId="70"/>
    <cellStyle name="20% - Accent3 4" xfId="71"/>
    <cellStyle name="20% - Accent4 2" xfId="72"/>
    <cellStyle name="20% - Accent4 2 2" xfId="73"/>
    <cellStyle name="20% - Accent4 2 3" xfId="74"/>
    <cellStyle name="20% - Accent4 3" xfId="75"/>
    <cellStyle name="20% - Accent4 4" xfId="76"/>
    <cellStyle name="20% - Accent4 8" xfId="576"/>
    <cellStyle name="20% - Accent5 2" xfId="77"/>
    <cellStyle name="20% - Accent5 2 2" xfId="78"/>
    <cellStyle name="20% - Accent5 2 3" xfId="79"/>
    <cellStyle name="20% - Accent5 3" xfId="80"/>
    <cellStyle name="20% - Accent5 4" xfId="81"/>
    <cellStyle name="20% - Accent6 2" xfId="82"/>
    <cellStyle name="20% - Accent6 2 2" xfId="83"/>
    <cellStyle name="20% - Accent6 2 3" xfId="84"/>
    <cellStyle name="20% - Accent6 3" xfId="85"/>
    <cellStyle name="20% - Accent6 4" xfId="86"/>
    <cellStyle name="40% - Accent1 2" xfId="87"/>
    <cellStyle name="40% - Accent1 2 2" xfId="88"/>
    <cellStyle name="40% - Accent1 2 3" xfId="89"/>
    <cellStyle name="40% - Accent1 3" xfId="90"/>
    <cellStyle name="40% - Accent1 4" xfId="91"/>
    <cellStyle name="40% - Accent2 2" xfId="92"/>
    <cellStyle name="40% - Accent2 2 2" xfId="93"/>
    <cellStyle name="40% - Accent2 2 3" xfId="94"/>
    <cellStyle name="40% - Accent2 3" xfId="95"/>
    <cellStyle name="40% - Accent2 4" xfId="96"/>
    <cellStyle name="40% - Accent3 2" xfId="97"/>
    <cellStyle name="40% - Accent3 2 2" xfId="98"/>
    <cellStyle name="40% - Accent3 2 3" xfId="99"/>
    <cellStyle name="40% - Accent3 3" xfId="100"/>
    <cellStyle name="40% - Accent3 4" xfId="101"/>
    <cellStyle name="40% - Accent4 2" xfId="102"/>
    <cellStyle name="40% - Accent4 2 2" xfId="103"/>
    <cellStyle name="40% - Accent4 2 3" xfId="104"/>
    <cellStyle name="40% - Accent4 3" xfId="105"/>
    <cellStyle name="40% - Accent4 4" xfId="106"/>
    <cellStyle name="40% - Accent5 2" xfId="107"/>
    <cellStyle name="40% - Accent5 2 2" xfId="108"/>
    <cellStyle name="40% - Accent5 2 3" xfId="109"/>
    <cellStyle name="40% - Accent5 3" xfId="110"/>
    <cellStyle name="40% - Accent5 4" xfId="111"/>
    <cellStyle name="40% - Accent6 2" xfId="112"/>
    <cellStyle name="40% - Accent6 2 2" xfId="113"/>
    <cellStyle name="40% - Accent6 2 3" xfId="114"/>
    <cellStyle name="40% - Accent6 3" xfId="115"/>
    <cellStyle name="40% - Accent6 4" xfId="116"/>
    <cellStyle name="60% - Accent1 2" xfId="117"/>
    <cellStyle name="60% - Accent1 2 2" xfId="118"/>
    <cellStyle name="60% - Accent1 2 3" xfId="119"/>
    <cellStyle name="60% - Accent1 3" xfId="120"/>
    <cellStyle name="60% - Accent1 4" xfId="121"/>
    <cellStyle name="60% - Accent2 2" xfId="122"/>
    <cellStyle name="60% - Accent2 2 2" xfId="123"/>
    <cellStyle name="60% - Accent2 2 3" xfId="124"/>
    <cellStyle name="60% - Accent2 3" xfId="125"/>
    <cellStyle name="60% - Accent2 4" xfId="126"/>
    <cellStyle name="60% - Accent3 2" xfId="127"/>
    <cellStyle name="60% - Accent3 2 2" xfId="128"/>
    <cellStyle name="60% - Accent3 2 3" xfId="129"/>
    <cellStyle name="60% - Accent3 3" xfId="130"/>
    <cellStyle name="60% - Accent3 4" xfId="131"/>
    <cellStyle name="60% - Accent4 2" xfId="132"/>
    <cellStyle name="60% - Accent4 2 2" xfId="133"/>
    <cellStyle name="60% - Accent4 2 3" xfId="134"/>
    <cellStyle name="60% - Accent4 3" xfId="135"/>
    <cellStyle name="60% - Accent4 4" xfId="136"/>
    <cellStyle name="60% - Accent5 2" xfId="137"/>
    <cellStyle name="60% - Accent5 2 2" xfId="138"/>
    <cellStyle name="60% - Accent5 2 3" xfId="139"/>
    <cellStyle name="60% - Accent5 3" xfId="140"/>
    <cellStyle name="60% - Accent5 4" xfId="141"/>
    <cellStyle name="60% - Accent6 2" xfId="142"/>
    <cellStyle name="60% - Accent6 2 2" xfId="143"/>
    <cellStyle name="60% - Accent6 2 3" xfId="144"/>
    <cellStyle name="60% - Accent6 3" xfId="145"/>
    <cellStyle name="60% - Accent6 4" xfId="146"/>
    <cellStyle name="Accent1 2" xfId="147"/>
    <cellStyle name="Accent1 2 2" xfId="148"/>
    <cellStyle name="Accent1 2 3" xfId="149"/>
    <cellStyle name="Accent1 3" xfId="150"/>
    <cellStyle name="Accent1 4" xfId="151"/>
    <cellStyle name="Accent2 2" xfId="152"/>
    <cellStyle name="Accent2 2 2" xfId="153"/>
    <cellStyle name="Accent2 2 3" xfId="154"/>
    <cellStyle name="Accent2 2 4" xfId="155"/>
    <cellStyle name="Accent2 2 5" xfId="156"/>
    <cellStyle name="Accent2 3" xfId="157"/>
    <cellStyle name="Accent2 4" xfId="158"/>
    <cellStyle name="Accent3 2" xfId="159"/>
    <cellStyle name="Accent3 2 2" xfId="160"/>
    <cellStyle name="Accent3 2 3" xfId="161"/>
    <cellStyle name="Accent3 3" xfId="162"/>
    <cellStyle name="Accent3 4" xfId="163"/>
    <cellStyle name="Accent4 2" xfId="164"/>
    <cellStyle name="Accent4 2 2" xfId="165"/>
    <cellStyle name="Accent4 2 3" xfId="166"/>
    <cellStyle name="Accent4 3" xfId="167"/>
    <cellStyle name="Accent4 4" xfId="168"/>
    <cellStyle name="Accent5 2" xfId="169"/>
    <cellStyle name="Accent5 2 2" xfId="170"/>
    <cellStyle name="Accent5 2 3" xfId="171"/>
    <cellStyle name="Accent5 3" xfId="172"/>
    <cellStyle name="Accent5 4" xfId="173"/>
    <cellStyle name="Accent6 2" xfId="174"/>
    <cellStyle name="Accent6 2 2" xfId="175"/>
    <cellStyle name="Accent6 2 3" xfId="176"/>
    <cellStyle name="Accent6 3" xfId="177"/>
    <cellStyle name="Accent6 4" xfId="178"/>
    <cellStyle name="Bad 2" xfId="179"/>
    <cellStyle name="Bad 2 2" xfId="180"/>
    <cellStyle name="Bad 2 3" xfId="181"/>
    <cellStyle name="Bad 3" xfId="182"/>
    <cellStyle name="Bad 4" xfId="183"/>
    <cellStyle name="Calculation 2" xfId="184"/>
    <cellStyle name="Calculation 2 2" xfId="185"/>
    <cellStyle name="Calculation 2 3" xfId="186"/>
    <cellStyle name="Calculation 3" xfId="187"/>
    <cellStyle name="Calculation 4" xfId="188"/>
    <cellStyle name="Check Cell 2" xfId="189"/>
    <cellStyle name="Check Cell 2 2" xfId="190"/>
    <cellStyle name="Check Cell 2 3" xfId="191"/>
    <cellStyle name="Check Cell 3" xfId="192"/>
    <cellStyle name="Check Cell 4" xfId="193"/>
    <cellStyle name="Comma" xfId="1" builtinId="3"/>
    <cellStyle name="Comma 2" xfId="8"/>
    <cellStyle name="Comma 2 2" xfId="9"/>
    <cellStyle name="Comma 2 2 2" xfId="194"/>
    <cellStyle name="Comma 2 3" xfId="10"/>
    <cellStyle name="Comma 2 4" xfId="30"/>
    <cellStyle name="Comma 2 5" xfId="584"/>
    <cellStyle name="Comma 3" xfId="11"/>
    <cellStyle name="Comma 3 2" xfId="195"/>
    <cellStyle name="Comma 3 2 2" xfId="196"/>
    <cellStyle name="Comma 4" xfId="20"/>
    <cellStyle name="Comma 4 2" xfId="198"/>
    <cellStyle name="Comma 4 3" xfId="199"/>
    <cellStyle name="Comma 4 4" xfId="200"/>
    <cellStyle name="Comma 4 5" xfId="197"/>
    <cellStyle name="Comma 5" xfId="24"/>
    <cellStyle name="Comma 5 2" xfId="570"/>
    <cellStyle name="Comma 6" xfId="574"/>
    <cellStyle name="DataPilot Category" xfId="201"/>
    <cellStyle name="DataPilot Category 2" xfId="202"/>
    <cellStyle name="DataPilot Corner" xfId="203"/>
    <cellStyle name="DataPilot Corner 2" xfId="204"/>
    <cellStyle name="DataPilot Field" xfId="205"/>
    <cellStyle name="DataPilot Field 2" xfId="206"/>
    <cellStyle name="DataPilot Result" xfId="207"/>
    <cellStyle name="DataPilot Result 2" xfId="208"/>
    <cellStyle name="DataPilot Title" xfId="209"/>
    <cellStyle name="DataPilot Title 2" xfId="210"/>
    <cellStyle name="DataPilot Value" xfId="211"/>
    <cellStyle name="DataPilot Value 2" xfId="212"/>
    <cellStyle name="Excel Built-in Normal" xfId="21"/>
    <cellStyle name="Excel Built-in Normal 1" xfId="213"/>
    <cellStyle name="Excel Built-in Normal 1 2" xfId="214"/>
    <cellStyle name="Excel Built-in Normal 1 3" xfId="215"/>
    <cellStyle name="Excel Built-in Normal 10" xfId="216"/>
    <cellStyle name="Excel Built-in Normal 10 2" xfId="217"/>
    <cellStyle name="Excel Built-in Normal 10 3" xfId="218"/>
    <cellStyle name="Excel Built-in Normal 11" xfId="219"/>
    <cellStyle name="Excel Built-in Normal 11 2" xfId="220"/>
    <cellStyle name="Excel Built-in Normal 11 3" xfId="221"/>
    <cellStyle name="Excel Built-in Normal 12" xfId="222"/>
    <cellStyle name="Excel Built-in Normal 12 2" xfId="223"/>
    <cellStyle name="Excel Built-in Normal 12 3" xfId="224"/>
    <cellStyle name="Excel Built-in Normal 13" xfId="225"/>
    <cellStyle name="Excel Built-in Normal 13 2" xfId="226"/>
    <cellStyle name="Excel Built-in Normal 13 3" xfId="227"/>
    <cellStyle name="Excel Built-in Normal 14" xfId="228"/>
    <cellStyle name="Excel Built-in Normal 14 2" xfId="229"/>
    <cellStyle name="Excel Built-in Normal 14 3" xfId="230"/>
    <cellStyle name="Excel Built-in Normal 15" xfId="231"/>
    <cellStyle name="Excel Built-in Normal 15 2" xfId="232"/>
    <cellStyle name="Excel Built-in Normal 15 3" xfId="233"/>
    <cellStyle name="Excel Built-in Normal 16" xfId="234"/>
    <cellStyle name="Excel Built-in Normal 16 2" xfId="235"/>
    <cellStyle name="Excel Built-in Normal 16 3" xfId="236"/>
    <cellStyle name="Excel Built-in Normal 17" xfId="237"/>
    <cellStyle name="Excel Built-in Normal 17 2" xfId="238"/>
    <cellStyle name="Excel Built-in Normal 17 3" xfId="239"/>
    <cellStyle name="Excel Built-in Normal 18" xfId="240"/>
    <cellStyle name="Excel Built-in Normal 18 2" xfId="241"/>
    <cellStyle name="Excel Built-in Normal 18 3" xfId="242"/>
    <cellStyle name="Excel Built-in Normal 19" xfId="243"/>
    <cellStyle name="Excel Built-in Normal 19 2" xfId="244"/>
    <cellStyle name="Excel Built-in Normal 19 3" xfId="245"/>
    <cellStyle name="Excel Built-in Normal 2" xfId="246"/>
    <cellStyle name="Excel Built-in Normal 2 2" xfId="247"/>
    <cellStyle name="Excel Built-in Normal 2 3" xfId="248"/>
    <cellStyle name="Excel Built-in Normal 20" xfId="249"/>
    <cellStyle name="Excel Built-in Normal 20 2" xfId="250"/>
    <cellStyle name="Excel Built-in Normal 20 3" xfId="251"/>
    <cellStyle name="Excel Built-in Normal 21" xfId="252"/>
    <cellStyle name="Excel Built-in Normal 21 2" xfId="253"/>
    <cellStyle name="Excel Built-in Normal 21 3" xfId="254"/>
    <cellStyle name="Excel Built-in Normal 22" xfId="255"/>
    <cellStyle name="Excel Built-in Normal 22 2" xfId="256"/>
    <cellStyle name="Excel Built-in Normal 22 3" xfId="257"/>
    <cellStyle name="Excel Built-in Normal 23" xfId="258"/>
    <cellStyle name="Excel Built-in Normal 23 2" xfId="259"/>
    <cellStyle name="Excel Built-in Normal 23 3" xfId="260"/>
    <cellStyle name="Excel Built-in Normal 24" xfId="261"/>
    <cellStyle name="Excel Built-in Normal 24 2" xfId="262"/>
    <cellStyle name="Excel Built-in Normal 24 3" xfId="263"/>
    <cellStyle name="Excel Built-in Normal 25" xfId="264"/>
    <cellStyle name="Excel Built-in Normal 25 2" xfId="265"/>
    <cellStyle name="Excel Built-in Normal 25 3" xfId="266"/>
    <cellStyle name="Excel Built-in Normal 26" xfId="267"/>
    <cellStyle name="Excel Built-in Normal 26 2" xfId="268"/>
    <cellStyle name="Excel Built-in Normal 26 3" xfId="269"/>
    <cellStyle name="Excel Built-in Normal 27" xfId="270"/>
    <cellStyle name="Excel Built-in Normal 27 2" xfId="271"/>
    <cellStyle name="Excel Built-in Normal 27 3" xfId="272"/>
    <cellStyle name="Excel Built-in Normal 28" xfId="273"/>
    <cellStyle name="Excel Built-in Normal 28 2" xfId="274"/>
    <cellStyle name="Excel Built-in Normal 28 3" xfId="275"/>
    <cellStyle name="Excel Built-in Normal 29" xfId="276"/>
    <cellStyle name="Excel Built-in Normal 29 2" xfId="277"/>
    <cellStyle name="Excel Built-in Normal 29 3" xfId="278"/>
    <cellStyle name="Excel Built-in Normal 3" xfId="279"/>
    <cellStyle name="Excel Built-in Normal 3 2" xfId="280"/>
    <cellStyle name="Excel Built-in Normal 3 3" xfId="281"/>
    <cellStyle name="Excel Built-in Normal 30" xfId="282"/>
    <cellStyle name="Excel Built-in Normal 30 2" xfId="283"/>
    <cellStyle name="Excel Built-in Normal 30 3" xfId="284"/>
    <cellStyle name="Excel Built-in Normal 31" xfId="285"/>
    <cellStyle name="Excel Built-in Normal 31 2" xfId="286"/>
    <cellStyle name="Excel Built-in Normal 31 3" xfId="287"/>
    <cellStyle name="Excel Built-in Normal 32" xfId="288"/>
    <cellStyle name="Excel Built-in Normal 32 2" xfId="289"/>
    <cellStyle name="Excel Built-in Normal 32 3" xfId="290"/>
    <cellStyle name="Excel Built-in Normal 33" xfId="291"/>
    <cellStyle name="Excel Built-in Normal 33 2" xfId="292"/>
    <cellStyle name="Excel Built-in Normal 33 3" xfId="293"/>
    <cellStyle name="Excel Built-in Normal 34" xfId="294"/>
    <cellStyle name="Excel Built-in Normal 34 2" xfId="295"/>
    <cellStyle name="Excel Built-in Normal 34 3" xfId="296"/>
    <cellStyle name="Excel Built-in Normal 35" xfId="297"/>
    <cellStyle name="Excel Built-in Normal 35 2" xfId="298"/>
    <cellStyle name="Excel Built-in Normal 35 3" xfId="299"/>
    <cellStyle name="Excel Built-in Normal 36" xfId="300"/>
    <cellStyle name="Excel Built-in Normal 36 2" xfId="301"/>
    <cellStyle name="Excel Built-in Normal 36 3" xfId="302"/>
    <cellStyle name="Excel Built-in Normal 37" xfId="303"/>
    <cellStyle name="Excel Built-in Normal 37 2" xfId="304"/>
    <cellStyle name="Excel Built-in Normal 37 3" xfId="305"/>
    <cellStyle name="Excel Built-in Normal 38" xfId="306"/>
    <cellStyle name="Excel Built-in Normal 38 2" xfId="307"/>
    <cellStyle name="Excel Built-in Normal 38 3" xfId="308"/>
    <cellStyle name="Excel Built-in Normal 39" xfId="309"/>
    <cellStyle name="Excel Built-in Normal 39 2" xfId="310"/>
    <cellStyle name="Excel Built-in Normal 39 3" xfId="311"/>
    <cellStyle name="Excel Built-in Normal 4" xfId="312"/>
    <cellStyle name="Excel Built-in Normal 4 2" xfId="313"/>
    <cellStyle name="Excel Built-in Normal 4 3" xfId="314"/>
    <cellStyle name="Excel Built-in Normal 40" xfId="315"/>
    <cellStyle name="Excel Built-in Normal 40 2" xfId="316"/>
    <cellStyle name="Excel Built-in Normal 40 3" xfId="317"/>
    <cellStyle name="Excel Built-in Normal 41" xfId="318"/>
    <cellStyle name="Excel Built-in Normal 41 2" xfId="319"/>
    <cellStyle name="Excel Built-in Normal 41 3" xfId="320"/>
    <cellStyle name="Excel Built-in Normal 42" xfId="321"/>
    <cellStyle name="Excel Built-in Normal 42 2" xfId="322"/>
    <cellStyle name="Excel Built-in Normal 42 3" xfId="323"/>
    <cellStyle name="Excel Built-in Normal 43" xfId="324"/>
    <cellStyle name="Excel Built-in Normal 44" xfId="325"/>
    <cellStyle name="Excel Built-in Normal 45" xfId="578"/>
    <cellStyle name="Excel Built-in Normal 5" xfId="326"/>
    <cellStyle name="Excel Built-in Normal 5 2" xfId="327"/>
    <cellStyle name="Excel Built-in Normal 5 3" xfId="328"/>
    <cellStyle name="Excel Built-in Normal 6" xfId="329"/>
    <cellStyle name="Excel Built-in Normal 6 2" xfId="330"/>
    <cellStyle name="Excel Built-in Normal 6 3" xfId="331"/>
    <cellStyle name="Excel Built-in Normal 62" xfId="332"/>
    <cellStyle name="Excel Built-in Normal 7" xfId="333"/>
    <cellStyle name="Excel Built-in Normal 7 2" xfId="334"/>
    <cellStyle name="Excel Built-in Normal 7 3" xfId="335"/>
    <cellStyle name="Excel Built-in Normal 77" xfId="336"/>
    <cellStyle name="Excel Built-in Normal 8" xfId="337"/>
    <cellStyle name="Excel Built-in Normal 8 2" xfId="338"/>
    <cellStyle name="Excel Built-in Normal 8 3" xfId="339"/>
    <cellStyle name="Excel Built-in Normal 9" xfId="340"/>
    <cellStyle name="Excel Built-in Normal 9 2" xfId="341"/>
    <cellStyle name="Excel Built-in Normal 9 3" xfId="342"/>
    <cellStyle name="Excel_BuiltIn_Comma 1" xfId="12"/>
    <cellStyle name="Explanatory Text 2" xfId="343"/>
    <cellStyle name="Explanatory Text 2 2" xfId="344"/>
    <cellStyle name="Explanatory Text 2 3" xfId="345"/>
    <cellStyle name="Explanatory Text 3" xfId="346"/>
    <cellStyle name="Explanatory Text 4" xfId="347"/>
    <cellStyle name="Good 2" xfId="348"/>
    <cellStyle name="Good 2 2" xfId="349"/>
    <cellStyle name="Good 2 3" xfId="350"/>
    <cellStyle name="Good 3" xfId="351"/>
    <cellStyle name="Good 4" xfId="352"/>
    <cellStyle name="Heading 1 2" xfId="353"/>
    <cellStyle name="Heading 1 2 2" xfId="354"/>
    <cellStyle name="Heading 1 2 3" xfId="355"/>
    <cellStyle name="Heading 1 3" xfId="356"/>
    <cellStyle name="Heading 1 4" xfId="357"/>
    <cellStyle name="Heading 2 2" xfId="358"/>
    <cellStyle name="Heading 2 2 2" xfId="359"/>
    <cellStyle name="Heading 2 2 3" xfId="360"/>
    <cellStyle name="Heading 2 3" xfId="361"/>
    <cellStyle name="Heading 2 4" xfId="362"/>
    <cellStyle name="Heading 3 2" xfId="363"/>
    <cellStyle name="Heading 3 2 2" xfId="364"/>
    <cellStyle name="Heading 3 2 3" xfId="365"/>
    <cellStyle name="Heading 3 3" xfId="366"/>
    <cellStyle name="Heading 3 4" xfId="367"/>
    <cellStyle name="Heading 4 2" xfId="368"/>
    <cellStyle name="Heading 4 2 2" xfId="369"/>
    <cellStyle name="Heading 4 2 3" xfId="370"/>
    <cellStyle name="Heading 4 3" xfId="371"/>
    <cellStyle name="Heading 4 4" xfId="372"/>
    <cellStyle name="Input 2" xfId="373"/>
    <cellStyle name="Input 2 2" xfId="374"/>
    <cellStyle name="Input 2 3" xfId="375"/>
    <cellStyle name="Input 3" xfId="376"/>
    <cellStyle name="Input 4" xfId="377"/>
    <cellStyle name="Linked Cell 2" xfId="378"/>
    <cellStyle name="Linked Cell 2 2" xfId="379"/>
    <cellStyle name="Linked Cell 2 3" xfId="380"/>
    <cellStyle name="Linked Cell 3" xfId="381"/>
    <cellStyle name="Linked Cell 4" xfId="382"/>
    <cellStyle name="Neutral 2" xfId="383"/>
    <cellStyle name="Neutral 2 2" xfId="384"/>
    <cellStyle name="Neutral 2 3" xfId="385"/>
    <cellStyle name="Neutral 3" xfId="386"/>
    <cellStyle name="Neutral 4" xfId="387"/>
    <cellStyle name="Nor}al" xfId="388"/>
    <cellStyle name="Normal" xfId="0" builtinId="0"/>
    <cellStyle name="Normal 10" xfId="29"/>
    <cellStyle name="Normal 10 2" xfId="389"/>
    <cellStyle name="Normal 10 3" xfId="390"/>
    <cellStyle name="Normal 10 4" xfId="391"/>
    <cellStyle name="Normal 10 5" xfId="392"/>
    <cellStyle name="Normal 10 6" xfId="393"/>
    <cellStyle name="Normal 11" xfId="394"/>
    <cellStyle name="Normal 11 2" xfId="395"/>
    <cellStyle name="Normal 11 3" xfId="396"/>
    <cellStyle name="Normal 11 4" xfId="397"/>
    <cellStyle name="Normal 11 5" xfId="398"/>
    <cellStyle name="Normal 11 6" xfId="399"/>
    <cellStyle name="Normal 12" xfId="400"/>
    <cellStyle name="Normal 12 2" xfId="401"/>
    <cellStyle name="Normal 12 3" xfId="402"/>
    <cellStyle name="Normal 12 4" xfId="403"/>
    <cellStyle name="Normal 12 5" xfId="404"/>
    <cellStyle name="Normal 12 6" xfId="405"/>
    <cellStyle name="Normal 13" xfId="406"/>
    <cellStyle name="Normal 13 2" xfId="407"/>
    <cellStyle name="Normal 13 3" xfId="408"/>
    <cellStyle name="Normal 13 4" xfId="409"/>
    <cellStyle name="Normal 13 5" xfId="410"/>
    <cellStyle name="Normal 13 6" xfId="411"/>
    <cellStyle name="Normal 14" xfId="412"/>
    <cellStyle name="Normal 14 2" xfId="413"/>
    <cellStyle name="Normal 14 3" xfId="414"/>
    <cellStyle name="Normal 14 4" xfId="415"/>
    <cellStyle name="Normal 14 5" xfId="416"/>
    <cellStyle name="Normal 14 6" xfId="417"/>
    <cellStyle name="Normal 15" xfId="418"/>
    <cellStyle name="Normal 15 2" xfId="419"/>
    <cellStyle name="Normal 15 3" xfId="420"/>
    <cellStyle name="Normal 16" xfId="27"/>
    <cellStyle name="Normal 16 2" xfId="421"/>
    <cellStyle name="Normal 17" xfId="28"/>
    <cellStyle name="Normal 17 2" xfId="422"/>
    <cellStyle name="Normal 18" xfId="561"/>
    <cellStyle name="Normal 18 2" xfId="423"/>
    <cellStyle name="Normal 19" xfId="424"/>
    <cellStyle name="Normal 2" xfId="13"/>
    <cellStyle name="Normal 2 2" xfId="14"/>
    <cellStyle name="Normal 2 2 2" xfId="425"/>
    <cellStyle name="Normal 2 2 3" xfId="426"/>
    <cellStyle name="Normal 2 2 4" xfId="427"/>
    <cellStyle name="Normal 2 2 5" xfId="428"/>
    <cellStyle name="Normal 2 3" xfId="429"/>
    <cellStyle name="Normal 2 4" xfId="430"/>
    <cellStyle name="Normal 2 5" xfId="431"/>
    <cellStyle name="Normal 2 6" xfId="432"/>
    <cellStyle name="Normal 2 7" xfId="433"/>
    <cellStyle name="Normal 20" xfId="434"/>
    <cellStyle name="Normal 20 2" xfId="435"/>
    <cellStyle name="Normal 21" xfId="562"/>
    <cellStyle name="Normal 22" xfId="436"/>
    <cellStyle name="Normal 23" xfId="563"/>
    <cellStyle name="Normal 24" xfId="564"/>
    <cellStyle name="Normal 25" xfId="565"/>
    <cellStyle name="Normal 25 2" xfId="437"/>
    <cellStyle name="Normal 26" xfId="566"/>
    <cellStyle name="Normal 26 2" xfId="438"/>
    <cellStyle name="Normal 27" xfId="560"/>
    <cellStyle name="Normal 27 2" xfId="439"/>
    <cellStyle name="Normal 28" xfId="567"/>
    <cellStyle name="Normal 29" xfId="568"/>
    <cellStyle name="Normal 29 2" xfId="440"/>
    <cellStyle name="Normal 3" xfId="15"/>
    <cellStyle name="Normal 3 2" xfId="442"/>
    <cellStyle name="Normal 3 2 2" xfId="443"/>
    <cellStyle name="Normal 3 2 3" xfId="444"/>
    <cellStyle name="Normal 3 2 4" xfId="445"/>
    <cellStyle name="Normal 3 2 5" xfId="446"/>
    <cellStyle name="Normal 3 20" xfId="579"/>
    <cellStyle name="Normal 3 3" xfId="447"/>
    <cellStyle name="Normal 3 4" xfId="441"/>
    <cellStyle name="Normal 30" xfId="571"/>
    <cellStyle name="Normal 30 2" xfId="448"/>
    <cellStyle name="Normal 31" xfId="577"/>
    <cellStyle name="Normal 32" xfId="581"/>
    <cellStyle name="Normal 32 2" xfId="449"/>
    <cellStyle name="Normal 33" xfId="582"/>
    <cellStyle name="Normal 33 2" xfId="450"/>
    <cellStyle name="Normal 34" xfId="583"/>
    <cellStyle name="Normal 34 2" xfId="451"/>
    <cellStyle name="Normal 35" xfId="585"/>
    <cellStyle name="Normal 35 2" xfId="452"/>
    <cellStyle name="Normal 36" xfId="453"/>
    <cellStyle name="Normal 36 2" xfId="454"/>
    <cellStyle name="Normal 36 3" xfId="455"/>
    <cellStyle name="Normal 36 5 2" xfId="580"/>
    <cellStyle name="Normal 37" xfId="586"/>
    <cellStyle name="Normal 39" xfId="573"/>
    <cellStyle name="Normal 4" xfId="16"/>
    <cellStyle name="Normal 4 2" xfId="456"/>
    <cellStyle name="Normal 4 3" xfId="457"/>
    <cellStyle name="Normal 4 4" xfId="458"/>
    <cellStyle name="Normal 4 5" xfId="459"/>
    <cellStyle name="Normal 4 6" xfId="460"/>
    <cellStyle name="Normal 5" xfId="17"/>
    <cellStyle name="Normal 5 2" xfId="461"/>
    <cellStyle name="Normal 5 3" xfId="462"/>
    <cellStyle name="Normal 5 4" xfId="463"/>
    <cellStyle name="Normal 5 5" xfId="464"/>
    <cellStyle name="Normal 5 6" xfId="465"/>
    <cellStyle name="Normal 6" xfId="19"/>
    <cellStyle name="Normal 6 2" xfId="467"/>
    <cellStyle name="Normal 6 3" xfId="468"/>
    <cellStyle name="Normal 6 4" xfId="469"/>
    <cellStyle name="Normal 6 5" xfId="470"/>
    <cellStyle name="Normal 6 6" xfId="471"/>
    <cellStyle name="Normal 6 7" xfId="466"/>
    <cellStyle name="Normal 7" xfId="22"/>
    <cellStyle name="Normal 7 2" xfId="473"/>
    <cellStyle name="Normal 7 3" xfId="474"/>
    <cellStyle name="Normal 7 4" xfId="475"/>
    <cellStyle name="Normal 7 5" xfId="476"/>
    <cellStyle name="Normal 7 6" xfId="477"/>
    <cellStyle name="Normal 7 7" xfId="472"/>
    <cellStyle name="Normal 7 8" xfId="569"/>
    <cellStyle name="Normal 7 9" xfId="572"/>
    <cellStyle name="Normal 8" xfId="478"/>
    <cellStyle name="Normal 8 2" xfId="479"/>
    <cellStyle name="Normal 8 2 2" xfId="480"/>
    <cellStyle name="Normal 8 2 3" xfId="481"/>
    <cellStyle name="Normal 8 3" xfId="482"/>
    <cellStyle name="Normal 8 4" xfId="483"/>
    <cellStyle name="Normal 8 5" xfId="484"/>
    <cellStyle name="Normal 8 6" xfId="485"/>
    <cellStyle name="Normal 8 7" xfId="486"/>
    <cellStyle name="Normal 9" xfId="487"/>
    <cellStyle name="Normal 9 2" xfId="488"/>
    <cellStyle name="Normal 9 2 2" xfId="489"/>
    <cellStyle name="Normal 9 2 3" xfId="490"/>
    <cellStyle name="Normal 9 2 4" xfId="491"/>
    <cellStyle name="Normal 9 2 5" xfId="492"/>
    <cellStyle name="Normal 9 3" xfId="493"/>
    <cellStyle name="Normal 9 4" xfId="494"/>
    <cellStyle name="Normal 9 5" xfId="495"/>
    <cellStyle name="Normal 9 6" xfId="496"/>
    <cellStyle name="Normal 9 7" xfId="497"/>
    <cellStyle name="Note 2" xfId="498"/>
    <cellStyle name="Note 2 2" xfId="499"/>
    <cellStyle name="Note 2 2 2" xfId="500"/>
    <cellStyle name="Note 2 3" xfId="501"/>
    <cellStyle name="Note 3" xfId="502"/>
    <cellStyle name="Note 4" xfId="503"/>
    <cellStyle name="Output 2" xfId="504"/>
    <cellStyle name="Output 2 2" xfId="505"/>
    <cellStyle name="Output 2 3" xfId="506"/>
    <cellStyle name="Output 3" xfId="507"/>
    <cellStyle name="Output 4" xfId="508"/>
    <cellStyle name="Percent 2" xfId="509"/>
    <cellStyle name="Percent 2 1" xfId="510"/>
    <cellStyle name="Percent 2 2" xfId="511"/>
    <cellStyle name="Percent 2 9" xfId="26"/>
    <cellStyle name="Percent 3" xfId="587"/>
    <cellStyle name="Style 1" xfId="18"/>
    <cellStyle name="Style 1 10" xfId="512"/>
    <cellStyle name="Style 1 11" xfId="513"/>
    <cellStyle name="Style 1 12" xfId="514"/>
    <cellStyle name="Style 1 13" xfId="515"/>
    <cellStyle name="Style 1 14" xfId="516"/>
    <cellStyle name="Style 1 15" xfId="517"/>
    <cellStyle name="Style 1 2" xfId="518"/>
    <cellStyle name="Style 1 2 2" xfId="519"/>
    <cellStyle name="Style 1 2 2 2" xfId="520"/>
    <cellStyle name="Style 1 2 2 3" xfId="521"/>
    <cellStyle name="Style 1 2 3" xfId="522"/>
    <cellStyle name="Style 1 2 3 2" xfId="523"/>
    <cellStyle name="Style 1 2 4" xfId="524"/>
    <cellStyle name="Style 1 2 5" xfId="525"/>
    <cellStyle name="Style 1 2 6" xfId="526"/>
    <cellStyle name="Style 1 2 7" xfId="527"/>
    <cellStyle name="Style 1 2 8" xfId="528"/>
    <cellStyle name="Style 1 3" xfId="529"/>
    <cellStyle name="Style 1 4" xfId="530"/>
    <cellStyle name="Style 1 5" xfId="531"/>
    <cellStyle name="Style 1 5 2" xfId="532"/>
    <cellStyle name="Style 1 6" xfId="533"/>
    <cellStyle name="Style 1 6 2" xfId="534"/>
    <cellStyle name="Style 1 6 3" xfId="535"/>
    <cellStyle name="Style 1 7" xfId="536"/>
    <cellStyle name="Style 1 7 2" xfId="537"/>
    <cellStyle name="Style 1 7 3" xfId="538"/>
    <cellStyle name="Style 1 8" xfId="539"/>
    <cellStyle name="Style 1 8 2" xfId="540"/>
    <cellStyle name="Style 1 8 3" xfId="541"/>
    <cellStyle name="Style 1 9" xfId="542"/>
    <cellStyle name="Title 2" xfId="543"/>
    <cellStyle name="Title 2 2" xfId="544"/>
    <cellStyle name="Title 2 3" xfId="545"/>
    <cellStyle name="Title 3" xfId="546"/>
    <cellStyle name="Title 4" xfId="547"/>
    <cellStyle name="Total 2" xfId="548"/>
    <cellStyle name="Total 2 2" xfId="549"/>
    <cellStyle name="Total 2 3" xfId="550"/>
    <cellStyle name="Total 3" xfId="551"/>
    <cellStyle name="Total 4" xfId="552"/>
    <cellStyle name="Warning Text 2" xfId="553"/>
    <cellStyle name="Warning Text 2 2" xfId="554"/>
    <cellStyle name="Warning Text 2 3" xfId="555"/>
    <cellStyle name="Warning Text 2 4" xfId="556"/>
    <cellStyle name="Warning Text 2 5" xfId="557"/>
    <cellStyle name="Warning Text 3" xfId="558"/>
    <cellStyle name="Warning Text 4" xfId="559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CFFFF"/>
      <color rgb="FF66FFFF"/>
      <color rgb="FFFF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GST@9%25" TargetMode="External"/><Relationship Id="rId2" Type="http://schemas.openxmlformats.org/officeDocument/2006/relationships/hyperlink" Target="mailto:IGST@18%25" TargetMode="External"/><Relationship Id="rId1" Type="http://schemas.openxmlformats.org/officeDocument/2006/relationships/hyperlink" Target="mailto:CGST@9%25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36" zoomScaleNormal="100" workbookViewId="0">
      <selection activeCell="B51" sqref="B51"/>
    </sheetView>
  </sheetViews>
  <sheetFormatPr defaultRowHeight="12.75" x14ac:dyDescent="0.2"/>
  <cols>
    <col min="1" max="1" width="55.140625" customWidth="1"/>
    <col min="2" max="2" width="53.7109375" customWidth="1"/>
    <col min="3" max="3" width="15" customWidth="1"/>
    <col min="4" max="4" width="11.28515625" bestFit="1" customWidth="1"/>
  </cols>
  <sheetData>
    <row r="1" spans="1:3" x14ac:dyDescent="0.2">
      <c r="A1" s="79" t="s">
        <v>3</v>
      </c>
      <c r="B1" s="79"/>
      <c r="C1" s="79"/>
    </row>
    <row r="2" spans="1:3" x14ac:dyDescent="0.2">
      <c r="A2" s="6"/>
      <c r="B2" s="6"/>
      <c r="C2" s="7"/>
    </row>
    <row r="3" spans="1:3" x14ac:dyDescent="0.2">
      <c r="A3" s="8" t="s">
        <v>4</v>
      </c>
      <c r="B3" s="8" t="s">
        <v>5</v>
      </c>
      <c r="C3" s="9" t="s">
        <v>6</v>
      </c>
    </row>
    <row r="4" spans="1:3" x14ac:dyDescent="0.2">
      <c r="A4" s="8"/>
      <c r="B4" s="8"/>
      <c r="C4" s="9"/>
    </row>
    <row r="5" spans="1:3" ht="13.5" customHeight="1" x14ac:dyDescent="0.2">
      <c r="A5" s="10" t="s">
        <v>7</v>
      </c>
      <c r="B5" s="8" t="s">
        <v>931</v>
      </c>
      <c r="C5" s="11" t="s">
        <v>8</v>
      </c>
    </row>
    <row r="6" spans="1:3" ht="13.5" customHeight="1" x14ac:dyDescent="0.2">
      <c r="A6" s="10"/>
      <c r="B6" s="8"/>
      <c r="C6" s="11"/>
    </row>
    <row r="7" spans="1:3" ht="13.5" customHeight="1" x14ac:dyDescent="0.2">
      <c r="A7" s="10" t="s">
        <v>43</v>
      </c>
      <c r="B7" s="42">
        <v>44300</v>
      </c>
      <c r="C7" s="11"/>
    </row>
    <row r="8" spans="1:3" x14ac:dyDescent="0.2">
      <c r="A8" s="10"/>
      <c r="B8" s="10"/>
      <c r="C8" s="12"/>
    </row>
    <row r="9" spans="1:3" x14ac:dyDescent="0.2">
      <c r="A9" s="10" t="s">
        <v>9</v>
      </c>
      <c r="B9" s="8" t="s">
        <v>266</v>
      </c>
      <c r="C9" s="11" t="s">
        <v>8</v>
      </c>
    </row>
    <row r="10" spans="1:3" x14ac:dyDescent="0.2">
      <c r="A10" s="10"/>
      <c r="B10" s="10"/>
      <c r="C10" s="13"/>
    </row>
    <row r="11" spans="1:3" x14ac:dyDescent="0.2">
      <c r="A11" s="10" t="s">
        <v>10</v>
      </c>
      <c r="B11" s="14" t="s">
        <v>380</v>
      </c>
      <c r="C11" s="11" t="s">
        <v>8</v>
      </c>
    </row>
    <row r="12" spans="1:3" x14ac:dyDescent="0.2">
      <c r="A12" s="10"/>
      <c r="B12" s="10"/>
      <c r="C12" s="13"/>
    </row>
    <row r="13" spans="1:3" x14ac:dyDescent="0.2">
      <c r="A13" s="6" t="s">
        <v>11</v>
      </c>
      <c r="B13" s="8" t="s">
        <v>267</v>
      </c>
      <c r="C13" s="11" t="s">
        <v>8</v>
      </c>
    </row>
    <row r="14" spans="1:3" x14ac:dyDescent="0.2">
      <c r="A14" s="10"/>
      <c r="B14" s="10"/>
      <c r="C14" s="13"/>
    </row>
    <row r="15" spans="1:3" x14ac:dyDescent="0.2">
      <c r="A15" s="10" t="s">
        <v>12</v>
      </c>
      <c r="B15" s="8"/>
      <c r="C15" s="11" t="s">
        <v>8</v>
      </c>
    </row>
    <row r="16" spans="1:3" x14ac:dyDescent="0.2">
      <c r="A16" s="10"/>
      <c r="B16" s="3"/>
      <c r="C16" s="13"/>
    </row>
    <row r="17" spans="1:4" x14ac:dyDescent="0.2">
      <c r="A17" s="10" t="s">
        <v>13</v>
      </c>
      <c r="B17" s="8" t="s">
        <v>14</v>
      </c>
      <c r="C17" s="11" t="s">
        <v>8</v>
      </c>
    </row>
    <row r="18" spans="1:4" x14ac:dyDescent="0.2">
      <c r="A18" s="10"/>
      <c r="B18" s="10"/>
      <c r="C18" s="13"/>
    </row>
    <row r="19" spans="1:4" x14ac:dyDescent="0.2">
      <c r="A19" s="10" t="s">
        <v>15</v>
      </c>
      <c r="B19" s="8" t="s">
        <v>16</v>
      </c>
      <c r="C19" s="11" t="s">
        <v>8</v>
      </c>
    </row>
    <row r="20" spans="1:4" x14ac:dyDescent="0.2">
      <c r="A20" s="10"/>
      <c r="B20" s="10"/>
      <c r="C20" s="13"/>
    </row>
    <row r="21" spans="1:4" x14ac:dyDescent="0.2">
      <c r="A21" s="10"/>
      <c r="B21" s="15"/>
      <c r="C21" s="13"/>
    </row>
    <row r="22" spans="1:4" x14ac:dyDescent="0.2">
      <c r="A22" s="16" t="s">
        <v>17</v>
      </c>
      <c r="B22" s="10"/>
      <c r="C22" s="11" t="s">
        <v>8</v>
      </c>
    </row>
    <row r="23" spans="1:4" x14ac:dyDescent="0.2">
      <c r="A23" s="10"/>
      <c r="B23" s="10"/>
      <c r="C23" s="17"/>
    </row>
    <row r="24" spans="1:4" x14ac:dyDescent="0.2">
      <c r="A24" s="4" t="s">
        <v>18</v>
      </c>
      <c r="B24" s="8" t="s">
        <v>932</v>
      </c>
      <c r="C24" s="18">
        <f>Annexure!N26</f>
        <v>0</v>
      </c>
    </row>
    <row r="25" spans="1:4" x14ac:dyDescent="0.2">
      <c r="A25" s="4"/>
      <c r="B25" s="10"/>
      <c r="C25" s="19"/>
    </row>
    <row r="26" spans="1:4" x14ac:dyDescent="0.2">
      <c r="A26" s="10" t="s">
        <v>19</v>
      </c>
      <c r="B26" s="11" t="s">
        <v>8</v>
      </c>
      <c r="C26" s="19">
        <f>Annexure!J25</f>
        <v>94685</v>
      </c>
    </row>
    <row r="27" spans="1:4" x14ac:dyDescent="0.2">
      <c r="A27" s="10"/>
      <c r="B27" s="11"/>
      <c r="C27" s="19"/>
    </row>
    <row r="28" spans="1:4" x14ac:dyDescent="0.2">
      <c r="A28" s="20" t="s">
        <v>20</v>
      </c>
      <c r="B28" s="8" t="s">
        <v>21</v>
      </c>
      <c r="C28" s="21">
        <f>Annexure!P26</f>
        <v>111728</v>
      </c>
      <c r="D28" s="43"/>
    </row>
    <row r="29" spans="1:4" x14ac:dyDescent="0.2">
      <c r="A29" s="10"/>
      <c r="B29" s="10"/>
      <c r="C29" s="17"/>
    </row>
    <row r="30" spans="1:4" ht="23.25" customHeight="1" x14ac:dyDescent="0.2">
      <c r="A30" s="80" t="s">
        <v>22</v>
      </c>
      <c r="B30" s="83" t="str">
        <f>"Payee"&amp;"  :  "&amp;B9</f>
        <v>Payee  :  Switching AVO Electro Power Limited</v>
      </c>
      <c r="C30" s="84"/>
    </row>
    <row r="31" spans="1:4" ht="23.25" customHeight="1" x14ac:dyDescent="0.2">
      <c r="A31" s="81"/>
      <c r="B31" s="85" t="str">
        <f>"Amount : Rs. "&amp; (C28)&amp;"/-"</f>
        <v>Amount : Rs. 111728/-</v>
      </c>
      <c r="C31" s="86"/>
    </row>
    <row r="32" spans="1:4" ht="23.25" customHeight="1" x14ac:dyDescent="0.2">
      <c r="A32" s="81"/>
      <c r="B32" s="85">
        <v>111728</v>
      </c>
      <c r="C32" s="86"/>
    </row>
    <row r="33" spans="1:3" ht="23.25" customHeight="1" x14ac:dyDescent="0.2">
      <c r="A33" s="82"/>
      <c r="B33" s="87" t="s">
        <v>35</v>
      </c>
      <c r="C33" s="88"/>
    </row>
    <row r="34" spans="1:3" x14ac:dyDescent="0.2">
      <c r="A34" s="10"/>
      <c r="B34" s="22"/>
      <c r="C34" s="23"/>
    </row>
    <row r="35" spans="1:3" ht="34.5" customHeight="1" x14ac:dyDescent="0.2">
      <c r="A35" s="101" t="s">
        <v>381</v>
      </c>
      <c r="B35" s="95" t="s">
        <v>23</v>
      </c>
      <c r="C35" s="96"/>
    </row>
    <row r="36" spans="1:3" ht="24" customHeight="1" x14ac:dyDescent="0.2">
      <c r="A36" s="102"/>
      <c r="B36" s="97"/>
      <c r="C36" s="98"/>
    </row>
    <row r="37" spans="1:3" x14ac:dyDescent="0.2">
      <c r="A37" s="24"/>
      <c r="B37" s="24"/>
      <c r="C37" s="24"/>
    </row>
    <row r="38" spans="1:3" ht="31.5" customHeight="1" x14ac:dyDescent="0.2">
      <c r="A38" s="101" t="s">
        <v>36</v>
      </c>
      <c r="B38" s="95" t="s">
        <v>23</v>
      </c>
      <c r="C38" s="96"/>
    </row>
    <row r="39" spans="1:3" ht="24" customHeight="1" x14ac:dyDescent="0.2">
      <c r="A39" s="102"/>
      <c r="B39" s="97"/>
      <c r="C39" s="98"/>
    </row>
    <row r="40" spans="1:3" x14ac:dyDescent="0.2">
      <c r="A40" s="24"/>
      <c r="B40" s="24"/>
      <c r="C40" s="24"/>
    </row>
    <row r="41" spans="1:3" ht="33.75" customHeight="1" x14ac:dyDescent="0.2">
      <c r="A41" s="101" t="s">
        <v>268</v>
      </c>
      <c r="B41" s="89" t="s">
        <v>40</v>
      </c>
      <c r="C41" s="90"/>
    </row>
    <row r="42" spans="1:3" ht="24" customHeight="1" x14ac:dyDescent="0.2">
      <c r="A42" s="102"/>
      <c r="B42" s="91"/>
      <c r="C42" s="92"/>
    </row>
    <row r="43" spans="1:3" x14ac:dyDescent="0.2">
      <c r="A43" s="24"/>
      <c r="B43" s="24"/>
      <c r="C43" s="25"/>
    </row>
    <row r="44" spans="1:3" ht="29.25" customHeight="1" x14ac:dyDescent="0.2">
      <c r="A44" s="93" t="s">
        <v>37</v>
      </c>
      <c r="B44" s="95" t="s">
        <v>23</v>
      </c>
      <c r="C44" s="96"/>
    </row>
    <row r="45" spans="1:3" ht="24" customHeight="1" x14ac:dyDescent="0.2">
      <c r="A45" s="94"/>
      <c r="B45" s="97"/>
      <c r="C45" s="98"/>
    </row>
    <row r="46" spans="1:3" x14ac:dyDescent="0.2">
      <c r="A46" s="26"/>
      <c r="B46" s="24"/>
      <c r="C46" s="24"/>
    </row>
    <row r="47" spans="1:3" x14ac:dyDescent="0.2">
      <c r="A47" s="99" t="s">
        <v>24</v>
      </c>
      <c r="B47" s="100"/>
      <c r="C47" s="100"/>
    </row>
    <row r="48" spans="1:3" x14ac:dyDescent="0.2">
      <c r="A48" s="100"/>
      <c r="B48" s="100"/>
      <c r="C48" s="100"/>
    </row>
    <row r="49" spans="1:3" ht="42.75" customHeight="1" x14ac:dyDescent="0.2">
      <c r="A49" s="100"/>
      <c r="B49" s="100"/>
      <c r="C49" s="100"/>
    </row>
    <row r="50" spans="1:3" x14ac:dyDescent="0.2">
      <c r="A50" s="24"/>
      <c r="B50" s="27"/>
      <c r="C50" s="25"/>
    </row>
    <row r="51" spans="1:3" ht="15" x14ac:dyDescent="0.3">
      <c r="A51" s="28"/>
      <c r="B51" s="28"/>
      <c r="C51" s="28"/>
    </row>
  </sheetData>
  <mergeCells count="15">
    <mergeCell ref="B41:C42"/>
    <mergeCell ref="A44:A45"/>
    <mergeCell ref="B44:C45"/>
    <mergeCell ref="A47:C49"/>
    <mergeCell ref="A35:A36"/>
    <mergeCell ref="B35:C36"/>
    <mergeCell ref="A38:A39"/>
    <mergeCell ref="B38:C39"/>
    <mergeCell ref="A41:A42"/>
    <mergeCell ref="A1:C1"/>
    <mergeCell ref="A30:A33"/>
    <mergeCell ref="B30:C30"/>
    <mergeCell ref="B31:C31"/>
    <mergeCell ref="B32:C32"/>
    <mergeCell ref="B33:C33"/>
  </mergeCells>
  <pageMargins left="0.32" right="0.22" top="0.59" bottom="0.75" header="0.3" footer="0.3"/>
  <pageSetup scale="80" orientation="portrait" r:id="rId1"/>
  <headerFooter>
    <oddHeader>&amp;F</oddHeader>
    <oddFooter>&amp;C&amp;Z&amp;F&amp;RPage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7"/>
  <sheetViews>
    <sheetView topLeftCell="A8" zoomScaleNormal="100" workbookViewId="0">
      <selection activeCell="A23" sqref="A23"/>
    </sheetView>
  </sheetViews>
  <sheetFormatPr defaultRowHeight="12.75" x14ac:dyDescent="0.2"/>
  <cols>
    <col min="1" max="1" width="6" style="6" bestFit="1" customWidth="1"/>
    <col min="2" max="2" width="14.140625" style="6" customWidth="1"/>
    <col min="3" max="3" width="6" style="6" customWidth="1"/>
    <col min="4" max="4" width="19.140625" style="6" customWidth="1"/>
    <col min="5" max="5" width="9.140625" style="6" customWidth="1"/>
    <col min="6" max="6" width="9.85546875" style="6" bestFit="1" customWidth="1"/>
    <col min="7" max="7" width="11.140625" style="6" bestFit="1" customWidth="1"/>
    <col min="8" max="8" width="6.7109375" style="33" customWidth="1"/>
    <col min="9" max="9" width="11.42578125" style="33" customWidth="1"/>
    <col min="10" max="10" width="12.7109375" style="6" customWidth="1"/>
    <col min="11" max="11" width="11.140625" style="6" customWidth="1"/>
    <col min="12" max="13" width="10.42578125" style="6" customWidth="1"/>
    <col min="14" max="14" width="14.140625" style="6" customWidth="1"/>
    <col min="15" max="15" width="10" style="6" customWidth="1"/>
    <col min="16" max="16" width="12.5703125" style="6" customWidth="1"/>
    <col min="17" max="17" width="10.85546875" style="6" customWidth="1"/>
    <col min="18" max="18" width="14" style="52" customWidth="1"/>
    <col min="19" max="19" width="11" style="48" customWidth="1"/>
    <col min="20" max="20" width="10.7109375" style="6" bestFit="1" customWidth="1"/>
    <col min="21" max="16384" width="9.140625" style="6"/>
  </cols>
  <sheetData>
    <row r="2" spans="1:20" x14ac:dyDescent="0.2">
      <c r="F2" s="1" t="s">
        <v>0</v>
      </c>
      <c r="G2" s="32" t="str">
        <f>IOM!B9</f>
        <v>Switching AVO Electro Power Limited</v>
      </c>
    </row>
    <row r="3" spans="1:20" x14ac:dyDescent="0.2">
      <c r="F3" s="2" t="s">
        <v>1</v>
      </c>
      <c r="G3" s="32" t="str">
        <f>IOM!B5</f>
        <v>OPEX/BME/BOM/AMUP/JFM'21/00013</v>
      </c>
    </row>
    <row r="5" spans="1:20" ht="25.5" x14ac:dyDescent="0.2">
      <c r="A5" s="44" t="s">
        <v>25</v>
      </c>
      <c r="B5" s="44" t="s">
        <v>38</v>
      </c>
      <c r="C5" s="47" t="s">
        <v>403</v>
      </c>
      <c r="D5" s="44" t="s">
        <v>26</v>
      </c>
      <c r="E5" s="44" t="s">
        <v>27</v>
      </c>
      <c r="F5" s="103" t="s">
        <v>28</v>
      </c>
      <c r="G5" s="103"/>
      <c r="H5" s="44" t="s">
        <v>29</v>
      </c>
      <c r="I5" s="44" t="s">
        <v>375</v>
      </c>
      <c r="J5" s="44" t="s">
        <v>30</v>
      </c>
      <c r="K5" s="44" t="s">
        <v>376</v>
      </c>
      <c r="L5" s="44" t="s">
        <v>377</v>
      </c>
      <c r="M5" s="44" t="s">
        <v>378</v>
      </c>
      <c r="N5" s="44" t="s">
        <v>379</v>
      </c>
      <c r="O5" s="44" t="s">
        <v>269</v>
      </c>
      <c r="P5" s="44" t="s">
        <v>31</v>
      </c>
      <c r="Q5" s="47" t="s">
        <v>404</v>
      </c>
      <c r="R5" s="47" t="s">
        <v>405</v>
      </c>
      <c r="S5" s="49" t="s">
        <v>406</v>
      </c>
      <c r="T5" s="6" t="s">
        <v>407</v>
      </c>
    </row>
    <row r="6" spans="1:20" x14ac:dyDescent="0.2">
      <c r="A6" s="29"/>
      <c r="B6" s="29"/>
      <c r="C6" s="29"/>
      <c r="D6" s="30"/>
      <c r="E6" s="30"/>
      <c r="F6" s="29" t="s">
        <v>32</v>
      </c>
      <c r="G6" s="29" t="s">
        <v>33</v>
      </c>
      <c r="H6" s="29"/>
      <c r="I6" s="29"/>
      <c r="J6" s="30"/>
      <c r="K6" s="16"/>
      <c r="L6" s="16"/>
      <c r="M6" s="16"/>
      <c r="N6" s="16"/>
      <c r="O6" s="10"/>
      <c r="P6" s="10"/>
      <c r="Q6" s="10"/>
      <c r="R6" s="53"/>
      <c r="S6" s="50"/>
    </row>
    <row r="7" spans="1:20" x14ac:dyDescent="0.2">
      <c r="A7" s="3"/>
      <c r="B7" s="3"/>
      <c r="C7" s="3"/>
      <c r="D7" s="10"/>
      <c r="E7" s="10"/>
      <c r="F7" s="10"/>
      <c r="G7" s="10"/>
      <c r="H7" s="3"/>
      <c r="I7" s="3"/>
      <c r="J7" s="10"/>
      <c r="K7" s="10"/>
      <c r="L7" s="10"/>
      <c r="M7" s="10"/>
      <c r="N7" s="10"/>
      <c r="O7" s="10"/>
      <c r="P7" s="10"/>
      <c r="Q7" s="10"/>
      <c r="R7" s="53"/>
      <c r="S7" s="50"/>
    </row>
    <row r="8" spans="1:20" s="39" customFormat="1" x14ac:dyDescent="0.2">
      <c r="A8" s="35">
        <v>1</v>
      </c>
      <c r="B8" s="40" t="s">
        <v>39</v>
      </c>
      <c r="C8" s="35">
        <v>9987</v>
      </c>
      <c r="D8" s="35"/>
      <c r="E8" s="41"/>
      <c r="F8" s="58">
        <v>44197</v>
      </c>
      <c r="G8" s="58">
        <v>44286</v>
      </c>
      <c r="H8" s="37"/>
      <c r="I8" s="45">
        <v>1500</v>
      </c>
      <c r="J8" s="38">
        <v>369.86301369863014</v>
      </c>
      <c r="K8" s="38">
        <f>J8*9%</f>
        <v>33.287671232876711</v>
      </c>
      <c r="L8" s="38">
        <f>J8*9%</f>
        <v>33.287671232876711</v>
      </c>
      <c r="M8" s="38">
        <v>0</v>
      </c>
      <c r="N8" s="38">
        <f t="shared" ref="N8" si="0">ROUND(SUM(J8:M8),0)</f>
        <v>436</v>
      </c>
      <c r="O8" s="38">
        <v>0</v>
      </c>
      <c r="P8" s="46">
        <f>N8-O8</f>
        <v>436</v>
      </c>
      <c r="Q8" s="37"/>
      <c r="R8" s="37"/>
      <c r="S8" s="36"/>
      <c r="T8" s="40"/>
    </row>
    <row r="9" spans="1:20" s="39" customFormat="1" ht="13.5" customHeight="1" x14ac:dyDescent="0.2">
      <c r="A9" s="35">
        <f>A8+1</f>
        <v>2</v>
      </c>
      <c r="B9" s="40" t="s">
        <v>919</v>
      </c>
      <c r="C9" s="35">
        <v>9987</v>
      </c>
      <c r="D9" s="35"/>
      <c r="E9" s="41"/>
      <c r="F9" s="58">
        <v>44197</v>
      </c>
      <c r="G9" s="58">
        <v>44286</v>
      </c>
      <c r="H9" s="37"/>
      <c r="I9" s="45">
        <v>1500</v>
      </c>
      <c r="J9" s="38">
        <v>1479.4520547945206</v>
      </c>
      <c r="K9" s="38">
        <f t="shared" ref="K9:K23" si="1">J9*9%</f>
        <v>133.15068493150685</v>
      </c>
      <c r="L9" s="38">
        <f t="shared" ref="L9:L23" si="2">J9*9%</f>
        <v>133.15068493150685</v>
      </c>
      <c r="M9" s="38">
        <v>0</v>
      </c>
      <c r="N9" s="38">
        <f t="shared" ref="N9:N23" si="3">ROUND(SUM(J9:M9),0)</f>
        <v>1746</v>
      </c>
      <c r="O9" s="38">
        <v>0</v>
      </c>
      <c r="P9" s="46">
        <f t="shared" ref="P9:P23" si="4">N9-O9</f>
        <v>1746</v>
      </c>
      <c r="Q9" s="37"/>
      <c r="R9" s="37"/>
      <c r="S9" s="36"/>
      <c r="T9" s="40"/>
    </row>
    <row r="10" spans="1:20" s="39" customFormat="1" x14ac:dyDescent="0.2">
      <c r="A10" s="35">
        <f t="shared" ref="A10:A23" si="5">A9+1</f>
        <v>3</v>
      </c>
      <c r="B10" s="40" t="s">
        <v>920</v>
      </c>
      <c r="C10" s="35">
        <v>9987</v>
      </c>
      <c r="D10" s="35"/>
      <c r="E10" s="41"/>
      <c r="F10" s="58">
        <v>44197</v>
      </c>
      <c r="G10" s="58">
        <v>44286</v>
      </c>
      <c r="H10" s="37"/>
      <c r="I10" s="45">
        <v>1500</v>
      </c>
      <c r="J10" s="38">
        <v>1479.4520547945206</v>
      </c>
      <c r="K10" s="38">
        <f t="shared" si="1"/>
        <v>133.15068493150685</v>
      </c>
      <c r="L10" s="38">
        <f t="shared" si="2"/>
        <v>133.15068493150685</v>
      </c>
      <c r="M10" s="38">
        <v>0</v>
      </c>
      <c r="N10" s="38">
        <f t="shared" si="3"/>
        <v>1746</v>
      </c>
      <c r="O10" s="38">
        <v>0</v>
      </c>
      <c r="P10" s="46">
        <f t="shared" si="4"/>
        <v>1746</v>
      </c>
      <c r="Q10" s="37"/>
      <c r="R10" s="37"/>
      <c r="S10" s="36"/>
      <c r="T10" s="40"/>
    </row>
    <row r="11" spans="1:20" s="39" customFormat="1" x14ac:dyDescent="0.2">
      <c r="A11" s="35">
        <f t="shared" si="5"/>
        <v>4</v>
      </c>
      <c r="B11" s="40" t="s">
        <v>298</v>
      </c>
      <c r="C11" s="35">
        <v>9987</v>
      </c>
      <c r="D11" s="35"/>
      <c r="E11" s="41"/>
      <c r="F11" s="58">
        <v>44197</v>
      </c>
      <c r="G11" s="58">
        <v>44286</v>
      </c>
      <c r="H11" s="37"/>
      <c r="I11" s="45">
        <v>1500</v>
      </c>
      <c r="J11" s="38">
        <v>4068.4931506849325</v>
      </c>
      <c r="K11" s="38">
        <f t="shared" si="1"/>
        <v>366.16438356164389</v>
      </c>
      <c r="L11" s="38">
        <f t="shared" si="2"/>
        <v>366.16438356164389</v>
      </c>
      <c r="M11" s="38">
        <v>0</v>
      </c>
      <c r="N11" s="38">
        <f t="shared" si="3"/>
        <v>4801</v>
      </c>
      <c r="O11" s="38">
        <v>0</v>
      </c>
      <c r="P11" s="46">
        <f t="shared" si="4"/>
        <v>4801</v>
      </c>
      <c r="Q11" s="37"/>
      <c r="R11" s="37"/>
      <c r="S11" s="36"/>
      <c r="T11" s="40"/>
    </row>
    <row r="12" spans="1:20" s="39" customFormat="1" x14ac:dyDescent="0.2">
      <c r="A12" s="35">
        <f t="shared" si="5"/>
        <v>5</v>
      </c>
      <c r="B12" s="40" t="s">
        <v>921</v>
      </c>
      <c r="C12" s="35">
        <v>9987</v>
      </c>
      <c r="D12" s="35"/>
      <c r="E12" s="41"/>
      <c r="F12" s="58">
        <v>44197</v>
      </c>
      <c r="G12" s="58">
        <v>44286</v>
      </c>
      <c r="H12" s="37"/>
      <c r="I12" s="45">
        <v>1500</v>
      </c>
      <c r="J12" s="38">
        <v>1849.3150684931506</v>
      </c>
      <c r="K12" s="38">
        <f t="shared" si="1"/>
        <v>166.43835616438355</v>
      </c>
      <c r="L12" s="38">
        <f t="shared" si="2"/>
        <v>166.43835616438355</v>
      </c>
      <c r="M12" s="38">
        <v>0</v>
      </c>
      <c r="N12" s="38">
        <f t="shared" si="3"/>
        <v>2182</v>
      </c>
      <c r="O12" s="38">
        <v>0</v>
      </c>
      <c r="P12" s="46">
        <f t="shared" si="4"/>
        <v>2182</v>
      </c>
      <c r="Q12" s="37"/>
      <c r="R12" s="37"/>
      <c r="S12" s="36"/>
      <c r="T12" s="40"/>
    </row>
    <row r="13" spans="1:20" s="39" customFormat="1" x14ac:dyDescent="0.2">
      <c r="A13" s="35">
        <f t="shared" si="5"/>
        <v>6</v>
      </c>
      <c r="B13" s="40" t="s">
        <v>303</v>
      </c>
      <c r="C13" s="35">
        <v>9987</v>
      </c>
      <c r="D13" s="35"/>
      <c r="E13" s="41"/>
      <c r="F13" s="58">
        <v>44197</v>
      </c>
      <c r="G13" s="58">
        <v>44286</v>
      </c>
      <c r="H13" s="37"/>
      <c r="I13" s="45">
        <v>1500</v>
      </c>
      <c r="J13" s="38">
        <v>4808.2191780821931</v>
      </c>
      <c r="K13" s="38">
        <f t="shared" si="1"/>
        <v>432.73972602739735</v>
      </c>
      <c r="L13" s="38">
        <f t="shared" si="2"/>
        <v>432.73972602739735</v>
      </c>
      <c r="M13" s="38">
        <v>0</v>
      </c>
      <c r="N13" s="38">
        <f t="shared" si="3"/>
        <v>5674</v>
      </c>
      <c r="O13" s="38">
        <v>0</v>
      </c>
      <c r="P13" s="46">
        <f t="shared" si="4"/>
        <v>5674</v>
      </c>
      <c r="Q13" s="37"/>
      <c r="R13" s="37"/>
      <c r="S13" s="36"/>
      <c r="T13" s="40"/>
    </row>
    <row r="14" spans="1:20" s="39" customFormat="1" x14ac:dyDescent="0.2">
      <c r="A14" s="35">
        <f t="shared" si="5"/>
        <v>7</v>
      </c>
      <c r="B14" s="40" t="s">
        <v>922</v>
      </c>
      <c r="C14" s="35">
        <v>9987</v>
      </c>
      <c r="D14" s="35"/>
      <c r="E14" s="41"/>
      <c r="F14" s="58">
        <v>44197</v>
      </c>
      <c r="G14" s="58">
        <v>44286</v>
      </c>
      <c r="H14" s="37"/>
      <c r="I14" s="45">
        <v>1500</v>
      </c>
      <c r="J14" s="38">
        <v>2958.9041095890416</v>
      </c>
      <c r="K14" s="38">
        <f t="shared" si="1"/>
        <v>266.30136986301375</v>
      </c>
      <c r="L14" s="38">
        <f t="shared" si="2"/>
        <v>266.30136986301375</v>
      </c>
      <c r="M14" s="38">
        <v>0</v>
      </c>
      <c r="N14" s="38">
        <f t="shared" si="3"/>
        <v>3492</v>
      </c>
      <c r="O14" s="38">
        <v>0</v>
      </c>
      <c r="P14" s="46">
        <f t="shared" si="4"/>
        <v>3492</v>
      </c>
      <c r="Q14" s="37"/>
      <c r="R14" s="37"/>
      <c r="S14" s="36"/>
      <c r="T14" s="40"/>
    </row>
    <row r="15" spans="1:20" s="39" customFormat="1" x14ac:dyDescent="0.2">
      <c r="A15" s="35">
        <f t="shared" si="5"/>
        <v>8</v>
      </c>
      <c r="B15" s="40" t="s">
        <v>923</v>
      </c>
      <c r="C15" s="35">
        <v>9987</v>
      </c>
      <c r="D15" s="35"/>
      <c r="E15" s="41"/>
      <c r="F15" s="58">
        <v>44197</v>
      </c>
      <c r="G15" s="58">
        <v>44286</v>
      </c>
      <c r="H15" s="37"/>
      <c r="I15" s="45">
        <v>1500</v>
      </c>
      <c r="J15" s="38">
        <v>2958.9041095890416</v>
      </c>
      <c r="K15" s="38">
        <f t="shared" si="1"/>
        <v>266.30136986301375</v>
      </c>
      <c r="L15" s="38">
        <f t="shared" si="2"/>
        <v>266.30136986301375</v>
      </c>
      <c r="M15" s="38">
        <v>0</v>
      </c>
      <c r="N15" s="38">
        <f t="shared" si="3"/>
        <v>3492</v>
      </c>
      <c r="O15" s="38">
        <v>0</v>
      </c>
      <c r="P15" s="46">
        <f t="shared" si="4"/>
        <v>3492</v>
      </c>
      <c r="Q15" s="37"/>
      <c r="R15" s="37"/>
      <c r="S15" s="36"/>
      <c r="T15" s="40"/>
    </row>
    <row r="16" spans="1:20" s="39" customFormat="1" x14ac:dyDescent="0.2">
      <c r="A16" s="35">
        <f t="shared" si="5"/>
        <v>9</v>
      </c>
      <c r="B16" s="40" t="s">
        <v>924</v>
      </c>
      <c r="C16" s="35">
        <v>9987</v>
      </c>
      <c r="D16" s="35"/>
      <c r="E16" s="41"/>
      <c r="F16" s="58">
        <v>44197</v>
      </c>
      <c r="G16" s="58">
        <v>44286</v>
      </c>
      <c r="H16" s="37"/>
      <c r="I16" s="45">
        <v>1500</v>
      </c>
      <c r="J16" s="38">
        <v>59178.082191780901</v>
      </c>
      <c r="K16" s="38">
        <f t="shared" si="1"/>
        <v>5326.0273972602808</v>
      </c>
      <c r="L16" s="38">
        <f t="shared" si="2"/>
        <v>5326.0273972602808</v>
      </c>
      <c r="M16" s="38">
        <v>0</v>
      </c>
      <c r="N16" s="38">
        <f t="shared" si="3"/>
        <v>69830</v>
      </c>
      <c r="O16" s="38">
        <v>0</v>
      </c>
      <c r="P16" s="46">
        <f t="shared" si="4"/>
        <v>69830</v>
      </c>
      <c r="Q16" s="37"/>
      <c r="R16" s="37"/>
      <c r="S16" s="36"/>
      <c r="T16" s="40"/>
    </row>
    <row r="17" spans="1:20" s="39" customFormat="1" x14ac:dyDescent="0.2">
      <c r="A17" s="35">
        <f t="shared" si="5"/>
        <v>10</v>
      </c>
      <c r="B17" s="40" t="s">
        <v>752</v>
      </c>
      <c r="C17" s="35">
        <v>9987</v>
      </c>
      <c r="D17" s="35"/>
      <c r="E17" s="41"/>
      <c r="F17" s="58">
        <v>44197</v>
      </c>
      <c r="G17" s="58">
        <v>44286</v>
      </c>
      <c r="H17" s="37"/>
      <c r="I17" s="45">
        <v>1500</v>
      </c>
      <c r="J17" s="38">
        <v>369.86301369863014</v>
      </c>
      <c r="K17" s="38">
        <f t="shared" si="1"/>
        <v>33.287671232876711</v>
      </c>
      <c r="L17" s="38">
        <f t="shared" si="2"/>
        <v>33.287671232876711</v>
      </c>
      <c r="M17" s="38">
        <v>0</v>
      </c>
      <c r="N17" s="38">
        <f t="shared" si="3"/>
        <v>436</v>
      </c>
      <c r="O17" s="38">
        <v>0</v>
      </c>
      <c r="P17" s="46">
        <f t="shared" si="4"/>
        <v>436</v>
      </c>
      <c r="Q17" s="37"/>
      <c r="R17" s="37"/>
      <c r="S17" s="36"/>
      <c r="T17" s="40"/>
    </row>
    <row r="18" spans="1:20" s="39" customFormat="1" x14ac:dyDescent="0.2">
      <c r="A18" s="35">
        <f t="shared" si="5"/>
        <v>11</v>
      </c>
      <c r="B18" s="40" t="s">
        <v>925</v>
      </c>
      <c r="C18" s="35">
        <v>9987</v>
      </c>
      <c r="D18" s="35"/>
      <c r="E18" s="41"/>
      <c r="F18" s="58">
        <v>44197</v>
      </c>
      <c r="G18" s="58">
        <v>44286</v>
      </c>
      <c r="H18" s="37"/>
      <c r="I18" s="45">
        <v>1500</v>
      </c>
      <c r="J18" s="38">
        <v>2589.0410958904113</v>
      </c>
      <c r="K18" s="38">
        <f t="shared" si="1"/>
        <v>233.01369863013701</v>
      </c>
      <c r="L18" s="38">
        <f t="shared" si="2"/>
        <v>233.01369863013701</v>
      </c>
      <c r="M18" s="38">
        <v>0</v>
      </c>
      <c r="N18" s="38">
        <f t="shared" si="3"/>
        <v>3055</v>
      </c>
      <c r="O18" s="38">
        <v>0</v>
      </c>
      <c r="P18" s="46">
        <f t="shared" si="4"/>
        <v>3055</v>
      </c>
      <c r="Q18" s="37"/>
      <c r="R18" s="37"/>
      <c r="S18" s="36"/>
      <c r="T18" s="40"/>
    </row>
    <row r="19" spans="1:20" s="39" customFormat="1" x14ac:dyDescent="0.2">
      <c r="A19" s="35">
        <f t="shared" si="5"/>
        <v>12</v>
      </c>
      <c r="B19" s="40" t="s">
        <v>926</v>
      </c>
      <c r="C19" s="35">
        <v>9987</v>
      </c>
      <c r="D19" s="35"/>
      <c r="E19" s="41"/>
      <c r="F19" s="58">
        <v>44197</v>
      </c>
      <c r="G19" s="58">
        <v>44286</v>
      </c>
      <c r="H19" s="37"/>
      <c r="I19" s="45">
        <v>1500</v>
      </c>
      <c r="J19" s="38">
        <v>1109.5890410958905</v>
      </c>
      <c r="K19" s="38">
        <f t="shared" si="1"/>
        <v>99.863013698630141</v>
      </c>
      <c r="L19" s="38">
        <f t="shared" si="2"/>
        <v>99.863013698630141</v>
      </c>
      <c r="M19" s="38">
        <v>0</v>
      </c>
      <c r="N19" s="38">
        <f t="shared" si="3"/>
        <v>1309</v>
      </c>
      <c r="O19" s="38">
        <v>0</v>
      </c>
      <c r="P19" s="46">
        <f t="shared" si="4"/>
        <v>1309</v>
      </c>
      <c r="Q19" s="37"/>
      <c r="R19" s="37"/>
      <c r="S19" s="36"/>
      <c r="T19" s="40"/>
    </row>
    <row r="20" spans="1:20" s="39" customFormat="1" x14ac:dyDescent="0.2">
      <c r="A20" s="35">
        <f t="shared" si="5"/>
        <v>13</v>
      </c>
      <c r="B20" s="40" t="s">
        <v>927</v>
      </c>
      <c r="C20" s="35">
        <v>9987</v>
      </c>
      <c r="D20" s="35"/>
      <c r="E20" s="41"/>
      <c r="F20" s="58">
        <v>44197</v>
      </c>
      <c r="G20" s="58">
        <v>44286</v>
      </c>
      <c r="H20" s="37"/>
      <c r="I20" s="45">
        <v>1500</v>
      </c>
      <c r="J20" s="38">
        <v>1849.3150684931506</v>
      </c>
      <c r="K20" s="38">
        <f t="shared" si="1"/>
        <v>166.43835616438355</v>
      </c>
      <c r="L20" s="38">
        <f t="shared" si="2"/>
        <v>166.43835616438355</v>
      </c>
      <c r="M20" s="38">
        <v>0</v>
      </c>
      <c r="N20" s="38">
        <f t="shared" si="3"/>
        <v>2182</v>
      </c>
      <c r="O20" s="38">
        <v>0</v>
      </c>
      <c r="P20" s="46">
        <f t="shared" ref="P20" si="6">N20-O20</f>
        <v>2182</v>
      </c>
      <c r="Q20" s="37"/>
      <c r="R20" s="37"/>
      <c r="S20" s="36"/>
      <c r="T20" s="40"/>
    </row>
    <row r="21" spans="1:20" s="39" customFormat="1" x14ac:dyDescent="0.2">
      <c r="A21" s="35">
        <f t="shared" si="5"/>
        <v>14</v>
      </c>
      <c r="B21" s="40" t="s">
        <v>928</v>
      </c>
      <c r="C21" s="35">
        <v>9987</v>
      </c>
      <c r="D21" s="35"/>
      <c r="E21" s="41"/>
      <c r="F21" s="58">
        <v>44197</v>
      </c>
      <c r="G21" s="58">
        <v>44286</v>
      </c>
      <c r="H21" s="37"/>
      <c r="I21" s="45">
        <v>1500</v>
      </c>
      <c r="J21" s="38">
        <v>3328.7671232876719</v>
      </c>
      <c r="K21" s="38">
        <f t="shared" si="1"/>
        <v>299.58904109589048</v>
      </c>
      <c r="L21" s="38">
        <f t="shared" si="2"/>
        <v>299.58904109589048</v>
      </c>
      <c r="M21" s="38">
        <v>0</v>
      </c>
      <c r="N21" s="38">
        <f t="shared" si="3"/>
        <v>3928</v>
      </c>
      <c r="O21" s="38">
        <v>0</v>
      </c>
      <c r="P21" s="46">
        <f t="shared" si="4"/>
        <v>3928</v>
      </c>
      <c r="Q21" s="37"/>
      <c r="R21" s="37"/>
      <c r="S21" s="36"/>
      <c r="T21" s="40"/>
    </row>
    <row r="22" spans="1:20" s="39" customFormat="1" x14ac:dyDescent="0.2">
      <c r="A22" s="35">
        <f t="shared" si="5"/>
        <v>15</v>
      </c>
      <c r="B22" s="40" t="s">
        <v>929</v>
      </c>
      <c r="C22" s="35">
        <v>9987</v>
      </c>
      <c r="D22" s="35"/>
      <c r="E22" s="41"/>
      <c r="F22" s="58">
        <v>44197</v>
      </c>
      <c r="G22" s="58">
        <v>44286</v>
      </c>
      <c r="H22" s="37"/>
      <c r="I22" s="45">
        <v>1500</v>
      </c>
      <c r="J22" s="38">
        <v>3698.6301369863022</v>
      </c>
      <c r="K22" s="38">
        <f t="shared" si="1"/>
        <v>332.87671232876721</v>
      </c>
      <c r="L22" s="38">
        <f t="shared" si="2"/>
        <v>332.87671232876721</v>
      </c>
      <c r="M22" s="38">
        <v>0</v>
      </c>
      <c r="N22" s="38">
        <f t="shared" si="3"/>
        <v>4364</v>
      </c>
      <c r="O22" s="38">
        <v>0</v>
      </c>
      <c r="P22" s="46">
        <f t="shared" si="4"/>
        <v>4364</v>
      </c>
      <c r="Q22" s="37"/>
      <c r="R22" s="37"/>
      <c r="S22" s="36"/>
      <c r="T22" s="40"/>
    </row>
    <row r="23" spans="1:20" s="39" customFormat="1" x14ac:dyDescent="0.2">
      <c r="A23" s="35">
        <f t="shared" si="5"/>
        <v>16</v>
      </c>
      <c r="B23" s="40" t="s">
        <v>930</v>
      </c>
      <c r="C23" s="35">
        <v>9987</v>
      </c>
      <c r="D23" s="35"/>
      <c r="E23" s="41"/>
      <c r="F23" s="58">
        <v>44197</v>
      </c>
      <c r="G23" s="58">
        <v>44286</v>
      </c>
      <c r="H23" s="37"/>
      <c r="I23" s="45">
        <v>1500</v>
      </c>
      <c r="J23" s="38">
        <v>2589.0410958904113</v>
      </c>
      <c r="K23" s="38">
        <f t="shared" si="1"/>
        <v>233.01369863013701</v>
      </c>
      <c r="L23" s="38">
        <f t="shared" si="2"/>
        <v>233.01369863013701</v>
      </c>
      <c r="M23" s="38">
        <v>0</v>
      </c>
      <c r="N23" s="38">
        <f t="shared" si="3"/>
        <v>3055</v>
      </c>
      <c r="O23" s="38">
        <v>0</v>
      </c>
      <c r="P23" s="46">
        <f t="shared" si="4"/>
        <v>3055</v>
      </c>
      <c r="Q23" s="37"/>
      <c r="R23" s="37"/>
      <c r="S23" s="36"/>
      <c r="T23" s="40"/>
    </row>
    <row r="24" spans="1:20" s="39" customFormat="1" x14ac:dyDescent="0.2">
      <c r="A24" s="35"/>
      <c r="B24" s="40"/>
      <c r="C24" s="40"/>
      <c r="D24" s="35"/>
      <c r="E24" s="41"/>
      <c r="F24" s="36"/>
      <c r="G24" s="36"/>
      <c r="H24" s="37"/>
      <c r="I24" s="45"/>
      <c r="J24" s="38"/>
      <c r="K24" s="38"/>
      <c r="L24" s="38"/>
      <c r="M24" s="38"/>
      <c r="N24" s="38"/>
      <c r="O24" s="38"/>
      <c r="P24" s="46"/>
      <c r="Q24" s="46"/>
      <c r="R24" s="37"/>
      <c r="S24" s="36"/>
    </row>
    <row r="25" spans="1:20" x14ac:dyDescent="0.2">
      <c r="A25" s="10"/>
      <c r="B25" s="10"/>
      <c r="C25" s="10"/>
      <c r="D25" s="10"/>
      <c r="E25" s="10"/>
      <c r="F25" s="10"/>
      <c r="G25" s="10"/>
      <c r="H25" s="34">
        <f>ROUND(SUM(H8:H24),0)</f>
        <v>0</v>
      </c>
      <c r="I25" s="34"/>
      <c r="J25" s="31">
        <f>ROUND(SUM(J8:J24),0)</f>
        <v>94685</v>
      </c>
      <c r="K25" s="31">
        <f t="shared" ref="K25:P25" si="7">ROUND(SUM(K8:K24),0)</f>
        <v>8522</v>
      </c>
      <c r="L25" s="31">
        <f t="shared" si="7"/>
        <v>8522</v>
      </c>
      <c r="M25" s="31">
        <f t="shared" si="7"/>
        <v>0</v>
      </c>
      <c r="N25" s="31">
        <f t="shared" si="7"/>
        <v>111728</v>
      </c>
      <c r="O25" s="31">
        <f t="shared" si="7"/>
        <v>0</v>
      </c>
      <c r="P25" s="31">
        <f t="shared" si="7"/>
        <v>111728</v>
      </c>
      <c r="Q25" s="31"/>
      <c r="R25" s="34"/>
      <c r="S25" s="51"/>
    </row>
    <row r="26" spans="1:20" x14ac:dyDescent="0.2">
      <c r="A26" s="10"/>
      <c r="B26" s="10"/>
      <c r="C26" s="10"/>
      <c r="D26" s="10"/>
      <c r="E26" s="10"/>
      <c r="F26" s="10"/>
      <c r="G26" s="10"/>
      <c r="H26" s="3"/>
      <c r="I26" s="3"/>
      <c r="J26" s="10"/>
      <c r="K26" s="10"/>
      <c r="L26" s="10"/>
      <c r="M26" s="10"/>
      <c r="N26" s="31"/>
      <c r="O26" s="5" t="s">
        <v>34</v>
      </c>
      <c r="P26" s="31">
        <f>SUM(P25)</f>
        <v>111728</v>
      </c>
      <c r="Q26" s="31"/>
      <c r="R26" s="34"/>
      <c r="S26" s="51"/>
    </row>
    <row r="27" spans="1:20" x14ac:dyDescent="0.2">
      <c r="A27" s="10"/>
      <c r="B27" s="10"/>
      <c r="C27" s="10"/>
      <c r="D27" s="10"/>
      <c r="E27" s="10"/>
      <c r="F27" s="10"/>
      <c r="G27" s="10"/>
      <c r="H27" s="3"/>
      <c r="I27" s="3"/>
      <c r="J27" s="10"/>
      <c r="K27" s="10"/>
      <c r="L27" s="10"/>
      <c r="M27" s="10"/>
      <c r="N27" s="10"/>
      <c r="O27" s="10"/>
      <c r="P27" s="10"/>
      <c r="Q27" s="10"/>
      <c r="R27" s="53"/>
      <c r="S27" s="50"/>
    </row>
  </sheetData>
  <autoFilter ref="A5:S23">
    <filterColumn colId="5" showButton="0"/>
  </autoFilter>
  <mergeCells count="1">
    <mergeCell ref="F5:G5"/>
  </mergeCells>
  <hyperlinks>
    <hyperlink ref="K5" r:id="rId1" display="CGST@9%"/>
    <hyperlink ref="M5" r:id="rId2" display="IGST@18%"/>
    <hyperlink ref="L5" r:id="rId3" display="SGST@9%"/>
  </hyperlinks>
  <pageMargins left="0.21" right="0.17" top="0.75" bottom="0.75" header="0.3" footer="0.3"/>
  <pageSetup scale="65" orientation="landscape" r:id="rId4"/>
  <headerFooter>
    <oddHeader>&amp;F</oddHeader>
    <oddFooter>&amp;C&amp;Z&amp;F&amp;RPage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9"/>
  <sheetViews>
    <sheetView tabSelected="1" workbookViewId="0">
      <selection activeCell="C2" sqref="C2"/>
    </sheetView>
  </sheetViews>
  <sheetFormatPr defaultRowHeight="15" customHeight="1" x14ac:dyDescent="0.25"/>
  <cols>
    <col min="1" max="1" width="5.85546875" style="62" bestFit="1" customWidth="1"/>
    <col min="2" max="2" width="9.28515625" style="62" bestFit="1" customWidth="1"/>
    <col min="3" max="3" width="15.28515625" style="65" customWidth="1"/>
    <col min="4" max="4" width="25.28515625" style="66" bestFit="1" customWidth="1"/>
    <col min="5" max="5" width="14.42578125" style="62" bestFit="1" customWidth="1"/>
    <col min="6" max="6" width="16.42578125" style="62" bestFit="1" customWidth="1"/>
    <col min="7" max="7" width="34" style="66" customWidth="1"/>
    <col min="8" max="8" width="13.42578125" style="62" customWidth="1"/>
    <col min="9" max="10" width="13.28515625" style="67" customWidth="1"/>
    <col min="11" max="11" width="5.5703125" style="62" bestFit="1" customWidth="1"/>
    <col min="12" max="12" width="12.28515625" style="62" customWidth="1"/>
    <col min="13" max="13" width="16.42578125" style="62" customWidth="1"/>
    <col min="14" max="14" width="13.28515625" style="62" customWidth="1"/>
    <col min="15" max="15" width="28" style="62" bestFit="1" customWidth="1"/>
    <col min="16" max="16384" width="9.140625" style="62"/>
  </cols>
  <sheetData>
    <row r="1" spans="1:15" s="61" customFormat="1" x14ac:dyDescent="0.25">
      <c r="A1" s="69" t="s">
        <v>408</v>
      </c>
      <c r="B1" s="70" t="s">
        <v>2</v>
      </c>
      <c r="C1" s="70" t="s">
        <v>879</v>
      </c>
      <c r="D1" s="70" t="s">
        <v>409</v>
      </c>
      <c r="E1" s="70" t="s">
        <v>410</v>
      </c>
      <c r="F1" s="70" t="s">
        <v>411</v>
      </c>
      <c r="G1" s="70" t="s">
        <v>412</v>
      </c>
      <c r="H1" s="70" t="s">
        <v>375</v>
      </c>
      <c r="I1" s="71" t="s">
        <v>413</v>
      </c>
      <c r="J1" s="71" t="s">
        <v>414</v>
      </c>
      <c r="K1" s="70" t="s">
        <v>415</v>
      </c>
      <c r="L1" s="70" t="s">
        <v>918</v>
      </c>
      <c r="M1" s="70" t="s">
        <v>873</v>
      </c>
      <c r="N1" s="70" t="s">
        <v>27</v>
      </c>
      <c r="O1" s="70" t="s">
        <v>270</v>
      </c>
    </row>
    <row r="2" spans="1:15" ht="15" customHeight="1" x14ac:dyDescent="0.25">
      <c r="A2" s="72">
        <v>1</v>
      </c>
      <c r="B2" s="55" t="s">
        <v>173</v>
      </c>
      <c r="C2" s="55"/>
      <c r="D2" s="73" t="s">
        <v>416</v>
      </c>
      <c r="E2" s="55" t="s">
        <v>416</v>
      </c>
      <c r="F2" s="55" t="s">
        <v>39</v>
      </c>
      <c r="G2" s="73" t="s">
        <v>417</v>
      </c>
      <c r="H2" s="55">
        <v>1500</v>
      </c>
      <c r="I2" s="74">
        <v>44197</v>
      </c>
      <c r="J2" s="74">
        <v>44286</v>
      </c>
      <c r="K2" s="56">
        <f>J2-I2+1</f>
        <v>90</v>
      </c>
      <c r="L2" s="57">
        <f>H2*K2/365</f>
        <v>369.86301369863014</v>
      </c>
      <c r="M2" s="57"/>
      <c r="N2" s="75"/>
      <c r="O2" s="75" t="s">
        <v>878</v>
      </c>
    </row>
    <row r="3" spans="1:15" ht="15" customHeight="1" x14ac:dyDescent="0.25">
      <c r="A3" s="72">
        <f>A2+1</f>
        <v>2</v>
      </c>
      <c r="B3" s="55" t="s">
        <v>59</v>
      </c>
      <c r="C3" s="55"/>
      <c r="D3" s="73" t="s">
        <v>418</v>
      </c>
      <c r="E3" s="55" t="s">
        <v>383</v>
      </c>
      <c r="F3" s="55" t="s">
        <v>383</v>
      </c>
      <c r="G3" s="73" t="s">
        <v>275</v>
      </c>
      <c r="H3" s="55">
        <v>1500</v>
      </c>
      <c r="I3" s="74">
        <v>44197</v>
      </c>
      <c r="J3" s="74">
        <v>44286</v>
      </c>
      <c r="K3" s="56">
        <f t="shared" ref="K3:K63" si="0">J3-I3+1</f>
        <v>90</v>
      </c>
      <c r="L3" s="57">
        <f t="shared" ref="L3:L57" si="1">H3*K3/365</f>
        <v>369.86301369863014</v>
      </c>
      <c r="M3" s="57"/>
      <c r="N3" s="75"/>
      <c r="O3" s="75" t="s">
        <v>878</v>
      </c>
    </row>
    <row r="4" spans="1:15" ht="15" customHeight="1" x14ac:dyDescent="0.25">
      <c r="A4" s="72">
        <f t="shared" ref="A4:A67" si="2">A3+1</f>
        <v>3</v>
      </c>
      <c r="B4" s="55" t="s">
        <v>243</v>
      </c>
      <c r="C4" s="55"/>
      <c r="D4" s="73" t="s">
        <v>419</v>
      </c>
      <c r="E4" s="55" t="s">
        <v>383</v>
      </c>
      <c r="F4" s="55" t="s">
        <v>383</v>
      </c>
      <c r="G4" s="73" t="s">
        <v>420</v>
      </c>
      <c r="H4" s="55">
        <v>1500</v>
      </c>
      <c r="I4" s="74">
        <v>44197</v>
      </c>
      <c r="J4" s="74">
        <v>44286</v>
      </c>
      <c r="K4" s="56">
        <f t="shared" si="0"/>
        <v>90</v>
      </c>
      <c r="L4" s="57">
        <f t="shared" si="1"/>
        <v>369.86301369863014</v>
      </c>
      <c r="M4" s="57"/>
      <c r="N4" s="75"/>
      <c r="O4" s="75" t="s">
        <v>878</v>
      </c>
    </row>
    <row r="5" spans="1:15" ht="15" customHeight="1" x14ac:dyDescent="0.25">
      <c r="A5" s="72">
        <f t="shared" si="2"/>
        <v>4</v>
      </c>
      <c r="B5" s="55" t="s">
        <v>164</v>
      </c>
      <c r="C5" s="55"/>
      <c r="D5" s="73" t="s">
        <v>421</v>
      </c>
      <c r="E5" s="55" t="s">
        <v>383</v>
      </c>
      <c r="F5" s="55" t="s">
        <v>383</v>
      </c>
      <c r="G5" s="73" t="s">
        <v>301</v>
      </c>
      <c r="H5" s="55">
        <v>1500</v>
      </c>
      <c r="I5" s="74">
        <v>44197</v>
      </c>
      <c r="J5" s="74">
        <v>44286</v>
      </c>
      <c r="K5" s="56">
        <f t="shared" si="0"/>
        <v>90</v>
      </c>
      <c r="L5" s="57">
        <f t="shared" si="1"/>
        <v>369.86301369863014</v>
      </c>
      <c r="M5" s="57"/>
      <c r="N5" s="75"/>
      <c r="O5" s="75" t="s">
        <v>878</v>
      </c>
    </row>
    <row r="6" spans="1:15" ht="15" customHeight="1" x14ac:dyDescent="0.25">
      <c r="A6" s="72">
        <f t="shared" si="2"/>
        <v>5</v>
      </c>
      <c r="B6" s="55" t="s">
        <v>163</v>
      </c>
      <c r="C6" s="55"/>
      <c r="D6" s="73" t="s">
        <v>422</v>
      </c>
      <c r="E6" s="55" t="s">
        <v>383</v>
      </c>
      <c r="F6" s="55" t="s">
        <v>383</v>
      </c>
      <c r="G6" s="73" t="s">
        <v>300</v>
      </c>
      <c r="H6" s="55">
        <v>1500</v>
      </c>
      <c r="I6" s="74">
        <v>44197</v>
      </c>
      <c r="J6" s="74">
        <v>44286</v>
      </c>
      <c r="K6" s="56">
        <f t="shared" si="0"/>
        <v>90</v>
      </c>
      <c r="L6" s="57">
        <f t="shared" si="1"/>
        <v>369.86301369863014</v>
      </c>
      <c r="M6" s="57"/>
      <c r="N6" s="75"/>
      <c r="O6" s="75" t="s">
        <v>878</v>
      </c>
    </row>
    <row r="7" spans="1:15" ht="15" customHeight="1" x14ac:dyDescent="0.25">
      <c r="A7" s="72">
        <f t="shared" si="2"/>
        <v>6</v>
      </c>
      <c r="B7" s="55" t="s">
        <v>229</v>
      </c>
      <c r="C7" s="55" t="s">
        <v>880</v>
      </c>
      <c r="D7" s="73" t="s">
        <v>423</v>
      </c>
      <c r="E7" s="55" t="s">
        <v>424</v>
      </c>
      <c r="F7" s="55" t="s">
        <v>391</v>
      </c>
      <c r="G7" s="73" t="s">
        <v>425</v>
      </c>
      <c r="H7" s="55">
        <v>1500</v>
      </c>
      <c r="I7" s="74">
        <v>44197</v>
      </c>
      <c r="J7" s="74">
        <v>44286</v>
      </c>
      <c r="K7" s="56">
        <f t="shared" si="0"/>
        <v>90</v>
      </c>
      <c r="L7" s="57">
        <f t="shared" si="1"/>
        <v>369.86301369863014</v>
      </c>
      <c r="M7" s="57"/>
      <c r="N7" s="75"/>
      <c r="O7" s="75" t="s">
        <v>878</v>
      </c>
    </row>
    <row r="8" spans="1:15" ht="15" customHeight="1" x14ac:dyDescent="0.25">
      <c r="A8" s="72">
        <f t="shared" si="2"/>
        <v>7</v>
      </c>
      <c r="B8" s="55" t="s">
        <v>228</v>
      </c>
      <c r="C8" s="55" t="s">
        <v>889</v>
      </c>
      <c r="D8" s="73" t="s">
        <v>426</v>
      </c>
      <c r="E8" s="55" t="s">
        <v>426</v>
      </c>
      <c r="F8" s="55" t="s">
        <v>391</v>
      </c>
      <c r="G8" s="73" t="s">
        <v>427</v>
      </c>
      <c r="H8" s="55">
        <v>1500</v>
      </c>
      <c r="I8" s="74">
        <v>44197</v>
      </c>
      <c r="J8" s="74">
        <v>44286</v>
      </c>
      <c r="K8" s="56">
        <f t="shared" si="0"/>
        <v>90</v>
      </c>
      <c r="L8" s="57">
        <f t="shared" si="1"/>
        <v>369.86301369863014</v>
      </c>
      <c r="M8" s="57"/>
      <c r="N8" s="75"/>
      <c r="O8" s="75" t="s">
        <v>878</v>
      </c>
    </row>
    <row r="9" spans="1:15" ht="15" customHeight="1" x14ac:dyDescent="0.25">
      <c r="A9" s="72">
        <f t="shared" si="2"/>
        <v>8</v>
      </c>
      <c r="B9" s="55" t="s">
        <v>231</v>
      </c>
      <c r="C9" s="55" t="s">
        <v>890</v>
      </c>
      <c r="D9" s="73" t="s">
        <v>428</v>
      </c>
      <c r="E9" s="55" t="s">
        <v>426</v>
      </c>
      <c r="F9" s="55" t="s">
        <v>391</v>
      </c>
      <c r="G9" s="73" t="s">
        <v>429</v>
      </c>
      <c r="H9" s="55">
        <v>1500</v>
      </c>
      <c r="I9" s="74">
        <v>44197</v>
      </c>
      <c r="J9" s="74">
        <v>44286</v>
      </c>
      <c r="K9" s="56">
        <f t="shared" si="0"/>
        <v>90</v>
      </c>
      <c r="L9" s="57">
        <f t="shared" si="1"/>
        <v>369.86301369863014</v>
      </c>
      <c r="M9" s="57"/>
      <c r="N9" s="75"/>
      <c r="O9" s="75" t="s">
        <v>878</v>
      </c>
    </row>
    <row r="10" spans="1:15" ht="15" customHeight="1" x14ac:dyDescent="0.25">
      <c r="A10" s="72">
        <f t="shared" si="2"/>
        <v>9</v>
      </c>
      <c r="B10" s="55" t="s">
        <v>230</v>
      </c>
      <c r="C10" s="55" t="s">
        <v>891</v>
      </c>
      <c r="D10" s="73" t="s">
        <v>430</v>
      </c>
      <c r="E10" s="55" t="s">
        <v>431</v>
      </c>
      <c r="F10" s="55" t="s">
        <v>391</v>
      </c>
      <c r="G10" s="73" t="s">
        <v>432</v>
      </c>
      <c r="H10" s="55">
        <v>1500</v>
      </c>
      <c r="I10" s="74">
        <v>44197</v>
      </c>
      <c r="J10" s="74">
        <v>44286</v>
      </c>
      <c r="K10" s="56">
        <f t="shared" si="0"/>
        <v>90</v>
      </c>
      <c r="L10" s="57">
        <f t="shared" si="1"/>
        <v>369.86301369863014</v>
      </c>
      <c r="M10" s="57"/>
      <c r="N10" s="75"/>
      <c r="O10" s="75" t="s">
        <v>878</v>
      </c>
    </row>
    <row r="11" spans="1:15" ht="15" customHeight="1" x14ac:dyDescent="0.25">
      <c r="A11" s="72">
        <f t="shared" si="2"/>
        <v>10</v>
      </c>
      <c r="B11" s="55" t="s">
        <v>157</v>
      </c>
      <c r="C11" s="55"/>
      <c r="D11" s="73" t="s">
        <v>433</v>
      </c>
      <c r="E11" s="55" t="s">
        <v>434</v>
      </c>
      <c r="F11" s="55" t="s">
        <v>298</v>
      </c>
      <c r="G11" s="73" t="s">
        <v>435</v>
      </c>
      <c r="H11" s="55">
        <v>1500</v>
      </c>
      <c r="I11" s="74">
        <v>44197</v>
      </c>
      <c r="J11" s="74">
        <v>44286</v>
      </c>
      <c r="K11" s="56">
        <f t="shared" si="0"/>
        <v>90</v>
      </c>
      <c r="L11" s="57">
        <f t="shared" si="1"/>
        <v>369.86301369863014</v>
      </c>
      <c r="M11" s="57"/>
      <c r="N11" s="75"/>
      <c r="O11" s="75" t="s">
        <v>878</v>
      </c>
    </row>
    <row r="12" spans="1:15" ht="15" customHeight="1" x14ac:dyDescent="0.25">
      <c r="A12" s="72">
        <f t="shared" si="2"/>
        <v>11</v>
      </c>
      <c r="B12" s="55" t="s">
        <v>258</v>
      </c>
      <c r="C12" s="55"/>
      <c r="D12" s="73" t="s">
        <v>436</v>
      </c>
      <c r="E12" s="55" t="s">
        <v>434</v>
      </c>
      <c r="F12" s="55" t="s">
        <v>298</v>
      </c>
      <c r="G12" s="73" t="s">
        <v>329</v>
      </c>
      <c r="H12" s="55">
        <v>1500</v>
      </c>
      <c r="I12" s="74">
        <v>44197</v>
      </c>
      <c r="J12" s="74">
        <v>44286</v>
      </c>
      <c r="K12" s="56">
        <f t="shared" si="0"/>
        <v>90</v>
      </c>
      <c r="L12" s="57">
        <f t="shared" si="1"/>
        <v>369.86301369863014</v>
      </c>
      <c r="M12" s="57"/>
      <c r="N12" s="75"/>
      <c r="O12" s="75" t="s">
        <v>878</v>
      </c>
    </row>
    <row r="13" spans="1:15" ht="15" customHeight="1" x14ac:dyDescent="0.25">
      <c r="A13" s="72">
        <f t="shared" si="2"/>
        <v>12</v>
      </c>
      <c r="B13" s="55" t="s">
        <v>183</v>
      </c>
      <c r="C13" s="59" t="s">
        <v>909</v>
      </c>
      <c r="D13" s="60" t="s">
        <v>910</v>
      </c>
      <c r="E13" s="59" t="s">
        <v>434</v>
      </c>
      <c r="F13" s="59" t="s">
        <v>298</v>
      </c>
      <c r="G13" s="60" t="s">
        <v>911</v>
      </c>
      <c r="H13" s="55">
        <v>1500</v>
      </c>
      <c r="I13" s="74">
        <v>44197</v>
      </c>
      <c r="J13" s="74">
        <v>44286</v>
      </c>
      <c r="K13" s="56">
        <f t="shared" si="0"/>
        <v>90</v>
      </c>
      <c r="L13" s="57">
        <f t="shared" si="1"/>
        <v>369.86301369863014</v>
      </c>
      <c r="M13" s="57"/>
      <c r="N13" s="75"/>
      <c r="O13" s="75" t="s">
        <v>878</v>
      </c>
    </row>
    <row r="14" spans="1:15" ht="15" customHeight="1" x14ac:dyDescent="0.25">
      <c r="A14" s="72">
        <f t="shared" si="2"/>
        <v>13</v>
      </c>
      <c r="B14" s="55" t="s">
        <v>159</v>
      </c>
      <c r="C14" s="55"/>
      <c r="D14" s="73" t="s">
        <v>437</v>
      </c>
      <c r="E14" s="55" t="s">
        <v>434</v>
      </c>
      <c r="F14" s="55" t="s">
        <v>298</v>
      </c>
      <c r="G14" s="73" t="s">
        <v>438</v>
      </c>
      <c r="H14" s="55">
        <v>1500</v>
      </c>
      <c r="I14" s="74">
        <v>44197</v>
      </c>
      <c r="J14" s="74">
        <v>44286</v>
      </c>
      <c r="K14" s="56">
        <f t="shared" si="0"/>
        <v>90</v>
      </c>
      <c r="L14" s="57">
        <f t="shared" si="1"/>
        <v>369.86301369863014</v>
      </c>
      <c r="M14" s="57"/>
      <c r="N14" s="75"/>
      <c r="O14" s="75" t="s">
        <v>878</v>
      </c>
    </row>
    <row r="15" spans="1:15" ht="15" customHeight="1" x14ac:dyDescent="0.25">
      <c r="A15" s="72">
        <f t="shared" si="2"/>
        <v>14</v>
      </c>
      <c r="B15" s="55" t="s">
        <v>158</v>
      </c>
      <c r="C15" s="55"/>
      <c r="D15" s="73" t="s">
        <v>439</v>
      </c>
      <c r="E15" s="55" t="s">
        <v>434</v>
      </c>
      <c r="F15" s="55" t="s">
        <v>298</v>
      </c>
      <c r="G15" s="73" t="s">
        <v>440</v>
      </c>
      <c r="H15" s="55">
        <v>1500</v>
      </c>
      <c r="I15" s="74">
        <v>44197</v>
      </c>
      <c r="J15" s="74">
        <v>44286</v>
      </c>
      <c r="K15" s="56">
        <f t="shared" si="0"/>
        <v>90</v>
      </c>
      <c r="L15" s="57">
        <f t="shared" si="1"/>
        <v>369.86301369863014</v>
      </c>
      <c r="M15" s="57"/>
      <c r="N15" s="75"/>
      <c r="O15" s="75" t="s">
        <v>878</v>
      </c>
    </row>
    <row r="16" spans="1:15" ht="15" customHeight="1" x14ac:dyDescent="0.25">
      <c r="A16" s="72">
        <f t="shared" si="2"/>
        <v>15</v>
      </c>
      <c r="B16" s="55" t="s">
        <v>155</v>
      </c>
      <c r="C16" s="55" t="s">
        <v>881</v>
      </c>
      <c r="D16" s="73" t="s">
        <v>441</v>
      </c>
      <c r="E16" s="55" t="s">
        <v>434</v>
      </c>
      <c r="F16" s="55" t="s">
        <v>298</v>
      </c>
      <c r="G16" s="73" t="s">
        <v>442</v>
      </c>
      <c r="H16" s="55">
        <v>1500</v>
      </c>
      <c r="I16" s="74">
        <v>44197</v>
      </c>
      <c r="J16" s="74">
        <v>44286</v>
      </c>
      <c r="K16" s="56">
        <f t="shared" si="0"/>
        <v>90</v>
      </c>
      <c r="L16" s="57">
        <f t="shared" si="1"/>
        <v>369.86301369863014</v>
      </c>
      <c r="M16" s="57"/>
      <c r="N16" s="75"/>
      <c r="O16" s="75" t="s">
        <v>878</v>
      </c>
    </row>
    <row r="17" spans="1:15" ht="15" customHeight="1" x14ac:dyDescent="0.25">
      <c r="A17" s="72">
        <f t="shared" si="2"/>
        <v>16</v>
      </c>
      <c r="B17" s="55" t="s">
        <v>160</v>
      </c>
      <c r="C17" s="55"/>
      <c r="D17" s="73" t="s">
        <v>443</v>
      </c>
      <c r="E17" s="55" t="s">
        <v>434</v>
      </c>
      <c r="F17" s="55" t="s">
        <v>298</v>
      </c>
      <c r="G17" s="76" t="s">
        <v>444</v>
      </c>
      <c r="H17" s="55">
        <v>1500</v>
      </c>
      <c r="I17" s="74">
        <v>44197</v>
      </c>
      <c r="J17" s="74">
        <v>44286</v>
      </c>
      <c r="K17" s="56">
        <f t="shared" si="0"/>
        <v>90</v>
      </c>
      <c r="L17" s="57">
        <f t="shared" si="1"/>
        <v>369.86301369863014</v>
      </c>
      <c r="M17" s="57"/>
      <c r="N17" s="75"/>
      <c r="O17" s="75" t="s">
        <v>878</v>
      </c>
    </row>
    <row r="18" spans="1:15" ht="15" customHeight="1" x14ac:dyDescent="0.25">
      <c r="A18" s="72">
        <f t="shared" si="2"/>
        <v>17</v>
      </c>
      <c r="B18" s="55" t="s">
        <v>180</v>
      </c>
      <c r="C18" s="55"/>
      <c r="D18" s="73" t="s">
        <v>445</v>
      </c>
      <c r="E18" s="55" t="s">
        <v>434</v>
      </c>
      <c r="F18" s="55" t="s">
        <v>298</v>
      </c>
      <c r="G18" s="73" t="s">
        <v>395</v>
      </c>
      <c r="H18" s="55">
        <v>1500</v>
      </c>
      <c r="I18" s="74">
        <v>44197</v>
      </c>
      <c r="J18" s="74">
        <v>44286</v>
      </c>
      <c r="K18" s="56">
        <f t="shared" si="0"/>
        <v>90</v>
      </c>
      <c r="L18" s="57">
        <f t="shared" si="1"/>
        <v>369.86301369863014</v>
      </c>
      <c r="M18" s="57"/>
      <c r="N18" s="75"/>
      <c r="O18" s="75" t="s">
        <v>878</v>
      </c>
    </row>
    <row r="19" spans="1:15" ht="15" customHeight="1" x14ac:dyDescent="0.25">
      <c r="A19" s="72">
        <f t="shared" si="2"/>
        <v>18</v>
      </c>
      <c r="B19" s="55" t="s">
        <v>256</v>
      </c>
      <c r="C19" s="55"/>
      <c r="D19" s="73" t="s">
        <v>446</v>
      </c>
      <c r="E19" s="55" t="s">
        <v>434</v>
      </c>
      <c r="F19" s="55" t="s">
        <v>298</v>
      </c>
      <c r="G19" s="73" t="s">
        <v>402</v>
      </c>
      <c r="H19" s="55">
        <v>1500</v>
      </c>
      <c r="I19" s="74">
        <v>44197</v>
      </c>
      <c r="J19" s="74">
        <v>44286</v>
      </c>
      <c r="K19" s="56">
        <f t="shared" si="0"/>
        <v>90</v>
      </c>
      <c r="L19" s="57">
        <f t="shared" si="1"/>
        <v>369.86301369863014</v>
      </c>
      <c r="M19" s="57"/>
      <c r="N19" s="75"/>
      <c r="O19" s="75" t="s">
        <v>878</v>
      </c>
    </row>
    <row r="20" spans="1:15" ht="15" customHeight="1" x14ac:dyDescent="0.25">
      <c r="A20" s="72">
        <f t="shared" si="2"/>
        <v>19</v>
      </c>
      <c r="B20" s="55" t="s">
        <v>181</v>
      </c>
      <c r="C20" s="55"/>
      <c r="D20" s="73" t="s">
        <v>447</v>
      </c>
      <c r="E20" s="55" t="s">
        <v>434</v>
      </c>
      <c r="F20" s="55" t="s">
        <v>298</v>
      </c>
      <c r="G20" s="73" t="s">
        <v>396</v>
      </c>
      <c r="H20" s="55">
        <v>1500</v>
      </c>
      <c r="I20" s="74">
        <v>44197</v>
      </c>
      <c r="J20" s="74">
        <v>44286</v>
      </c>
      <c r="K20" s="56">
        <f t="shared" si="0"/>
        <v>90</v>
      </c>
      <c r="L20" s="57">
        <f t="shared" si="1"/>
        <v>369.86301369863014</v>
      </c>
      <c r="M20" s="57"/>
      <c r="N20" s="75"/>
      <c r="O20" s="75" t="s">
        <v>878</v>
      </c>
    </row>
    <row r="21" spans="1:15" ht="15" customHeight="1" x14ac:dyDescent="0.25">
      <c r="A21" s="72">
        <f t="shared" si="2"/>
        <v>20</v>
      </c>
      <c r="B21" s="55" t="s">
        <v>260</v>
      </c>
      <c r="C21" s="55"/>
      <c r="D21" s="73" t="s">
        <v>448</v>
      </c>
      <c r="E21" s="55" t="s">
        <v>434</v>
      </c>
      <c r="F21" s="55" t="s">
        <v>298</v>
      </c>
      <c r="G21" s="73" t="s">
        <v>330</v>
      </c>
      <c r="H21" s="55">
        <v>1500</v>
      </c>
      <c r="I21" s="74">
        <v>44197</v>
      </c>
      <c r="J21" s="74">
        <v>44286</v>
      </c>
      <c r="K21" s="56">
        <f t="shared" si="0"/>
        <v>90</v>
      </c>
      <c r="L21" s="57">
        <f t="shared" si="1"/>
        <v>369.86301369863014</v>
      </c>
      <c r="M21" s="57"/>
      <c r="N21" s="75"/>
      <c r="O21" s="75" t="s">
        <v>878</v>
      </c>
    </row>
    <row r="22" spans="1:15" ht="15" customHeight="1" x14ac:dyDescent="0.25">
      <c r="A22" s="72">
        <f t="shared" si="2"/>
        <v>21</v>
      </c>
      <c r="B22" s="55" t="s">
        <v>168</v>
      </c>
      <c r="C22" s="59" t="s">
        <v>912</v>
      </c>
      <c r="D22" s="73" t="s">
        <v>913</v>
      </c>
      <c r="E22" s="55" t="s">
        <v>386</v>
      </c>
      <c r="F22" s="55" t="s">
        <v>386</v>
      </c>
      <c r="G22" s="73" t="s">
        <v>914</v>
      </c>
      <c r="H22" s="55">
        <v>1500</v>
      </c>
      <c r="I22" s="74">
        <v>44197</v>
      </c>
      <c r="J22" s="74">
        <v>44286</v>
      </c>
      <c r="K22" s="56">
        <f t="shared" si="0"/>
        <v>90</v>
      </c>
      <c r="L22" s="57">
        <f t="shared" si="1"/>
        <v>369.86301369863014</v>
      </c>
      <c r="M22" s="57"/>
      <c r="N22" s="75"/>
      <c r="O22" s="75" t="s">
        <v>878</v>
      </c>
    </row>
    <row r="23" spans="1:15" ht="15" customHeight="1" x14ac:dyDescent="0.25">
      <c r="A23" s="72">
        <f t="shared" si="2"/>
        <v>22</v>
      </c>
      <c r="B23" s="55" t="s">
        <v>170</v>
      </c>
      <c r="C23" s="55"/>
      <c r="D23" s="73" t="s">
        <v>449</v>
      </c>
      <c r="E23" s="55" t="s">
        <v>386</v>
      </c>
      <c r="F23" s="55" t="s">
        <v>386</v>
      </c>
      <c r="G23" s="73" t="s">
        <v>450</v>
      </c>
      <c r="H23" s="55">
        <v>1500</v>
      </c>
      <c r="I23" s="74">
        <v>44197</v>
      </c>
      <c r="J23" s="74">
        <v>44286</v>
      </c>
      <c r="K23" s="56">
        <f t="shared" si="0"/>
        <v>90</v>
      </c>
      <c r="L23" s="57">
        <f t="shared" si="1"/>
        <v>369.86301369863014</v>
      </c>
      <c r="M23" s="57"/>
      <c r="N23" s="75"/>
      <c r="O23" s="75" t="s">
        <v>878</v>
      </c>
    </row>
    <row r="24" spans="1:15" ht="15" customHeight="1" x14ac:dyDescent="0.25">
      <c r="A24" s="72">
        <f t="shared" si="2"/>
        <v>23</v>
      </c>
      <c r="B24" s="55" t="s">
        <v>209</v>
      </c>
      <c r="C24" s="55"/>
      <c r="D24" s="73" t="s">
        <v>451</v>
      </c>
      <c r="E24" s="55" t="s">
        <v>386</v>
      </c>
      <c r="F24" s="55" t="s">
        <v>386</v>
      </c>
      <c r="G24" s="73" t="s">
        <v>315</v>
      </c>
      <c r="H24" s="55">
        <v>1500</v>
      </c>
      <c r="I24" s="74">
        <v>44197</v>
      </c>
      <c r="J24" s="74">
        <v>44286</v>
      </c>
      <c r="K24" s="56">
        <f t="shared" si="0"/>
        <v>90</v>
      </c>
      <c r="L24" s="57">
        <f t="shared" si="1"/>
        <v>369.86301369863014</v>
      </c>
      <c r="M24" s="57"/>
      <c r="N24" s="75"/>
      <c r="O24" s="75" t="s">
        <v>878</v>
      </c>
    </row>
    <row r="25" spans="1:15" ht="15" customHeight="1" x14ac:dyDescent="0.25">
      <c r="A25" s="72">
        <f t="shared" si="2"/>
        <v>24</v>
      </c>
      <c r="B25" s="55" t="s">
        <v>66</v>
      </c>
      <c r="C25" s="55"/>
      <c r="D25" s="73" t="s">
        <v>452</v>
      </c>
      <c r="E25" s="55" t="s">
        <v>386</v>
      </c>
      <c r="F25" s="55" t="s">
        <v>386</v>
      </c>
      <c r="G25" s="73" t="s">
        <v>453</v>
      </c>
      <c r="H25" s="55">
        <v>1500</v>
      </c>
      <c r="I25" s="74">
        <v>44197</v>
      </c>
      <c r="J25" s="74">
        <v>44286</v>
      </c>
      <c r="K25" s="56">
        <f t="shared" si="0"/>
        <v>90</v>
      </c>
      <c r="L25" s="57">
        <f t="shared" si="1"/>
        <v>369.86301369863014</v>
      </c>
      <c r="M25" s="57"/>
      <c r="N25" s="75"/>
      <c r="O25" s="75" t="s">
        <v>878</v>
      </c>
    </row>
    <row r="26" spans="1:15" ht="15" customHeight="1" x14ac:dyDescent="0.25">
      <c r="A26" s="72">
        <f t="shared" si="2"/>
        <v>25</v>
      </c>
      <c r="B26" s="55" t="s">
        <v>169</v>
      </c>
      <c r="C26" s="55"/>
      <c r="D26" s="73" t="s">
        <v>454</v>
      </c>
      <c r="E26" s="55" t="s">
        <v>386</v>
      </c>
      <c r="F26" s="55" t="s">
        <v>386</v>
      </c>
      <c r="G26" s="73" t="s">
        <v>455</v>
      </c>
      <c r="H26" s="55">
        <v>1500</v>
      </c>
      <c r="I26" s="74">
        <v>44197</v>
      </c>
      <c r="J26" s="74">
        <v>44286</v>
      </c>
      <c r="K26" s="56">
        <f t="shared" si="0"/>
        <v>90</v>
      </c>
      <c r="L26" s="57">
        <f t="shared" si="1"/>
        <v>369.86301369863014</v>
      </c>
      <c r="M26" s="57"/>
      <c r="N26" s="75"/>
      <c r="O26" s="75" t="s">
        <v>878</v>
      </c>
    </row>
    <row r="27" spans="1:15" ht="15" customHeight="1" x14ac:dyDescent="0.25">
      <c r="A27" s="72">
        <f t="shared" si="2"/>
        <v>26</v>
      </c>
      <c r="B27" s="55" t="s">
        <v>242</v>
      </c>
      <c r="C27" s="55"/>
      <c r="D27" s="73" t="s">
        <v>456</v>
      </c>
      <c r="E27" s="55" t="s">
        <v>457</v>
      </c>
      <c r="F27" s="55" t="s">
        <v>303</v>
      </c>
      <c r="G27" s="73" t="s">
        <v>458</v>
      </c>
      <c r="H27" s="55">
        <v>1500</v>
      </c>
      <c r="I27" s="74">
        <v>44197</v>
      </c>
      <c r="J27" s="74">
        <v>44286</v>
      </c>
      <c r="K27" s="56">
        <f t="shared" si="0"/>
        <v>90</v>
      </c>
      <c r="L27" s="57">
        <f t="shared" si="1"/>
        <v>369.86301369863014</v>
      </c>
      <c r="M27" s="57"/>
      <c r="N27" s="75"/>
      <c r="O27" s="75" t="s">
        <v>878</v>
      </c>
    </row>
    <row r="28" spans="1:15" ht="15" customHeight="1" x14ac:dyDescent="0.25">
      <c r="A28" s="72">
        <f t="shared" si="2"/>
        <v>27</v>
      </c>
      <c r="B28" s="55" t="s">
        <v>172</v>
      </c>
      <c r="C28" s="55"/>
      <c r="D28" s="73" t="s">
        <v>459</v>
      </c>
      <c r="E28" s="55" t="s">
        <v>457</v>
      </c>
      <c r="F28" s="55" t="s">
        <v>303</v>
      </c>
      <c r="G28" s="73" t="s">
        <v>460</v>
      </c>
      <c r="H28" s="55">
        <v>1500</v>
      </c>
      <c r="I28" s="74">
        <v>44197</v>
      </c>
      <c r="J28" s="74">
        <v>44286</v>
      </c>
      <c r="K28" s="56">
        <f t="shared" si="0"/>
        <v>90</v>
      </c>
      <c r="L28" s="57">
        <f t="shared" si="1"/>
        <v>369.86301369863014</v>
      </c>
      <c r="M28" s="57"/>
      <c r="N28" s="75"/>
      <c r="O28" s="75" t="s">
        <v>878</v>
      </c>
    </row>
    <row r="29" spans="1:15" ht="15" customHeight="1" x14ac:dyDescent="0.25">
      <c r="A29" s="72">
        <f t="shared" si="2"/>
        <v>28</v>
      </c>
      <c r="B29" s="55" t="s">
        <v>189</v>
      </c>
      <c r="C29" s="55"/>
      <c r="D29" s="73" t="s">
        <v>461</v>
      </c>
      <c r="E29" s="55" t="s">
        <v>457</v>
      </c>
      <c r="F29" s="55" t="s">
        <v>303</v>
      </c>
      <c r="G29" s="73" t="s">
        <v>462</v>
      </c>
      <c r="H29" s="55">
        <v>1500</v>
      </c>
      <c r="I29" s="74">
        <v>44197</v>
      </c>
      <c r="J29" s="74">
        <v>44286</v>
      </c>
      <c r="K29" s="56">
        <f t="shared" si="0"/>
        <v>90</v>
      </c>
      <c r="L29" s="57">
        <f t="shared" si="1"/>
        <v>369.86301369863014</v>
      </c>
      <c r="M29" s="57"/>
      <c r="N29" s="75"/>
      <c r="O29" s="75" t="s">
        <v>878</v>
      </c>
    </row>
    <row r="30" spans="1:15" ht="15" customHeight="1" x14ac:dyDescent="0.25">
      <c r="A30" s="72">
        <f t="shared" si="2"/>
        <v>29</v>
      </c>
      <c r="B30" s="55" t="s">
        <v>185</v>
      </c>
      <c r="C30" s="55"/>
      <c r="D30" s="73" t="s">
        <v>463</v>
      </c>
      <c r="E30" s="55" t="s">
        <v>464</v>
      </c>
      <c r="F30" s="55" t="s">
        <v>303</v>
      </c>
      <c r="G30" s="73" t="s">
        <v>465</v>
      </c>
      <c r="H30" s="55">
        <v>1500</v>
      </c>
      <c r="I30" s="74">
        <v>44197</v>
      </c>
      <c r="J30" s="74">
        <v>44286</v>
      </c>
      <c r="K30" s="56">
        <f t="shared" si="0"/>
        <v>90</v>
      </c>
      <c r="L30" s="57">
        <f t="shared" si="1"/>
        <v>369.86301369863014</v>
      </c>
      <c r="M30" s="57"/>
      <c r="N30" s="75"/>
      <c r="O30" s="75" t="s">
        <v>878</v>
      </c>
    </row>
    <row r="31" spans="1:15" ht="15" customHeight="1" x14ac:dyDescent="0.25">
      <c r="A31" s="72">
        <f t="shared" si="2"/>
        <v>30</v>
      </c>
      <c r="B31" s="55" t="s">
        <v>186</v>
      </c>
      <c r="C31" s="55"/>
      <c r="D31" s="73" t="s">
        <v>299</v>
      </c>
      <c r="E31" s="55" t="s">
        <v>299</v>
      </c>
      <c r="F31" s="55" t="s">
        <v>303</v>
      </c>
      <c r="G31" s="73" t="s">
        <v>466</v>
      </c>
      <c r="H31" s="55">
        <v>1500</v>
      </c>
      <c r="I31" s="74">
        <v>44197</v>
      </c>
      <c r="J31" s="74">
        <v>44286</v>
      </c>
      <c r="K31" s="56">
        <f t="shared" si="0"/>
        <v>90</v>
      </c>
      <c r="L31" s="57">
        <f t="shared" si="1"/>
        <v>369.86301369863014</v>
      </c>
      <c r="M31" s="57"/>
      <c r="N31" s="75"/>
      <c r="O31" s="75" t="s">
        <v>878</v>
      </c>
    </row>
    <row r="32" spans="1:15" ht="15" customHeight="1" x14ac:dyDescent="0.25">
      <c r="A32" s="72">
        <f t="shared" si="2"/>
        <v>31</v>
      </c>
      <c r="B32" s="55" t="s">
        <v>240</v>
      </c>
      <c r="C32" s="55"/>
      <c r="D32" s="73" t="s">
        <v>467</v>
      </c>
      <c r="E32" s="55" t="s">
        <v>464</v>
      </c>
      <c r="F32" s="55" t="s">
        <v>303</v>
      </c>
      <c r="G32" s="73" t="s">
        <v>468</v>
      </c>
      <c r="H32" s="55">
        <v>1500</v>
      </c>
      <c r="I32" s="74">
        <v>44197</v>
      </c>
      <c r="J32" s="74">
        <v>44286</v>
      </c>
      <c r="K32" s="56">
        <f t="shared" si="0"/>
        <v>90</v>
      </c>
      <c r="L32" s="57">
        <f t="shared" si="1"/>
        <v>369.86301369863014</v>
      </c>
      <c r="M32" s="57"/>
      <c r="N32" s="75"/>
      <c r="O32" s="75" t="s">
        <v>878</v>
      </c>
    </row>
    <row r="33" spans="1:15" ht="15" customHeight="1" x14ac:dyDescent="0.25">
      <c r="A33" s="72">
        <f t="shared" si="2"/>
        <v>32</v>
      </c>
      <c r="B33" s="55" t="s">
        <v>241</v>
      </c>
      <c r="C33" s="55"/>
      <c r="D33" s="73" t="s">
        <v>469</v>
      </c>
      <c r="E33" s="55" t="s">
        <v>464</v>
      </c>
      <c r="F33" s="55" t="s">
        <v>303</v>
      </c>
      <c r="G33" s="73" t="s">
        <v>470</v>
      </c>
      <c r="H33" s="55">
        <v>1500</v>
      </c>
      <c r="I33" s="74">
        <v>44197</v>
      </c>
      <c r="J33" s="74">
        <v>44286</v>
      </c>
      <c r="K33" s="56">
        <f t="shared" si="0"/>
        <v>90</v>
      </c>
      <c r="L33" s="57">
        <f t="shared" si="1"/>
        <v>369.86301369863014</v>
      </c>
      <c r="M33" s="57"/>
      <c r="N33" s="75"/>
      <c r="O33" s="75" t="s">
        <v>878</v>
      </c>
    </row>
    <row r="34" spans="1:15" ht="15" customHeight="1" x14ac:dyDescent="0.25">
      <c r="A34" s="72">
        <f t="shared" si="2"/>
        <v>33</v>
      </c>
      <c r="B34" s="55" t="s">
        <v>399</v>
      </c>
      <c r="C34" s="55"/>
      <c r="D34" s="73" t="s">
        <v>471</v>
      </c>
      <c r="E34" s="55" t="s">
        <v>464</v>
      </c>
      <c r="F34" s="55" t="s">
        <v>303</v>
      </c>
      <c r="G34" s="73" t="s">
        <v>472</v>
      </c>
      <c r="H34" s="55">
        <v>1500</v>
      </c>
      <c r="I34" s="74">
        <v>44197</v>
      </c>
      <c r="J34" s="74">
        <v>44286</v>
      </c>
      <c r="K34" s="56">
        <f t="shared" si="0"/>
        <v>90</v>
      </c>
      <c r="L34" s="57">
        <f t="shared" si="1"/>
        <v>369.86301369863014</v>
      </c>
      <c r="M34" s="57"/>
      <c r="N34" s="75"/>
      <c r="O34" s="75" t="s">
        <v>878</v>
      </c>
    </row>
    <row r="35" spans="1:15" ht="15" customHeight="1" x14ac:dyDescent="0.25">
      <c r="A35" s="72">
        <f t="shared" si="2"/>
        <v>34</v>
      </c>
      <c r="B35" s="55" t="s">
        <v>192</v>
      </c>
      <c r="C35" s="55"/>
      <c r="D35" s="73" t="s">
        <v>473</v>
      </c>
      <c r="E35" s="55" t="s">
        <v>474</v>
      </c>
      <c r="F35" s="55" t="s">
        <v>303</v>
      </c>
      <c r="G35" s="73" t="s">
        <v>475</v>
      </c>
      <c r="H35" s="55">
        <v>1500</v>
      </c>
      <c r="I35" s="74">
        <v>44197</v>
      </c>
      <c r="J35" s="74">
        <v>44286</v>
      </c>
      <c r="K35" s="56">
        <f t="shared" si="0"/>
        <v>90</v>
      </c>
      <c r="L35" s="57">
        <f t="shared" si="1"/>
        <v>369.86301369863014</v>
      </c>
      <c r="M35" s="57"/>
      <c r="N35" s="75"/>
      <c r="O35" s="75" t="s">
        <v>878</v>
      </c>
    </row>
    <row r="36" spans="1:15" ht="15" customHeight="1" x14ac:dyDescent="0.25">
      <c r="A36" s="72">
        <f t="shared" si="2"/>
        <v>35</v>
      </c>
      <c r="B36" s="55" t="s">
        <v>188</v>
      </c>
      <c r="C36" s="55"/>
      <c r="D36" s="73" t="s">
        <v>476</v>
      </c>
      <c r="E36" s="55" t="s">
        <v>457</v>
      </c>
      <c r="F36" s="55" t="s">
        <v>303</v>
      </c>
      <c r="G36" s="73" t="s">
        <v>477</v>
      </c>
      <c r="H36" s="55">
        <v>1500</v>
      </c>
      <c r="I36" s="74">
        <v>44197</v>
      </c>
      <c r="J36" s="74">
        <v>44286</v>
      </c>
      <c r="K36" s="56">
        <f t="shared" si="0"/>
        <v>90</v>
      </c>
      <c r="L36" s="57">
        <f t="shared" si="1"/>
        <v>369.86301369863014</v>
      </c>
      <c r="M36" s="57"/>
      <c r="N36" s="75"/>
      <c r="O36" s="75" t="s">
        <v>878</v>
      </c>
    </row>
    <row r="37" spans="1:15" ht="15" customHeight="1" x14ac:dyDescent="0.25">
      <c r="A37" s="72">
        <f t="shared" si="2"/>
        <v>36</v>
      </c>
      <c r="B37" s="55" t="s">
        <v>193</v>
      </c>
      <c r="C37" s="55"/>
      <c r="D37" s="73" t="s">
        <v>478</v>
      </c>
      <c r="E37" s="55" t="s">
        <v>474</v>
      </c>
      <c r="F37" s="55" t="s">
        <v>303</v>
      </c>
      <c r="G37" s="73" t="s">
        <v>479</v>
      </c>
      <c r="H37" s="55">
        <v>1500</v>
      </c>
      <c r="I37" s="74">
        <v>44197</v>
      </c>
      <c r="J37" s="74">
        <v>44286</v>
      </c>
      <c r="K37" s="56">
        <f t="shared" si="0"/>
        <v>90</v>
      </c>
      <c r="L37" s="57">
        <f t="shared" si="1"/>
        <v>369.86301369863014</v>
      </c>
      <c r="M37" s="57"/>
      <c r="N37" s="75"/>
      <c r="O37" s="75" t="s">
        <v>878</v>
      </c>
    </row>
    <row r="38" spans="1:15" ht="15" customHeight="1" x14ac:dyDescent="0.25">
      <c r="A38" s="72">
        <f t="shared" si="2"/>
        <v>37</v>
      </c>
      <c r="B38" s="55" t="s">
        <v>187</v>
      </c>
      <c r="C38" s="55"/>
      <c r="D38" s="73" t="s">
        <v>480</v>
      </c>
      <c r="E38" s="55" t="s">
        <v>464</v>
      </c>
      <c r="F38" s="55" t="s">
        <v>303</v>
      </c>
      <c r="G38" s="73" t="s">
        <v>306</v>
      </c>
      <c r="H38" s="55">
        <v>1500</v>
      </c>
      <c r="I38" s="74">
        <v>44197</v>
      </c>
      <c r="J38" s="74">
        <v>44286</v>
      </c>
      <c r="K38" s="56">
        <f t="shared" si="0"/>
        <v>90</v>
      </c>
      <c r="L38" s="57">
        <f t="shared" si="1"/>
        <v>369.86301369863014</v>
      </c>
      <c r="M38" s="57"/>
      <c r="N38" s="75"/>
      <c r="O38" s="75" t="s">
        <v>878</v>
      </c>
    </row>
    <row r="39" spans="1:15" ht="15" customHeight="1" x14ac:dyDescent="0.25">
      <c r="A39" s="72">
        <f t="shared" si="2"/>
        <v>38</v>
      </c>
      <c r="B39" s="55" t="s">
        <v>190</v>
      </c>
      <c r="C39" s="55"/>
      <c r="D39" s="73" t="s">
        <v>481</v>
      </c>
      <c r="E39" s="55" t="s">
        <v>482</v>
      </c>
      <c r="F39" s="55" t="s">
        <v>303</v>
      </c>
      <c r="G39" s="73" t="s">
        <v>307</v>
      </c>
      <c r="H39" s="55">
        <v>1500</v>
      </c>
      <c r="I39" s="74">
        <v>44197</v>
      </c>
      <c r="J39" s="74">
        <v>44286</v>
      </c>
      <c r="K39" s="56">
        <f t="shared" si="0"/>
        <v>90</v>
      </c>
      <c r="L39" s="57">
        <f t="shared" si="1"/>
        <v>369.86301369863014</v>
      </c>
      <c r="M39" s="57"/>
      <c r="N39" s="75"/>
      <c r="O39" s="75" t="s">
        <v>878</v>
      </c>
    </row>
    <row r="40" spans="1:15" ht="15" customHeight="1" x14ac:dyDescent="0.25">
      <c r="A40" s="72">
        <f t="shared" si="2"/>
        <v>39</v>
      </c>
      <c r="B40" s="55" t="s">
        <v>203</v>
      </c>
      <c r="C40" s="55"/>
      <c r="D40" s="73" t="s">
        <v>483</v>
      </c>
      <c r="E40" s="55" t="s">
        <v>483</v>
      </c>
      <c r="F40" s="55" t="s">
        <v>388</v>
      </c>
      <c r="G40" s="73" t="s">
        <v>312</v>
      </c>
      <c r="H40" s="55">
        <v>1500</v>
      </c>
      <c r="I40" s="74">
        <v>44197</v>
      </c>
      <c r="J40" s="74">
        <v>44286</v>
      </c>
      <c r="K40" s="56">
        <f t="shared" si="0"/>
        <v>90</v>
      </c>
      <c r="L40" s="57">
        <f t="shared" si="1"/>
        <v>369.86301369863014</v>
      </c>
      <c r="M40" s="57"/>
      <c r="N40" s="75"/>
      <c r="O40" s="75" t="s">
        <v>878</v>
      </c>
    </row>
    <row r="41" spans="1:15" ht="15" customHeight="1" x14ac:dyDescent="0.25">
      <c r="A41" s="72">
        <f t="shared" si="2"/>
        <v>40</v>
      </c>
      <c r="B41" s="55" t="s">
        <v>156</v>
      </c>
      <c r="C41" s="55"/>
      <c r="D41" s="73" t="s">
        <v>484</v>
      </c>
      <c r="E41" s="55" t="s">
        <v>434</v>
      </c>
      <c r="F41" s="55" t="s">
        <v>388</v>
      </c>
      <c r="G41" s="73" t="s">
        <v>485</v>
      </c>
      <c r="H41" s="55">
        <v>1500</v>
      </c>
      <c r="I41" s="74">
        <v>44197</v>
      </c>
      <c r="J41" s="74">
        <v>44286</v>
      </c>
      <c r="K41" s="56">
        <f t="shared" si="0"/>
        <v>90</v>
      </c>
      <c r="L41" s="57">
        <f t="shared" si="1"/>
        <v>369.86301369863014</v>
      </c>
      <c r="M41" s="57"/>
      <c r="N41" s="75"/>
      <c r="O41" s="75" t="s">
        <v>878</v>
      </c>
    </row>
    <row r="42" spans="1:15" ht="15" customHeight="1" x14ac:dyDescent="0.25">
      <c r="A42" s="72">
        <f t="shared" si="2"/>
        <v>41</v>
      </c>
      <c r="B42" s="55" t="s">
        <v>259</v>
      </c>
      <c r="C42" s="55"/>
      <c r="D42" s="73" t="s">
        <v>486</v>
      </c>
      <c r="E42" s="55" t="s">
        <v>434</v>
      </c>
      <c r="F42" s="55" t="s">
        <v>388</v>
      </c>
      <c r="G42" s="73" t="s">
        <v>487</v>
      </c>
      <c r="H42" s="55">
        <v>1500</v>
      </c>
      <c r="I42" s="74">
        <v>44197</v>
      </c>
      <c r="J42" s="74">
        <v>44286</v>
      </c>
      <c r="K42" s="56">
        <f t="shared" si="0"/>
        <v>90</v>
      </c>
      <c r="L42" s="57">
        <f t="shared" si="1"/>
        <v>369.86301369863014</v>
      </c>
      <c r="M42" s="57"/>
      <c r="N42" s="75"/>
      <c r="O42" s="75" t="s">
        <v>878</v>
      </c>
    </row>
    <row r="43" spans="1:15" ht="15" customHeight="1" x14ac:dyDescent="0.25">
      <c r="A43" s="72">
        <f t="shared" si="2"/>
        <v>42</v>
      </c>
      <c r="B43" s="55" t="s">
        <v>253</v>
      </c>
      <c r="C43" s="55" t="s">
        <v>892</v>
      </c>
      <c r="D43" s="73" t="s">
        <v>488</v>
      </c>
      <c r="E43" s="55" t="s">
        <v>489</v>
      </c>
      <c r="F43" s="55" t="s">
        <v>388</v>
      </c>
      <c r="G43" s="73" t="s">
        <v>490</v>
      </c>
      <c r="H43" s="55">
        <v>1500</v>
      </c>
      <c r="I43" s="74">
        <v>44197</v>
      </c>
      <c r="J43" s="74">
        <v>44286</v>
      </c>
      <c r="K43" s="56">
        <f t="shared" si="0"/>
        <v>90</v>
      </c>
      <c r="L43" s="57">
        <f t="shared" si="1"/>
        <v>369.86301369863014</v>
      </c>
      <c r="M43" s="57"/>
      <c r="N43" s="75"/>
      <c r="O43" s="75" t="s">
        <v>878</v>
      </c>
    </row>
    <row r="44" spans="1:15" ht="15" customHeight="1" x14ac:dyDescent="0.25">
      <c r="A44" s="72">
        <f t="shared" si="2"/>
        <v>43</v>
      </c>
      <c r="B44" s="55" t="s">
        <v>182</v>
      </c>
      <c r="C44" s="55"/>
      <c r="D44" s="73" t="s">
        <v>491</v>
      </c>
      <c r="E44" s="55" t="s">
        <v>434</v>
      </c>
      <c r="F44" s="55" t="s">
        <v>388</v>
      </c>
      <c r="G44" s="73" t="s">
        <v>397</v>
      </c>
      <c r="H44" s="55">
        <v>1500</v>
      </c>
      <c r="I44" s="74">
        <v>44197</v>
      </c>
      <c r="J44" s="74">
        <v>44286</v>
      </c>
      <c r="K44" s="56">
        <f t="shared" si="0"/>
        <v>90</v>
      </c>
      <c r="L44" s="57">
        <f t="shared" si="1"/>
        <v>369.86301369863014</v>
      </c>
      <c r="M44" s="57"/>
      <c r="N44" s="75"/>
      <c r="O44" s="75" t="s">
        <v>878</v>
      </c>
    </row>
    <row r="45" spans="1:15" ht="15" customHeight="1" x14ac:dyDescent="0.25">
      <c r="A45" s="72">
        <f t="shared" si="2"/>
        <v>44</v>
      </c>
      <c r="B45" s="55" t="s">
        <v>244</v>
      </c>
      <c r="C45" s="55"/>
      <c r="D45" s="73" t="s">
        <v>492</v>
      </c>
      <c r="E45" s="55" t="s">
        <v>492</v>
      </c>
      <c r="F45" s="55" t="s">
        <v>388</v>
      </c>
      <c r="G45" s="73" t="s">
        <v>400</v>
      </c>
      <c r="H45" s="55">
        <v>1500</v>
      </c>
      <c r="I45" s="74">
        <v>44197</v>
      </c>
      <c r="J45" s="74">
        <v>44286</v>
      </c>
      <c r="K45" s="56">
        <f t="shared" si="0"/>
        <v>90</v>
      </c>
      <c r="L45" s="57">
        <f t="shared" si="1"/>
        <v>369.86301369863014</v>
      </c>
      <c r="M45" s="57"/>
      <c r="N45" s="75"/>
      <c r="O45" s="75" t="s">
        <v>878</v>
      </c>
    </row>
    <row r="46" spans="1:15" ht="15" customHeight="1" x14ac:dyDescent="0.25">
      <c r="A46" s="72">
        <f t="shared" si="2"/>
        <v>45</v>
      </c>
      <c r="B46" s="55" t="s">
        <v>184</v>
      </c>
      <c r="C46" s="55"/>
      <c r="D46" s="73" t="s">
        <v>493</v>
      </c>
      <c r="E46" s="55" t="s">
        <v>434</v>
      </c>
      <c r="F46" s="55" t="s">
        <v>388</v>
      </c>
      <c r="G46" s="73" t="s">
        <v>398</v>
      </c>
      <c r="H46" s="55">
        <v>1500</v>
      </c>
      <c r="I46" s="74">
        <v>44197</v>
      </c>
      <c r="J46" s="74">
        <v>44286</v>
      </c>
      <c r="K46" s="56">
        <f t="shared" si="0"/>
        <v>90</v>
      </c>
      <c r="L46" s="57">
        <f t="shared" si="1"/>
        <v>369.86301369863014</v>
      </c>
      <c r="M46" s="57"/>
      <c r="N46" s="75"/>
      <c r="O46" s="75" t="s">
        <v>878</v>
      </c>
    </row>
    <row r="47" spans="1:15" ht="15" customHeight="1" x14ac:dyDescent="0.25">
      <c r="A47" s="72">
        <f t="shared" si="2"/>
        <v>46</v>
      </c>
      <c r="B47" s="55" t="s">
        <v>191</v>
      </c>
      <c r="C47" s="55"/>
      <c r="D47" s="73" t="s">
        <v>494</v>
      </c>
      <c r="E47" s="55" t="s">
        <v>494</v>
      </c>
      <c r="F47" s="55" t="s">
        <v>388</v>
      </c>
      <c r="G47" s="73" t="s">
        <v>495</v>
      </c>
      <c r="H47" s="55">
        <v>1500</v>
      </c>
      <c r="I47" s="74">
        <v>44197</v>
      </c>
      <c r="J47" s="74">
        <v>44286</v>
      </c>
      <c r="K47" s="56">
        <f t="shared" si="0"/>
        <v>90</v>
      </c>
      <c r="L47" s="57">
        <f t="shared" si="1"/>
        <v>369.86301369863014</v>
      </c>
      <c r="M47" s="57"/>
      <c r="N47" s="75"/>
      <c r="O47" s="75" t="s">
        <v>878</v>
      </c>
    </row>
    <row r="48" spans="1:15" ht="15" customHeight="1" x14ac:dyDescent="0.25">
      <c r="A48" s="72">
        <f t="shared" si="2"/>
        <v>47</v>
      </c>
      <c r="B48" s="55" t="s">
        <v>220</v>
      </c>
      <c r="C48" s="55"/>
      <c r="D48" s="73" t="s">
        <v>496</v>
      </c>
      <c r="E48" s="55" t="s">
        <v>497</v>
      </c>
      <c r="F48" s="55" t="s">
        <v>390</v>
      </c>
      <c r="G48" s="73" t="s">
        <v>321</v>
      </c>
      <c r="H48" s="55">
        <v>1500</v>
      </c>
      <c r="I48" s="74">
        <v>44197</v>
      </c>
      <c r="J48" s="74">
        <v>44286</v>
      </c>
      <c r="K48" s="56">
        <f t="shared" si="0"/>
        <v>90</v>
      </c>
      <c r="L48" s="57">
        <f t="shared" si="1"/>
        <v>369.86301369863014</v>
      </c>
      <c r="M48" s="57"/>
      <c r="N48" s="75"/>
      <c r="O48" s="75" t="s">
        <v>878</v>
      </c>
    </row>
    <row r="49" spans="1:15" ht="15" customHeight="1" x14ac:dyDescent="0.25">
      <c r="A49" s="72">
        <f t="shared" si="2"/>
        <v>48</v>
      </c>
      <c r="B49" s="55" t="s">
        <v>237</v>
      </c>
      <c r="C49" s="55" t="s">
        <v>915</v>
      </c>
      <c r="D49" s="73" t="s">
        <v>916</v>
      </c>
      <c r="E49" s="55" t="s">
        <v>498</v>
      </c>
      <c r="F49" s="55" t="s">
        <v>390</v>
      </c>
      <c r="G49" s="73" t="s">
        <v>917</v>
      </c>
      <c r="H49" s="55">
        <v>1500</v>
      </c>
      <c r="I49" s="74">
        <v>44197</v>
      </c>
      <c r="J49" s="74">
        <v>44286</v>
      </c>
      <c r="K49" s="56">
        <f t="shared" si="0"/>
        <v>90</v>
      </c>
      <c r="L49" s="57">
        <f t="shared" si="1"/>
        <v>369.86301369863014</v>
      </c>
      <c r="M49" s="57"/>
      <c r="N49" s="75"/>
      <c r="O49" s="75" t="s">
        <v>878</v>
      </c>
    </row>
    <row r="50" spans="1:15" ht="15" customHeight="1" x14ac:dyDescent="0.25">
      <c r="A50" s="72">
        <f t="shared" si="2"/>
        <v>49</v>
      </c>
      <c r="B50" s="55" t="s">
        <v>263</v>
      </c>
      <c r="C50" s="55"/>
      <c r="D50" s="73" t="s">
        <v>499</v>
      </c>
      <c r="E50" s="55" t="s">
        <v>500</v>
      </c>
      <c r="F50" s="55" t="s">
        <v>390</v>
      </c>
      <c r="G50" s="73" t="s">
        <v>501</v>
      </c>
      <c r="H50" s="55">
        <v>1500</v>
      </c>
      <c r="I50" s="74">
        <v>44197</v>
      </c>
      <c r="J50" s="74">
        <v>44286</v>
      </c>
      <c r="K50" s="56">
        <f t="shared" si="0"/>
        <v>90</v>
      </c>
      <c r="L50" s="57">
        <f t="shared" si="1"/>
        <v>369.86301369863014</v>
      </c>
      <c r="M50" s="57"/>
      <c r="N50" s="75"/>
      <c r="O50" s="75" t="s">
        <v>878</v>
      </c>
    </row>
    <row r="51" spans="1:15" ht="15" customHeight="1" x14ac:dyDescent="0.25">
      <c r="A51" s="72">
        <f t="shared" si="2"/>
        <v>50</v>
      </c>
      <c r="B51" s="55" t="s">
        <v>217</v>
      </c>
      <c r="C51" s="55"/>
      <c r="D51" s="73" t="s">
        <v>502</v>
      </c>
      <c r="E51" s="55" t="s">
        <v>502</v>
      </c>
      <c r="F51" s="55" t="s">
        <v>390</v>
      </c>
      <c r="G51" s="73" t="s">
        <v>319</v>
      </c>
      <c r="H51" s="55">
        <v>1500</v>
      </c>
      <c r="I51" s="74">
        <v>44197</v>
      </c>
      <c r="J51" s="74">
        <v>44286</v>
      </c>
      <c r="K51" s="56">
        <f t="shared" si="0"/>
        <v>90</v>
      </c>
      <c r="L51" s="57">
        <f t="shared" si="1"/>
        <v>369.86301369863014</v>
      </c>
      <c r="M51" s="57"/>
      <c r="N51" s="75"/>
      <c r="O51" s="75" t="s">
        <v>878</v>
      </c>
    </row>
    <row r="52" spans="1:15" ht="15" customHeight="1" x14ac:dyDescent="0.25">
      <c r="A52" s="72">
        <f t="shared" si="2"/>
        <v>51</v>
      </c>
      <c r="B52" s="55" t="s">
        <v>222</v>
      </c>
      <c r="C52" s="55"/>
      <c r="D52" s="73" t="s">
        <v>503</v>
      </c>
      <c r="E52" s="55" t="s">
        <v>504</v>
      </c>
      <c r="F52" s="55" t="s">
        <v>390</v>
      </c>
      <c r="G52" s="73" t="s">
        <v>323</v>
      </c>
      <c r="H52" s="55">
        <v>1500</v>
      </c>
      <c r="I52" s="74">
        <v>44197</v>
      </c>
      <c r="J52" s="74">
        <v>44286</v>
      </c>
      <c r="K52" s="56">
        <f t="shared" si="0"/>
        <v>90</v>
      </c>
      <c r="L52" s="57">
        <f t="shared" si="1"/>
        <v>369.86301369863014</v>
      </c>
      <c r="M52" s="57"/>
      <c r="N52" s="75"/>
      <c r="O52" s="75" t="s">
        <v>878</v>
      </c>
    </row>
    <row r="53" spans="1:15" ht="15" customHeight="1" x14ac:dyDescent="0.25">
      <c r="A53" s="72">
        <f t="shared" si="2"/>
        <v>52</v>
      </c>
      <c r="B53" s="55" t="s">
        <v>218</v>
      </c>
      <c r="C53" s="55"/>
      <c r="D53" s="73" t="s">
        <v>505</v>
      </c>
      <c r="E53" s="55" t="s">
        <v>505</v>
      </c>
      <c r="F53" s="55" t="s">
        <v>390</v>
      </c>
      <c r="G53" s="73" t="s">
        <v>320</v>
      </c>
      <c r="H53" s="55">
        <v>1500</v>
      </c>
      <c r="I53" s="74">
        <v>44197</v>
      </c>
      <c r="J53" s="74">
        <v>44286</v>
      </c>
      <c r="K53" s="56">
        <f t="shared" si="0"/>
        <v>90</v>
      </c>
      <c r="L53" s="57">
        <f t="shared" si="1"/>
        <v>369.86301369863014</v>
      </c>
      <c r="M53" s="57"/>
      <c r="N53" s="75"/>
      <c r="O53" s="75" t="s">
        <v>878</v>
      </c>
    </row>
    <row r="54" spans="1:15" ht="15" customHeight="1" x14ac:dyDescent="0.25">
      <c r="A54" s="72">
        <f t="shared" si="2"/>
        <v>53</v>
      </c>
      <c r="B54" s="55" t="s">
        <v>219</v>
      </c>
      <c r="C54" s="55"/>
      <c r="D54" s="73" t="s">
        <v>506</v>
      </c>
      <c r="E54" s="55" t="s">
        <v>506</v>
      </c>
      <c r="F54" s="55" t="s">
        <v>390</v>
      </c>
      <c r="G54" s="73" t="s">
        <v>507</v>
      </c>
      <c r="H54" s="55">
        <v>1500</v>
      </c>
      <c r="I54" s="74">
        <v>44197</v>
      </c>
      <c r="J54" s="74">
        <v>44286</v>
      </c>
      <c r="K54" s="56">
        <f t="shared" si="0"/>
        <v>90</v>
      </c>
      <c r="L54" s="57">
        <f t="shared" si="1"/>
        <v>369.86301369863014</v>
      </c>
      <c r="M54" s="57"/>
      <c r="N54" s="75"/>
      <c r="O54" s="75" t="s">
        <v>878</v>
      </c>
    </row>
    <row r="55" spans="1:15" ht="15" customHeight="1" x14ac:dyDescent="0.25">
      <c r="A55" s="72">
        <f t="shared" si="2"/>
        <v>54</v>
      </c>
      <c r="B55" s="55" t="s">
        <v>225</v>
      </c>
      <c r="C55" s="55"/>
      <c r="D55" s="73" t="s">
        <v>508</v>
      </c>
      <c r="E55" s="55" t="s">
        <v>498</v>
      </c>
      <c r="F55" s="55" t="s">
        <v>390</v>
      </c>
      <c r="G55" s="73" t="s">
        <v>324</v>
      </c>
      <c r="H55" s="55">
        <v>1500</v>
      </c>
      <c r="I55" s="74">
        <v>44197</v>
      </c>
      <c r="J55" s="74">
        <v>44286</v>
      </c>
      <c r="K55" s="56">
        <f t="shared" si="0"/>
        <v>90</v>
      </c>
      <c r="L55" s="57">
        <f t="shared" si="1"/>
        <v>369.86301369863014</v>
      </c>
      <c r="M55" s="57"/>
      <c r="N55" s="75"/>
      <c r="O55" s="75" t="s">
        <v>878</v>
      </c>
    </row>
    <row r="56" spans="1:15" ht="15" customHeight="1" x14ac:dyDescent="0.25">
      <c r="A56" s="72">
        <f t="shared" si="2"/>
        <v>55</v>
      </c>
      <c r="B56" s="55" t="s">
        <v>96</v>
      </c>
      <c r="C56" s="55"/>
      <c r="D56" s="73" t="s">
        <v>509</v>
      </c>
      <c r="E56" s="55" t="s">
        <v>349</v>
      </c>
      <c r="F56" s="55" t="s">
        <v>382</v>
      </c>
      <c r="G56" s="73" t="s">
        <v>510</v>
      </c>
      <c r="H56" s="55">
        <v>1500</v>
      </c>
      <c r="I56" s="74">
        <v>44197</v>
      </c>
      <c r="J56" s="74">
        <v>44286</v>
      </c>
      <c r="K56" s="56">
        <f t="shared" si="0"/>
        <v>90</v>
      </c>
      <c r="L56" s="57">
        <f t="shared" si="1"/>
        <v>369.86301369863014</v>
      </c>
      <c r="M56" s="57"/>
      <c r="N56" s="75"/>
      <c r="O56" s="75" t="s">
        <v>878</v>
      </c>
    </row>
    <row r="57" spans="1:15" ht="15" customHeight="1" x14ac:dyDescent="0.25">
      <c r="A57" s="72">
        <f t="shared" si="2"/>
        <v>56</v>
      </c>
      <c r="B57" s="55" t="s">
        <v>100</v>
      </c>
      <c r="C57" s="55"/>
      <c r="D57" s="73" t="s">
        <v>511</v>
      </c>
      <c r="E57" s="55" t="s">
        <v>349</v>
      </c>
      <c r="F57" s="55" t="s">
        <v>382</v>
      </c>
      <c r="G57" s="73" t="s">
        <v>512</v>
      </c>
      <c r="H57" s="55">
        <v>1500</v>
      </c>
      <c r="I57" s="74">
        <v>44197</v>
      </c>
      <c r="J57" s="74">
        <v>44286</v>
      </c>
      <c r="K57" s="56">
        <f t="shared" si="0"/>
        <v>90</v>
      </c>
      <c r="L57" s="57">
        <f t="shared" si="1"/>
        <v>369.86301369863014</v>
      </c>
      <c r="M57" s="57"/>
      <c r="N57" s="75"/>
      <c r="O57" s="75" t="s">
        <v>878</v>
      </c>
    </row>
    <row r="58" spans="1:15" ht="15" customHeight="1" x14ac:dyDescent="0.25">
      <c r="A58" s="72">
        <f t="shared" si="2"/>
        <v>57</v>
      </c>
      <c r="B58" s="55" t="s">
        <v>103</v>
      </c>
      <c r="C58" s="55"/>
      <c r="D58" s="73" t="s">
        <v>513</v>
      </c>
      <c r="E58" s="55" t="s">
        <v>349</v>
      </c>
      <c r="F58" s="55" t="s">
        <v>382</v>
      </c>
      <c r="G58" s="73" t="s">
        <v>283</v>
      </c>
      <c r="H58" s="55">
        <v>1500</v>
      </c>
      <c r="I58" s="74">
        <v>44197</v>
      </c>
      <c r="J58" s="74">
        <v>44286</v>
      </c>
      <c r="K58" s="56">
        <f t="shared" si="0"/>
        <v>90</v>
      </c>
      <c r="L58" s="57">
        <f t="shared" ref="L58:L121" si="3">H58*K58/365</f>
        <v>369.86301369863014</v>
      </c>
      <c r="M58" s="57"/>
      <c r="N58" s="75"/>
      <c r="O58" s="75" t="s">
        <v>878</v>
      </c>
    </row>
    <row r="59" spans="1:15" ht="15" customHeight="1" x14ac:dyDescent="0.25">
      <c r="A59" s="72">
        <f t="shared" si="2"/>
        <v>58</v>
      </c>
      <c r="B59" s="55" t="s">
        <v>133</v>
      </c>
      <c r="C59" s="55"/>
      <c r="D59" s="73" t="s">
        <v>514</v>
      </c>
      <c r="E59" s="55" t="s">
        <v>349</v>
      </c>
      <c r="F59" s="55" t="s">
        <v>382</v>
      </c>
      <c r="G59" s="73" t="s">
        <v>515</v>
      </c>
      <c r="H59" s="55">
        <v>1500</v>
      </c>
      <c r="I59" s="74">
        <v>44197</v>
      </c>
      <c r="J59" s="74">
        <v>44286</v>
      </c>
      <c r="K59" s="56">
        <f t="shared" si="0"/>
        <v>90</v>
      </c>
      <c r="L59" s="57">
        <f t="shared" si="3"/>
        <v>369.86301369863014</v>
      </c>
      <c r="M59" s="57"/>
      <c r="N59" s="75"/>
      <c r="O59" s="75" t="s">
        <v>878</v>
      </c>
    </row>
    <row r="60" spans="1:15" ht="15" customHeight="1" x14ac:dyDescent="0.25">
      <c r="A60" s="72">
        <f t="shared" si="2"/>
        <v>59</v>
      </c>
      <c r="B60" s="55" t="s">
        <v>58</v>
      </c>
      <c r="C60" s="55"/>
      <c r="D60" s="73" t="s">
        <v>516</v>
      </c>
      <c r="E60" s="55" t="s">
        <v>349</v>
      </c>
      <c r="F60" s="55" t="s">
        <v>382</v>
      </c>
      <c r="G60" s="73" t="s">
        <v>517</v>
      </c>
      <c r="H60" s="55">
        <v>1500</v>
      </c>
      <c r="I60" s="74">
        <v>44197</v>
      </c>
      <c r="J60" s="74">
        <v>44286</v>
      </c>
      <c r="K60" s="56">
        <f t="shared" si="0"/>
        <v>90</v>
      </c>
      <c r="L60" s="57">
        <f t="shared" si="3"/>
        <v>369.86301369863014</v>
      </c>
      <c r="M60" s="57"/>
      <c r="N60" s="75"/>
      <c r="O60" s="75" t="s">
        <v>878</v>
      </c>
    </row>
    <row r="61" spans="1:15" ht="15" customHeight="1" x14ac:dyDescent="0.25">
      <c r="A61" s="72">
        <f t="shared" si="2"/>
        <v>60</v>
      </c>
      <c r="B61" s="55" t="s">
        <v>134</v>
      </c>
      <c r="C61" s="55"/>
      <c r="D61" s="73" t="s">
        <v>518</v>
      </c>
      <c r="E61" s="55" t="s">
        <v>349</v>
      </c>
      <c r="F61" s="55" t="s">
        <v>382</v>
      </c>
      <c r="G61" s="73" t="s">
        <v>292</v>
      </c>
      <c r="H61" s="55">
        <v>1500</v>
      </c>
      <c r="I61" s="74">
        <v>44197</v>
      </c>
      <c r="J61" s="74">
        <v>44286</v>
      </c>
      <c r="K61" s="56">
        <f t="shared" si="0"/>
        <v>90</v>
      </c>
      <c r="L61" s="57">
        <f t="shared" si="3"/>
        <v>369.86301369863014</v>
      </c>
      <c r="M61" s="57"/>
      <c r="N61" s="75"/>
      <c r="O61" s="75" t="s">
        <v>878</v>
      </c>
    </row>
    <row r="62" spans="1:15" ht="15" customHeight="1" x14ac:dyDescent="0.25">
      <c r="A62" s="72">
        <f t="shared" si="2"/>
        <v>61</v>
      </c>
      <c r="B62" s="55" t="s">
        <v>98</v>
      </c>
      <c r="C62" s="55"/>
      <c r="D62" s="73" t="s">
        <v>519</v>
      </c>
      <c r="E62" s="55" t="s">
        <v>349</v>
      </c>
      <c r="F62" s="55" t="s">
        <v>382</v>
      </c>
      <c r="G62" s="73" t="s">
        <v>520</v>
      </c>
      <c r="H62" s="55">
        <v>1500</v>
      </c>
      <c r="I62" s="74">
        <v>44197</v>
      </c>
      <c r="J62" s="74">
        <v>44286</v>
      </c>
      <c r="K62" s="56">
        <f t="shared" si="0"/>
        <v>90</v>
      </c>
      <c r="L62" s="57">
        <f t="shared" si="3"/>
        <v>369.86301369863014</v>
      </c>
      <c r="M62" s="57"/>
      <c r="N62" s="75"/>
      <c r="O62" s="75" t="s">
        <v>878</v>
      </c>
    </row>
    <row r="63" spans="1:15" ht="15" customHeight="1" x14ac:dyDescent="0.25">
      <c r="A63" s="72">
        <f t="shared" si="2"/>
        <v>62</v>
      </c>
      <c r="B63" s="55" t="s">
        <v>82</v>
      </c>
      <c r="C63" s="55"/>
      <c r="D63" s="73" t="s">
        <v>521</v>
      </c>
      <c r="E63" s="55" t="s">
        <v>349</v>
      </c>
      <c r="F63" s="55" t="s">
        <v>382</v>
      </c>
      <c r="G63" s="73" t="s">
        <v>522</v>
      </c>
      <c r="H63" s="55">
        <v>1500</v>
      </c>
      <c r="I63" s="74">
        <v>44197</v>
      </c>
      <c r="J63" s="74">
        <v>44286</v>
      </c>
      <c r="K63" s="56">
        <f t="shared" si="0"/>
        <v>90</v>
      </c>
      <c r="L63" s="57">
        <f t="shared" si="3"/>
        <v>369.86301369863014</v>
      </c>
      <c r="M63" s="57"/>
      <c r="N63" s="75"/>
      <c r="O63" s="75" t="s">
        <v>878</v>
      </c>
    </row>
    <row r="64" spans="1:15" ht="15" customHeight="1" x14ac:dyDescent="0.25">
      <c r="A64" s="72">
        <f t="shared" si="2"/>
        <v>63</v>
      </c>
      <c r="B64" s="55" t="s">
        <v>127</v>
      </c>
      <c r="C64" s="55"/>
      <c r="D64" s="73" t="s">
        <v>523</v>
      </c>
      <c r="E64" s="55" t="s">
        <v>349</v>
      </c>
      <c r="F64" s="55" t="s">
        <v>382</v>
      </c>
      <c r="G64" s="73" t="s">
        <v>524</v>
      </c>
      <c r="H64" s="55">
        <v>1500</v>
      </c>
      <c r="I64" s="74">
        <v>44197</v>
      </c>
      <c r="J64" s="74">
        <v>44286</v>
      </c>
      <c r="K64" s="56">
        <f t="shared" ref="K64:K127" si="4">J64-I64+1</f>
        <v>90</v>
      </c>
      <c r="L64" s="57">
        <f t="shared" si="3"/>
        <v>369.86301369863014</v>
      </c>
      <c r="M64" s="57"/>
      <c r="N64" s="75"/>
      <c r="O64" s="75" t="s">
        <v>878</v>
      </c>
    </row>
    <row r="65" spans="1:15" ht="15" customHeight="1" x14ac:dyDescent="0.25">
      <c r="A65" s="72">
        <f t="shared" si="2"/>
        <v>64</v>
      </c>
      <c r="B65" s="55" t="s">
        <v>138</v>
      </c>
      <c r="C65" s="55"/>
      <c r="D65" s="73" t="s">
        <v>525</v>
      </c>
      <c r="E65" s="55" t="s">
        <v>349</v>
      </c>
      <c r="F65" s="55" t="s">
        <v>382</v>
      </c>
      <c r="G65" s="73" t="s">
        <v>526</v>
      </c>
      <c r="H65" s="55">
        <v>1500</v>
      </c>
      <c r="I65" s="74">
        <v>44197</v>
      </c>
      <c r="J65" s="74">
        <v>44286</v>
      </c>
      <c r="K65" s="56">
        <f t="shared" si="4"/>
        <v>90</v>
      </c>
      <c r="L65" s="57">
        <f t="shared" si="3"/>
        <v>369.86301369863014</v>
      </c>
      <c r="M65" s="57"/>
      <c r="N65" s="75"/>
      <c r="O65" s="75" t="s">
        <v>878</v>
      </c>
    </row>
    <row r="66" spans="1:15" ht="15" customHeight="1" x14ac:dyDescent="0.25">
      <c r="A66" s="72">
        <f t="shared" si="2"/>
        <v>65</v>
      </c>
      <c r="B66" s="55" t="s">
        <v>107</v>
      </c>
      <c r="C66" s="55"/>
      <c r="D66" s="73" t="s">
        <v>527</v>
      </c>
      <c r="E66" s="55" t="s">
        <v>349</v>
      </c>
      <c r="F66" s="55" t="s">
        <v>382</v>
      </c>
      <c r="G66" s="73" t="s">
        <v>528</v>
      </c>
      <c r="H66" s="55">
        <v>1500</v>
      </c>
      <c r="I66" s="74">
        <v>44197</v>
      </c>
      <c r="J66" s="74">
        <v>44286</v>
      </c>
      <c r="K66" s="56">
        <f t="shared" si="4"/>
        <v>90</v>
      </c>
      <c r="L66" s="57">
        <f t="shared" si="3"/>
        <v>369.86301369863014</v>
      </c>
      <c r="M66" s="57"/>
      <c r="N66" s="75"/>
      <c r="O66" s="75" t="s">
        <v>878</v>
      </c>
    </row>
    <row r="67" spans="1:15" ht="15" customHeight="1" x14ac:dyDescent="0.25">
      <c r="A67" s="72">
        <f t="shared" si="2"/>
        <v>66</v>
      </c>
      <c r="B67" s="55" t="s">
        <v>97</v>
      </c>
      <c r="C67" s="55"/>
      <c r="D67" s="73" t="s">
        <v>529</v>
      </c>
      <c r="E67" s="55" t="s">
        <v>349</v>
      </c>
      <c r="F67" s="55" t="s">
        <v>382</v>
      </c>
      <c r="G67" s="73" t="s">
        <v>530</v>
      </c>
      <c r="H67" s="55">
        <v>1500</v>
      </c>
      <c r="I67" s="74">
        <v>44197</v>
      </c>
      <c r="J67" s="74">
        <v>44286</v>
      </c>
      <c r="K67" s="56">
        <f t="shared" si="4"/>
        <v>90</v>
      </c>
      <c r="L67" s="57">
        <f t="shared" si="3"/>
        <v>369.86301369863014</v>
      </c>
      <c r="M67" s="57"/>
      <c r="N67" s="75"/>
      <c r="O67" s="75" t="s">
        <v>878</v>
      </c>
    </row>
    <row r="68" spans="1:15" ht="15" customHeight="1" x14ac:dyDescent="0.25">
      <c r="A68" s="72">
        <f t="shared" ref="A68:A131" si="5">A67+1</f>
        <v>67</v>
      </c>
      <c r="B68" s="55" t="s">
        <v>110</v>
      </c>
      <c r="C68" s="55"/>
      <c r="D68" s="73" t="s">
        <v>531</v>
      </c>
      <c r="E68" s="55" t="s">
        <v>349</v>
      </c>
      <c r="F68" s="55" t="s">
        <v>382</v>
      </c>
      <c r="G68" s="73" t="s">
        <v>532</v>
      </c>
      <c r="H68" s="55">
        <v>1500</v>
      </c>
      <c r="I68" s="74">
        <v>44197</v>
      </c>
      <c r="J68" s="74">
        <v>44286</v>
      </c>
      <c r="K68" s="56">
        <f t="shared" si="4"/>
        <v>90</v>
      </c>
      <c r="L68" s="57">
        <f t="shared" si="3"/>
        <v>369.86301369863014</v>
      </c>
      <c r="M68" s="57"/>
      <c r="N68" s="75"/>
      <c r="O68" s="75" t="s">
        <v>878</v>
      </c>
    </row>
    <row r="69" spans="1:15" ht="15" customHeight="1" x14ac:dyDescent="0.25">
      <c r="A69" s="72">
        <f t="shared" si="5"/>
        <v>68</v>
      </c>
      <c r="B69" s="55" t="s">
        <v>99</v>
      </c>
      <c r="C69" s="55"/>
      <c r="D69" s="73" t="s">
        <v>533</v>
      </c>
      <c r="E69" s="55" t="s">
        <v>349</v>
      </c>
      <c r="F69" s="55" t="s">
        <v>382</v>
      </c>
      <c r="G69" s="73" t="s">
        <v>534</v>
      </c>
      <c r="H69" s="55">
        <v>1500</v>
      </c>
      <c r="I69" s="74">
        <v>44197</v>
      </c>
      <c r="J69" s="74">
        <v>44286</v>
      </c>
      <c r="K69" s="56">
        <f t="shared" si="4"/>
        <v>90</v>
      </c>
      <c r="L69" s="57">
        <f t="shared" si="3"/>
        <v>369.86301369863014</v>
      </c>
      <c r="M69" s="57"/>
      <c r="N69" s="75"/>
      <c r="O69" s="75" t="s">
        <v>878</v>
      </c>
    </row>
    <row r="70" spans="1:15" ht="15" customHeight="1" x14ac:dyDescent="0.25">
      <c r="A70" s="72">
        <f t="shared" si="5"/>
        <v>69</v>
      </c>
      <c r="B70" s="55" t="s">
        <v>102</v>
      </c>
      <c r="C70" s="55"/>
      <c r="D70" s="73" t="s">
        <v>535</v>
      </c>
      <c r="E70" s="55" t="s">
        <v>349</v>
      </c>
      <c r="F70" s="55" t="s">
        <v>382</v>
      </c>
      <c r="G70" s="73" t="s">
        <v>536</v>
      </c>
      <c r="H70" s="55">
        <v>1500</v>
      </c>
      <c r="I70" s="74">
        <v>44197</v>
      </c>
      <c r="J70" s="74">
        <v>44286</v>
      </c>
      <c r="K70" s="56">
        <f t="shared" si="4"/>
        <v>90</v>
      </c>
      <c r="L70" s="57">
        <f t="shared" si="3"/>
        <v>369.86301369863014</v>
      </c>
      <c r="M70" s="57"/>
      <c r="N70" s="75"/>
      <c r="O70" s="75" t="s">
        <v>878</v>
      </c>
    </row>
    <row r="71" spans="1:15" ht="15" customHeight="1" x14ac:dyDescent="0.25">
      <c r="A71" s="72">
        <f t="shared" si="5"/>
        <v>70</v>
      </c>
      <c r="B71" s="55" t="s">
        <v>108</v>
      </c>
      <c r="C71" s="55"/>
      <c r="D71" s="73" t="s">
        <v>537</v>
      </c>
      <c r="E71" s="55" t="s">
        <v>349</v>
      </c>
      <c r="F71" s="55" t="s">
        <v>382</v>
      </c>
      <c r="G71" s="73" t="s">
        <v>538</v>
      </c>
      <c r="H71" s="55">
        <v>1500</v>
      </c>
      <c r="I71" s="74">
        <v>44197</v>
      </c>
      <c r="J71" s="74">
        <v>44286</v>
      </c>
      <c r="K71" s="56">
        <f t="shared" si="4"/>
        <v>90</v>
      </c>
      <c r="L71" s="57">
        <f t="shared" si="3"/>
        <v>369.86301369863014</v>
      </c>
      <c r="M71" s="57"/>
      <c r="N71" s="75"/>
      <c r="O71" s="75" t="s">
        <v>878</v>
      </c>
    </row>
    <row r="72" spans="1:15" ht="15" customHeight="1" x14ac:dyDescent="0.25">
      <c r="A72" s="72">
        <f t="shared" si="5"/>
        <v>71</v>
      </c>
      <c r="B72" s="55" t="s">
        <v>223</v>
      </c>
      <c r="C72" s="55"/>
      <c r="D72" s="73" t="s">
        <v>539</v>
      </c>
      <c r="E72" s="55" t="s">
        <v>349</v>
      </c>
      <c r="F72" s="55" t="s">
        <v>382</v>
      </c>
      <c r="G72" s="73" t="s">
        <v>540</v>
      </c>
      <c r="H72" s="55">
        <v>1500</v>
      </c>
      <c r="I72" s="74">
        <v>44197</v>
      </c>
      <c r="J72" s="74">
        <v>44286</v>
      </c>
      <c r="K72" s="56">
        <f t="shared" si="4"/>
        <v>90</v>
      </c>
      <c r="L72" s="57">
        <f t="shared" si="3"/>
        <v>369.86301369863014</v>
      </c>
      <c r="M72" s="57"/>
      <c r="N72" s="75"/>
      <c r="O72" s="75" t="s">
        <v>878</v>
      </c>
    </row>
    <row r="73" spans="1:15" ht="15" customHeight="1" x14ac:dyDescent="0.25">
      <c r="A73" s="72">
        <f t="shared" si="5"/>
        <v>72</v>
      </c>
      <c r="B73" s="55" t="s">
        <v>81</v>
      </c>
      <c r="C73" s="55"/>
      <c r="D73" s="73" t="s">
        <v>541</v>
      </c>
      <c r="E73" s="55" t="s">
        <v>349</v>
      </c>
      <c r="F73" s="55" t="s">
        <v>382</v>
      </c>
      <c r="G73" s="73" t="s">
        <v>542</v>
      </c>
      <c r="H73" s="55">
        <v>1500</v>
      </c>
      <c r="I73" s="74">
        <v>44197</v>
      </c>
      <c r="J73" s="74">
        <v>44286</v>
      </c>
      <c r="K73" s="56">
        <f t="shared" si="4"/>
        <v>90</v>
      </c>
      <c r="L73" s="57">
        <f t="shared" si="3"/>
        <v>369.86301369863014</v>
      </c>
      <c r="M73" s="57"/>
      <c r="N73" s="75"/>
      <c r="O73" s="75" t="s">
        <v>878</v>
      </c>
    </row>
    <row r="74" spans="1:15" ht="15" customHeight="1" x14ac:dyDescent="0.25">
      <c r="A74" s="72">
        <f t="shared" si="5"/>
        <v>73</v>
      </c>
      <c r="B74" s="55" t="s">
        <v>251</v>
      </c>
      <c r="C74" s="55"/>
      <c r="D74" s="73" t="s">
        <v>543</v>
      </c>
      <c r="E74" s="55" t="s">
        <v>349</v>
      </c>
      <c r="F74" s="55" t="s">
        <v>382</v>
      </c>
      <c r="G74" s="73" t="s">
        <v>544</v>
      </c>
      <c r="H74" s="55">
        <v>1500</v>
      </c>
      <c r="I74" s="74">
        <v>44197</v>
      </c>
      <c r="J74" s="74">
        <v>44286</v>
      </c>
      <c r="K74" s="56">
        <f t="shared" si="4"/>
        <v>90</v>
      </c>
      <c r="L74" s="57">
        <f t="shared" si="3"/>
        <v>369.86301369863014</v>
      </c>
      <c r="M74" s="57"/>
      <c r="N74" s="75"/>
      <c r="O74" s="75" t="s">
        <v>878</v>
      </c>
    </row>
    <row r="75" spans="1:15" ht="15" customHeight="1" x14ac:dyDescent="0.25">
      <c r="A75" s="72">
        <f t="shared" si="5"/>
        <v>74</v>
      </c>
      <c r="B75" s="55" t="s">
        <v>126</v>
      </c>
      <c r="C75" s="55"/>
      <c r="D75" s="73" t="s">
        <v>545</v>
      </c>
      <c r="E75" s="55" t="s">
        <v>349</v>
      </c>
      <c r="F75" s="55" t="s">
        <v>382</v>
      </c>
      <c r="G75" s="73" t="s">
        <v>546</v>
      </c>
      <c r="H75" s="55">
        <v>1500</v>
      </c>
      <c r="I75" s="74">
        <v>44197</v>
      </c>
      <c r="J75" s="74">
        <v>44286</v>
      </c>
      <c r="K75" s="56">
        <f t="shared" si="4"/>
        <v>90</v>
      </c>
      <c r="L75" s="57">
        <f t="shared" si="3"/>
        <v>369.86301369863014</v>
      </c>
      <c r="M75" s="57"/>
      <c r="N75" s="75"/>
      <c r="O75" s="75" t="s">
        <v>878</v>
      </c>
    </row>
    <row r="76" spans="1:15" ht="15" customHeight="1" x14ac:dyDescent="0.25">
      <c r="A76" s="72">
        <f t="shared" si="5"/>
        <v>75</v>
      </c>
      <c r="B76" s="55" t="s">
        <v>79</v>
      </c>
      <c r="C76" s="55"/>
      <c r="D76" s="73" t="s">
        <v>547</v>
      </c>
      <c r="E76" s="55" t="s">
        <v>361</v>
      </c>
      <c r="F76" s="55" t="s">
        <v>382</v>
      </c>
      <c r="G76" s="73" t="s">
        <v>548</v>
      </c>
      <c r="H76" s="55">
        <v>1500</v>
      </c>
      <c r="I76" s="74">
        <v>44197</v>
      </c>
      <c r="J76" s="74">
        <v>44286</v>
      </c>
      <c r="K76" s="56">
        <f t="shared" si="4"/>
        <v>90</v>
      </c>
      <c r="L76" s="57">
        <f t="shared" si="3"/>
        <v>369.86301369863014</v>
      </c>
      <c r="M76" s="57"/>
      <c r="N76" s="75"/>
      <c r="O76" s="75" t="s">
        <v>878</v>
      </c>
    </row>
    <row r="77" spans="1:15" ht="15" customHeight="1" x14ac:dyDescent="0.25">
      <c r="A77" s="72">
        <f t="shared" si="5"/>
        <v>76</v>
      </c>
      <c r="B77" s="55" t="s">
        <v>101</v>
      </c>
      <c r="C77" s="55"/>
      <c r="D77" s="73" t="s">
        <v>549</v>
      </c>
      <c r="E77" s="55" t="s">
        <v>349</v>
      </c>
      <c r="F77" s="55" t="s">
        <v>382</v>
      </c>
      <c r="G77" s="73" t="s">
        <v>550</v>
      </c>
      <c r="H77" s="55">
        <v>1500</v>
      </c>
      <c r="I77" s="74">
        <v>44197</v>
      </c>
      <c r="J77" s="74">
        <v>44286</v>
      </c>
      <c r="K77" s="56">
        <f t="shared" si="4"/>
        <v>90</v>
      </c>
      <c r="L77" s="57">
        <f t="shared" si="3"/>
        <v>369.86301369863014</v>
      </c>
      <c r="M77" s="57"/>
      <c r="N77" s="75"/>
      <c r="O77" s="75" t="s">
        <v>878</v>
      </c>
    </row>
    <row r="78" spans="1:15" ht="15" customHeight="1" x14ac:dyDescent="0.25">
      <c r="A78" s="72">
        <f t="shared" si="5"/>
        <v>77</v>
      </c>
      <c r="B78" s="55" t="s">
        <v>71</v>
      </c>
      <c r="C78" s="55"/>
      <c r="D78" s="73" t="s">
        <v>551</v>
      </c>
      <c r="E78" s="55" t="s">
        <v>361</v>
      </c>
      <c r="F78" s="55" t="s">
        <v>382</v>
      </c>
      <c r="G78" s="73" t="s">
        <v>552</v>
      </c>
      <c r="H78" s="55">
        <v>1500</v>
      </c>
      <c r="I78" s="74">
        <v>44197</v>
      </c>
      <c r="J78" s="74">
        <v>44286</v>
      </c>
      <c r="K78" s="56">
        <f t="shared" si="4"/>
        <v>90</v>
      </c>
      <c r="L78" s="57">
        <f t="shared" si="3"/>
        <v>369.86301369863014</v>
      </c>
      <c r="M78" s="57"/>
      <c r="N78" s="75"/>
      <c r="O78" s="75" t="s">
        <v>878</v>
      </c>
    </row>
    <row r="79" spans="1:15" ht="15" customHeight="1" x14ac:dyDescent="0.25">
      <c r="A79" s="72">
        <f t="shared" si="5"/>
        <v>78</v>
      </c>
      <c r="B79" s="55" t="s">
        <v>69</v>
      </c>
      <c r="C79" s="55"/>
      <c r="D79" s="73" t="s">
        <v>553</v>
      </c>
      <c r="E79" s="55" t="s">
        <v>361</v>
      </c>
      <c r="F79" s="55" t="s">
        <v>382</v>
      </c>
      <c r="G79" s="73" t="s">
        <v>278</v>
      </c>
      <c r="H79" s="55">
        <v>1500</v>
      </c>
      <c r="I79" s="74">
        <v>44197</v>
      </c>
      <c r="J79" s="74">
        <v>44286</v>
      </c>
      <c r="K79" s="56">
        <f t="shared" si="4"/>
        <v>90</v>
      </c>
      <c r="L79" s="57">
        <f t="shared" si="3"/>
        <v>369.86301369863014</v>
      </c>
      <c r="M79" s="57"/>
      <c r="N79" s="75"/>
      <c r="O79" s="75" t="s">
        <v>878</v>
      </c>
    </row>
    <row r="80" spans="1:15" ht="15" customHeight="1" x14ac:dyDescent="0.25">
      <c r="A80" s="72">
        <f t="shared" si="5"/>
        <v>79</v>
      </c>
      <c r="B80" s="55" t="s">
        <v>75</v>
      </c>
      <c r="C80" s="55"/>
      <c r="D80" s="73" t="s">
        <v>554</v>
      </c>
      <c r="E80" s="55" t="s">
        <v>361</v>
      </c>
      <c r="F80" s="55" t="s">
        <v>382</v>
      </c>
      <c r="G80" s="73" t="s">
        <v>279</v>
      </c>
      <c r="H80" s="55">
        <v>1500</v>
      </c>
      <c r="I80" s="74">
        <v>44197</v>
      </c>
      <c r="J80" s="74">
        <v>44286</v>
      </c>
      <c r="K80" s="56">
        <f t="shared" si="4"/>
        <v>90</v>
      </c>
      <c r="L80" s="57">
        <f t="shared" si="3"/>
        <v>369.86301369863014</v>
      </c>
      <c r="M80" s="57"/>
      <c r="N80" s="75"/>
      <c r="O80" s="75" t="s">
        <v>878</v>
      </c>
    </row>
    <row r="81" spans="1:15" ht="15" customHeight="1" x14ac:dyDescent="0.25">
      <c r="A81" s="72">
        <f t="shared" si="5"/>
        <v>80</v>
      </c>
      <c r="B81" s="55" t="s">
        <v>56</v>
      </c>
      <c r="C81" s="55"/>
      <c r="D81" s="73" t="s">
        <v>555</v>
      </c>
      <c r="E81" s="55" t="s">
        <v>556</v>
      </c>
      <c r="F81" s="55" t="s">
        <v>382</v>
      </c>
      <c r="G81" s="73" t="s">
        <v>557</v>
      </c>
      <c r="H81" s="55">
        <v>1500</v>
      </c>
      <c r="I81" s="74">
        <v>44197</v>
      </c>
      <c r="J81" s="74">
        <v>44286</v>
      </c>
      <c r="K81" s="56">
        <f t="shared" si="4"/>
        <v>90</v>
      </c>
      <c r="L81" s="57">
        <f t="shared" si="3"/>
        <v>369.86301369863014</v>
      </c>
      <c r="M81" s="57"/>
      <c r="N81" s="75"/>
      <c r="O81" s="75" t="s">
        <v>878</v>
      </c>
    </row>
    <row r="82" spans="1:15" ht="15" customHeight="1" x14ac:dyDescent="0.25">
      <c r="A82" s="72">
        <f t="shared" si="5"/>
        <v>81</v>
      </c>
      <c r="B82" s="55" t="s">
        <v>90</v>
      </c>
      <c r="C82" s="55"/>
      <c r="D82" s="73" t="s">
        <v>558</v>
      </c>
      <c r="E82" s="55" t="s">
        <v>361</v>
      </c>
      <c r="F82" s="55" t="s">
        <v>382</v>
      </c>
      <c r="G82" s="73" t="s">
        <v>559</v>
      </c>
      <c r="H82" s="55">
        <v>1500</v>
      </c>
      <c r="I82" s="74">
        <v>44197</v>
      </c>
      <c r="J82" s="74">
        <v>44286</v>
      </c>
      <c r="K82" s="56">
        <f t="shared" si="4"/>
        <v>90</v>
      </c>
      <c r="L82" s="57">
        <f t="shared" si="3"/>
        <v>369.86301369863014</v>
      </c>
      <c r="M82" s="57"/>
      <c r="N82" s="75"/>
      <c r="O82" s="75" t="s">
        <v>878</v>
      </c>
    </row>
    <row r="83" spans="1:15" ht="15" customHeight="1" x14ac:dyDescent="0.25">
      <c r="A83" s="72">
        <f t="shared" si="5"/>
        <v>82</v>
      </c>
      <c r="B83" s="55" t="s">
        <v>74</v>
      </c>
      <c r="C83" s="55"/>
      <c r="D83" s="73" t="s">
        <v>560</v>
      </c>
      <c r="E83" s="55" t="s">
        <v>556</v>
      </c>
      <c r="F83" s="55" t="s">
        <v>382</v>
      </c>
      <c r="G83" s="73" t="s">
        <v>561</v>
      </c>
      <c r="H83" s="55">
        <v>1500</v>
      </c>
      <c r="I83" s="74">
        <v>44197</v>
      </c>
      <c r="J83" s="74">
        <v>44286</v>
      </c>
      <c r="K83" s="56">
        <f t="shared" si="4"/>
        <v>90</v>
      </c>
      <c r="L83" s="57">
        <f t="shared" si="3"/>
        <v>369.86301369863014</v>
      </c>
      <c r="M83" s="57"/>
      <c r="N83" s="75"/>
      <c r="O83" s="75" t="s">
        <v>878</v>
      </c>
    </row>
    <row r="84" spans="1:15" ht="15" customHeight="1" x14ac:dyDescent="0.25">
      <c r="A84" s="72">
        <f t="shared" si="5"/>
        <v>83</v>
      </c>
      <c r="B84" s="55" t="s">
        <v>72</v>
      </c>
      <c r="C84" s="55"/>
      <c r="D84" s="73" t="s">
        <v>562</v>
      </c>
      <c r="E84" s="55" t="s">
        <v>361</v>
      </c>
      <c r="F84" s="55" t="s">
        <v>382</v>
      </c>
      <c r="G84" s="73" t="s">
        <v>563</v>
      </c>
      <c r="H84" s="55">
        <v>1500</v>
      </c>
      <c r="I84" s="74">
        <v>44197</v>
      </c>
      <c r="J84" s="74">
        <v>44286</v>
      </c>
      <c r="K84" s="56">
        <f t="shared" si="4"/>
        <v>90</v>
      </c>
      <c r="L84" s="57">
        <f t="shared" si="3"/>
        <v>369.86301369863014</v>
      </c>
      <c r="M84" s="57"/>
      <c r="N84" s="75"/>
      <c r="O84" s="75" t="s">
        <v>878</v>
      </c>
    </row>
    <row r="85" spans="1:15" ht="15" customHeight="1" x14ac:dyDescent="0.25">
      <c r="A85" s="72">
        <f t="shared" si="5"/>
        <v>84</v>
      </c>
      <c r="B85" s="55" t="s">
        <v>86</v>
      </c>
      <c r="C85" s="55"/>
      <c r="D85" s="73" t="s">
        <v>564</v>
      </c>
      <c r="E85" s="55" t="s">
        <v>565</v>
      </c>
      <c r="F85" s="55" t="s">
        <v>382</v>
      </c>
      <c r="G85" s="73" t="s">
        <v>566</v>
      </c>
      <c r="H85" s="55">
        <v>1500</v>
      </c>
      <c r="I85" s="74">
        <v>44197</v>
      </c>
      <c r="J85" s="74">
        <v>44286</v>
      </c>
      <c r="K85" s="56">
        <f t="shared" si="4"/>
        <v>90</v>
      </c>
      <c r="L85" s="57">
        <f t="shared" si="3"/>
        <v>369.86301369863014</v>
      </c>
      <c r="M85" s="57"/>
      <c r="N85" s="75"/>
      <c r="O85" s="75" t="s">
        <v>878</v>
      </c>
    </row>
    <row r="86" spans="1:15" ht="15" customHeight="1" x14ac:dyDescent="0.25">
      <c r="A86" s="72">
        <f t="shared" si="5"/>
        <v>85</v>
      </c>
      <c r="B86" s="55" t="s">
        <v>84</v>
      </c>
      <c r="C86" s="55"/>
      <c r="D86" s="73" t="s">
        <v>567</v>
      </c>
      <c r="E86" s="55" t="s">
        <v>565</v>
      </c>
      <c r="F86" s="55" t="s">
        <v>382</v>
      </c>
      <c r="G86" s="73" t="s">
        <v>568</v>
      </c>
      <c r="H86" s="55">
        <v>1500</v>
      </c>
      <c r="I86" s="74">
        <v>44197</v>
      </c>
      <c r="J86" s="74">
        <v>44286</v>
      </c>
      <c r="K86" s="56">
        <f t="shared" si="4"/>
        <v>90</v>
      </c>
      <c r="L86" s="57">
        <f t="shared" si="3"/>
        <v>369.86301369863014</v>
      </c>
      <c r="M86" s="57"/>
      <c r="N86" s="75"/>
      <c r="O86" s="75" t="s">
        <v>878</v>
      </c>
    </row>
    <row r="87" spans="1:15" ht="15" customHeight="1" x14ac:dyDescent="0.25">
      <c r="A87" s="72">
        <f t="shared" si="5"/>
        <v>86</v>
      </c>
      <c r="B87" s="55" t="s">
        <v>91</v>
      </c>
      <c r="C87" s="55"/>
      <c r="D87" s="73" t="s">
        <v>569</v>
      </c>
      <c r="E87" s="55" t="s">
        <v>565</v>
      </c>
      <c r="F87" s="55" t="s">
        <v>382</v>
      </c>
      <c r="G87" s="73" t="s">
        <v>570</v>
      </c>
      <c r="H87" s="55">
        <v>1500</v>
      </c>
      <c r="I87" s="74">
        <v>44197</v>
      </c>
      <c r="J87" s="74">
        <v>44286</v>
      </c>
      <c r="K87" s="56">
        <f t="shared" si="4"/>
        <v>90</v>
      </c>
      <c r="L87" s="57">
        <f t="shared" si="3"/>
        <v>369.86301369863014</v>
      </c>
      <c r="M87" s="57"/>
      <c r="N87" s="75"/>
      <c r="O87" s="75" t="s">
        <v>878</v>
      </c>
    </row>
    <row r="88" spans="1:15" ht="15" customHeight="1" x14ac:dyDescent="0.25">
      <c r="A88" s="72">
        <f t="shared" si="5"/>
        <v>87</v>
      </c>
      <c r="B88" s="55" t="s">
        <v>46</v>
      </c>
      <c r="C88" s="55"/>
      <c r="D88" s="73" t="s">
        <v>571</v>
      </c>
      <c r="E88" s="55" t="s">
        <v>392</v>
      </c>
      <c r="F88" s="55" t="s">
        <v>382</v>
      </c>
      <c r="G88" s="73" t="s">
        <v>572</v>
      </c>
      <c r="H88" s="55">
        <v>1500</v>
      </c>
      <c r="I88" s="74">
        <v>44197</v>
      </c>
      <c r="J88" s="74">
        <v>44286</v>
      </c>
      <c r="K88" s="56">
        <f t="shared" si="4"/>
        <v>90</v>
      </c>
      <c r="L88" s="57">
        <f t="shared" si="3"/>
        <v>369.86301369863014</v>
      </c>
      <c r="M88" s="57"/>
      <c r="N88" s="75"/>
      <c r="O88" s="75" t="s">
        <v>878</v>
      </c>
    </row>
    <row r="89" spans="1:15" ht="15" customHeight="1" x14ac:dyDescent="0.25">
      <c r="A89" s="72">
        <f t="shared" si="5"/>
        <v>88</v>
      </c>
      <c r="B89" s="55" t="s">
        <v>129</v>
      </c>
      <c r="C89" s="55"/>
      <c r="D89" s="73" t="s">
        <v>573</v>
      </c>
      <c r="E89" s="55" t="s">
        <v>392</v>
      </c>
      <c r="F89" s="55" t="s">
        <v>382</v>
      </c>
      <c r="G89" s="73" t="s">
        <v>574</v>
      </c>
      <c r="H89" s="55">
        <v>1500</v>
      </c>
      <c r="I89" s="74">
        <v>44197</v>
      </c>
      <c r="J89" s="74">
        <v>44286</v>
      </c>
      <c r="K89" s="56">
        <f t="shared" si="4"/>
        <v>90</v>
      </c>
      <c r="L89" s="57">
        <f t="shared" si="3"/>
        <v>369.86301369863014</v>
      </c>
      <c r="M89" s="57"/>
      <c r="N89" s="75"/>
      <c r="O89" s="75" t="s">
        <v>878</v>
      </c>
    </row>
    <row r="90" spans="1:15" ht="15" customHeight="1" x14ac:dyDescent="0.25">
      <c r="A90" s="72">
        <f t="shared" si="5"/>
        <v>89</v>
      </c>
      <c r="B90" s="55" t="s">
        <v>174</v>
      </c>
      <c r="C90" s="55"/>
      <c r="D90" s="73" t="s">
        <v>575</v>
      </c>
      <c r="E90" s="55" t="s">
        <v>576</v>
      </c>
      <c r="F90" s="55" t="s">
        <v>382</v>
      </c>
      <c r="G90" s="73" t="s">
        <v>577</v>
      </c>
      <c r="H90" s="55">
        <v>1500</v>
      </c>
      <c r="I90" s="74">
        <v>44197</v>
      </c>
      <c r="J90" s="74">
        <v>44286</v>
      </c>
      <c r="K90" s="56">
        <f t="shared" si="4"/>
        <v>90</v>
      </c>
      <c r="L90" s="57">
        <f t="shared" si="3"/>
        <v>369.86301369863014</v>
      </c>
      <c r="M90" s="57"/>
      <c r="N90" s="75"/>
      <c r="O90" s="75" t="s">
        <v>878</v>
      </c>
    </row>
    <row r="91" spans="1:15" ht="15" customHeight="1" x14ac:dyDescent="0.25">
      <c r="A91" s="72">
        <f t="shared" si="5"/>
        <v>90</v>
      </c>
      <c r="B91" s="55" t="s">
        <v>113</v>
      </c>
      <c r="C91" s="55"/>
      <c r="D91" s="73" t="s">
        <v>578</v>
      </c>
      <c r="E91" s="55" t="s">
        <v>576</v>
      </c>
      <c r="F91" s="55" t="s">
        <v>382</v>
      </c>
      <c r="G91" s="73" t="s">
        <v>579</v>
      </c>
      <c r="H91" s="55">
        <v>1500</v>
      </c>
      <c r="I91" s="74">
        <v>44197</v>
      </c>
      <c r="J91" s="74">
        <v>44286</v>
      </c>
      <c r="K91" s="56">
        <f t="shared" si="4"/>
        <v>90</v>
      </c>
      <c r="L91" s="57">
        <f t="shared" si="3"/>
        <v>369.86301369863014</v>
      </c>
      <c r="M91" s="57"/>
      <c r="N91" s="75"/>
      <c r="O91" s="75" t="s">
        <v>878</v>
      </c>
    </row>
    <row r="92" spans="1:15" ht="15" customHeight="1" x14ac:dyDescent="0.25">
      <c r="A92" s="72">
        <f t="shared" si="5"/>
        <v>91</v>
      </c>
      <c r="B92" s="55" t="s">
        <v>88</v>
      </c>
      <c r="C92" s="55"/>
      <c r="D92" s="73" t="s">
        <v>580</v>
      </c>
      <c r="E92" s="55" t="s">
        <v>581</v>
      </c>
      <c r="F92" s="55" t="s">
        <v>382</v>
      </c>
      <c r="G92" s="73" t="s">
        <v>582</v>
      </c>
      <c r="H92" s="55">
        <v>1500</v>
      </c>
      <c r="I92" s="74">
        <v>44197</v>
      </c>
      <c r="J92" s="74">
        <v>44286</v>
      </c>
      <c r="K92" s="56">
        <f t="shared" si="4"/>
        <v>90</v>
      </c>
      <c r="L92" s="57">
        <f t="shared" si="3"/>
        <v>369.86301369863014</v>
      </c>
      <c r="M92" s="57"/>
      <c r="N92" s="75"/>
      <c r="O92" s="75" t="s">
        <v>878</v>
      </c>
    </row>
    <row r="93" spans="1:15" ht="15" customHeight="1" x14ac:dyDescent="0.25">
      <c r="A93" s="72">
        <f t="shared" si="5"/>
        <v>92</v>
      </c>
      <c r="B93" s="55" t="s">
        <v>55</v>
      </c>
      <c r="C93" s="55"/>
      <c r="D93" s="73" t="s">
        <v>583</v>
      </c>
      <c r="E93" s="55" t="s">
        <v>584</v>
      </c>
      <c r="F93" s="55" t="s">
        <v>382</v>
      </c>
      <c r="G93" s="73" t="s">
        <v>585</v>
      </c>
      <c r="H93" s="55">
        <v>1500</v>
      </c>
      <c r="I93" s="74">
        <v>44197</v>
      </c>
      <c r="J93" s="74">
        <v>44286</v>
      </c>
      <c r="K93" s="56">
        <f t="shared" si="4"/>
        <v>90</v>
      </c>
      <c r="L93" s="57">
        <f t="shared" si="3"/>
        <v>369.86301369863014</v>
      </c>
      <c r="M93" s="57"/>
      <c r="N93" s="75"/>
      <c r="O93" s="75" t="s">
        <v>878</v>
      </c>
    </row>
    <row r="94" spans="1:15" ht="15" customHeight="1" x14ac:dyDescent="0.25">
      <c r="A94" s="72">
        <f t="shared" si="5"/>
        <v>93</v>
      </c>
      <c r="B94" s="55" t="s">
        <v>176</v>
      </c>
      <c r="C94" s="55"/>
      <c r="D94" s="73" t="s">
        <v>586</v>
      </c>
      <c r="E94" s="55" t="s">
        <v>584</v>
      </c>
      <c r="F94" s="55" t="s">
        <v>382</v>
      </c>
      <c r="G94" s="73" t="s">
        <v>587</v>
      </c>
      <c r="H94" s="55">
        <v>1500</v>
      </c>
      <c r="I94" s="74">
        <v>44197</v>
      </c>
      <c r="J94" s="74">
        <v>44286</v>
      </c>
      <c r="K94" s="56">
        <f t="shared" si="4"/>
        <v>90</v>
      </c>
      <c r="L94" s="57">
        <f t="shared" si="3"/>
        <v>369.86301369863014</v>
      </c>
      <c r="M94" s="57"/>
      <c r="N94" s="75"/>
      <c r="O94" s="75" t="s">
        <v>878</v>
      </c>
    </row>
    <row r="95" spans="1:15" ht="15" customHeight="1" x14ac:dyDescent="0.25">
      <c r="A95" s="72">
        <f t="shared" si="5"/>
        <v>94</v>
      </c>
      <c r="B95" s="55" t="s">
        <v>116</v>
      </c>
      <c r="C95" s="55"/>
      <c r="D95" s="73" t="s">
        <v>588</v>
      </c>
      <c r="E95" s="55" t="s">
        <v>584</v>
      </c>
      <c r="F95" s="55" t="s">
        <v>382</v>
      </c>
      <c r="G95" s="73" t="s">
        <v>589</v>
      </c>
      <c r="H95" s="55">
        <v>1500</v>
      </c>
      <c r="I95" s="74">
        <v>44197</v>
      </c>
      <c r="J95" s="74">
        <v>44286</v>
      </c>
      <c r="K95" s="56">
        <f t="shared" si="4"/>
        <v>90</v>
      </c>
      <c r="L95" s="57">
        <f t="shared" si="3"/>
        <v>369.86301369863014</v>
      </c>
      <c r="M95" s="57"/>
      <c r="N95" s="75"/>
      <c r="O95" s="75" t="s">
        <v>878</v>
      </c>
    </row>
    <row r="96" spans="1:15" ht="15" customHeight="1" x14ac:dyDescent="0.25">
      <c r="A96" s="72">
        <f t="shared" si="5"/>
        <v>95</v>
      </c>
      <c r="B96" s="55" t="s">
        <v>177</v>
      </c>
      <c r="C96" s="55"/>
      <c r="D96" s="73" t="s">
        <v>590</v>
      </c>
      <c r="E96" s="55" t="s">
        <v>584</v>
      </c>
      <c r="F96" s="55" t="s">
        <v>382</v>
      </c>
      <c r="G96" s="73" t="s">
        <v>304</v>
      </c>
      <c r="H96" s="55">
        <v>1500</v>
      </c>
      <c r="I96" s="74">
        <v>44197</v>
      </c>
      <c r="J96" s="74">
        <v>44286</v>
      </c>
      <c r="K96" s="56">
        <f t="shared" si="4"/>
        <v>90</v>
      </c>
      <c r="L96" s="57">
        <f t="shared" si="3"/>
        <v>369.86301369863014</v>
      </c>
      <c r="M96" s="57"/>
      <c r="N96" s="75"/>
      <c r="O96" s="75" t="s">
        <v>878</v>
      </c>
    </row>
    <row r="97" spans="1:15" ht="15" customHeight="1" x14ac:dyDescent="0.25">
      <c r="A97" s="72">
        <f t="shared" si="5"/>
        <v>96</v>
      </c>
      <c r="B97" s="55" t="s">
        <v>144</v>
      </c>
      <c r="C97" s="55"/>
      <c r="D97" s="73" t="s">
        <v>591</v>
      </c>
      <c r="E97" s="55" t="s">
        <v>592</v>
      </c>
      <c r="F97" s="55" t="s">
        <v>382</v>
      </c>
      <c r="G97" s="73" t="s">
        <v>593</v>
      </c>
      <c r="H97" s="55">
        <v>1500</v>
      </c>
      <c r="I97" s="74">
        <v>44197</v>
      </c>
      <c r="J97" s="74">
        <v>44286</v>
      </c>
      <c r="K97" s="56">
        <f t="shared" si="4"/>
        <v>90</v>
      </c>
      <c r="L97" s="57">
        <f t="shared" si="3"/>
        <v>369.86301369863014</v>
      </c>
      <c r="M97" s="57"/>
      <c r="N97" s="75"/>
      <c r="O97" s="75" t="s">
        <v>878</v>
      </c>
    </row>
    <row r="98" spans="1:15" ht="15" customHeight="1" x14ac:dyDescent="0.25">
      <c r="A98" s="72">
        <f t="shared" si="5"/>
        <v>97</v>
      </c>
      <c r="B98" s="55" t="s">
        <v>146</v>
      </c>
      <c r="C98" s="55"/>
      <c r="D98" s="73" t="s">
        <v>594</v>
      </c>
      <c r="E98" s="55" t="s">
        <v>592</v>
      </c>
      <c r="F98" s="55" t="s">
        <v>382</v>
      </c>
      <c r="G98" s="73" t="s">
        <v>595</v>
      </c>
      <c r="H98" s="55">
        <v>1500</v>
      </c>
      <c r="I98" s="74">
        <v>44197</v>
      </c>
      <c r="J98" s="74">
        <v>44286</v>
      </c>
      <c r="K98" s="56">
        <f t="shared" si="4"/>
        <v>90</v>
      </c>
      <c r="L98" s="57">
        <f t="shared" si="3"/>
        <v>369.86301369863014</v>
      </c>
      <c r="M98" s="57"/>
      <c r="N98" s="75"/>
      <c r="O98" s="75" t="s">
        <v>878</v>
      </c>
    </row>
    <row r="99" spans="1:15" ht="15" customHeight="1" x14ac:dyDescent="0.25">
      <c r="A99" s="72">
        <f t="shared" si="5"/>
        <v>98</v>
      </c>
      <c r="B99" s="55" t="s">
        <v>224</v>
      </c>
      <c r="C99" s="55"/>
      <c r="D99" s="73" t="s">
        <v>265</v>
      </c>
      <c r="E99" s="55" t="s">
        <v>361</v>
      </c>
      <c r="F99" s="55" t="s">
        <v>382</v>
      </c>
      <c r="G99" s="73" t="s">
        <v>596</v>
      </c>
      <c r="H99" s="55">
        <v>1500</v>
      </c>
      <c r="I99" s="74">
        <v>44197</v>
      </c>
      <c r="J99" s="74">
        <v>44286</v>
      </c>
      <c r="K99" s="56">
        <f t="shared" si="4"/>
        <v>90</v>
      </c>
      <c r="L99" s="57">
        <f t="shared" si="3"/>
        <v>369.86301369863014</v>
      </c>
      <c r="M99" s="57"/>
      <c r="N99" s="75"/>
      <c r="O99" s="75" t="s">
        <v>878</v>
      </c>
    </row>
    <row r="100" spans="1:15" ht="15" customHeight="1" x14ac:dyDescent="0.25">
      <c r="A100" s="72">
        <f t="shared" si="5"/>
        <v>99</v>
      </c>
      <c r="B100" s="55" t="s">
        <v>171</v>
      </c>
      <c r="C100" s="55"/>
      <c r="D100" s="73" t="s">
        <v>597</v>
      </c>
      <c r="E100" s="55" t="s">
        <v>392</v>
      </c>
      <c r="F100" s="55" t="s">
        <v>382</v>
      </c>
      <c r="G100" s="73" t="s">
        <v>598</v>
      </c>
      <c r="H100" s="55">
        <v>1500</v>
      </c>
      <c r="I100" s="74">
        <v>44197</v>
      </c>
      <c r="J100" s="74">
        <v>44286</v>
      </c>
      <c r="K100" s="56">
        <f t="shared" si="4"/>
        <v>90</v>
      </c>
      <c r="L100" s="57">
        <f t="shared" si="3"/>
        <v>369.86301369863014</v>
      </c>
      <c r="M100" s="57"/>
      <c r="N100" s="75"/>
      <c r="O100" s="75" t="s">
        <v>878</v>
      </c>
    </row>
    <row r="101" spans="1:15" ht="15" customHeight="1" x14ac:dyDescent="0.25">
      <c r="A101" s="72">
        <f t="shared" si="5"/>
        <v>100</v>
      </c>
      <c r="B101" s="55" t="s">
        <v>106</v>
      </c>
      <c r="C101" s="55"/>
      <c r="D101" s="73" t="s">
        <v>599</v>
      </c>
      <c r="E101" s="55" t="s">
        <v>349</v>
      </c>
      <c r="F101" s="55" t="s">
        <v>382</v>
      </c>
      <c r="G101" s="73" t="s">
        <v>600</v>
      </c>
      <c r="H101" s="55">
        <v>1500</v>
      </c>
      <c r="I101" s="74">
        <v>44197</v>
      </c>
      <c r="J101" s="74">
        <v>44286</v>
      </c>
      <c r="K101" s="56">
        <f t="shared" si="4"/>
        <v>90</v>
      </c>
      <c r="L101" s="57">
        <f t="shared" si="3"/>
        <v>369.86301369863014</v>
      </c>
      <c r="M101" s="57"/>
      <c r="N101" s="75"/>
      <c r="O101" s="75" t="s">
        <v>878</v>
      </c>
    </row>
    <row r="102" spans="1:15" ht="15" customHeight="1" x14ac:dyDescent="0.25">
      <c r="A102" s="72">
        <f t="shared" si="5"/>
        <v>101</v>
      </c>
      <c r="B102" s="55" t="s">
        <v>137</v>
      </c>
      <c r="C102" s="55"/>
      <c r="D102" s="73" t="s">
        <v>601</v>
      </c>
      <c r="E102" s="55" t="s">
        <v>349</v>
      </c>
      <c r="F102" s="55" t="s">
        <v>382</v>
      </c>
      <c r="G102" s="73" t="s">
        <v>602</v>
      </c>
      <c r="H102" s="55">
        <v>1500</v>
      </c>
      <c r="I102" s="74">
        <v>44197</v>
      </c>
      <c r="J102" s="74">
        <v>44286</v>
      </c>
      <c r="K102" s="56">
        <f t="shared" si="4"/>
        <v>90</v>
      </c>
      <c r="L102" s="57">
        <f t="shared" si="3"/>
        <v>369.86301369863014</v>
      </c>
      <c r="M102" s="57"/>
      <c r="N102" s="75"/>
      <c r="O102" s="75" t="s">
        <v>878</v>
      </c>
    </row>
    <row r="103" spans="1:15" ht="15" customHeight="1" x14ac:dyDescent="0.25">
      <c r="A103" s="72">
        <f t="shared" si="5"/>
        <v>102</v>
      </c>
      <c r="B103" s="55" t="s">
        <v>143</v>
      </c>
      <c r="C103" s="55"/>
      <c r="D103" s="73" t="s">
        <v>603</v>
      </c>
      <c r="E103" s="55" t="s">
        <v>592</v>
      </c>
      <c r="F103" s="55" t="s">
        <v>382</v>
      </c>
      <c r="G103" s="73" t="s">
        <v>604</v>
      </c>
      <c r="H103" s="55">
        <v>1500</v>
      </c>
      <c r="I103" s="74">
        <v>44197</v>
      </c>
      <c r="J103" s="74">
        <v>44286</v>
      </c>
      <c r="K103" s="56">
        <f t="shared" si="4"/>
        <v>90</v>
      </c>
      <c r="L103" s="57">
        <f t="shared" si="3"/>
        <v>369.86301369863014</v>
      </c>
      <c r="M103" s="57"/>
      <c r="N103" s="75"/>
      <c r="O103" s="75" t="s">
        <v>878</v>
      </c>
    </row>
    <row r="104" spans="1:15" ht="15" customHeight="1" x14ac:dyDescent="0.25">
      <c r="A104" s="72">
        <f t="shared" si="5"/>
        <v>103</v>
      </c>
      <c r="B104" s="55" t="s">
        <v>70</v>
      </c>
      <c r="C104" s="55"/>
      <c r="D104" s="73" t="s">
        <v>605</v>
      </c>
      <c r="E104" s="55" t="s">
        <v>361</v>
      </c>
      <c r="F104" s="55" t="s">
        <v>382</v>
      </c>
      <c r="G104" s="73" t="s">
        <v>606</v>
      </c>
      <c r="H104" s="55">
        <v>1500</v>
      </c>
      <c r="I104" s="74">
        <v>44197</v>
      </c>
      <c r="J104" s="74">
        <v>44286</v>
      </c>
      <c r="K104" s="56">
        <f t="shared" si="4"/>
        <v>90</v>
      </c>
      <c r="L104" s="57">
        <f t="shared" si="3"/>
        <v>369.86301369863014</v>
      </c>
      <c r="M104" s="57"/>
      <c r="N104" s="75"/>
      <c r="O104" s="75" t="s">
        <v>878</v>
      </c>
    </row>
    <row r="105" spans="1:15" ht="15" customHeight="1" x14ac:dyDescent="0.25">
      <c r="A105" s="72">
        <f t="shared" si="5"/>
        <v>104</v>
      </c>
      <c r="B105" s="63" t="s">
        <v>887</v>
      </c>
      <c r="C105" s="55"/>
      <c r="D105" s="64" t="s">
        <v>531</v>
      </c>
      <c r="E105" s="63" t="s">
        <v>349</v>
      </c>
      <c r="F105" s="63" t="s">
        <v>382</v>
      </c>
      <c r="G105" s="64" t="s">
        <v>888</v>
      </c>
      <c r="H105" s="55">
        <v>1500</v>
      </c>
      <c r="I105" s="74">
        <v>44197</v>
      </c>
      <c r="J105" s="74">
        <v>44286</v>
      </c>
      <c r="K105" s="56">
        <f t="shared" si="4"/>
        <v>90</v>
      </c>
      <c r="L105" s="57">
        <f t="shared" si="3"/>
        <v>369.86301369863014</v>
      </c>
      <c r="M105" s="57"/>
      <c r="N105" s="75"/>
      <c r="O105" s="75" t="s">
        <v>878</v>
      </c>
    </row>
    <row r="106" spans="1:15" ht="15" customHeight="1" x14ac:dyDescent="0.25">
      <c r="A106" s="72">
        <f t="shared" si="5"/>
        <v>105</v>
      </c>
      <c r="B106" s="55" t="s">
        <v>246</v>
      </c>
      <c r="C106" s="55"/>
      <c r="D106" s="73" t="s">
        <v>607</v>
      </c>
      <c r="E106" s="55" t="s">
        <v>608</v>
      </c>
      <c r="F106" s="55" t="s">
        <v>382</v>
      </c>
      <c r="G106" s="73" t="s">
        <v>609</v>
      </c>
      <c r="H106" s="55">
        <v>1500</v>
      </c>
      <c r="I106" s="74">
        <v>44197</v>
      </c>
      <c r="J106" s="74">
        <v>44286</v>
      </c>
      <c r="K106" s="56">
        <f t="shared" si="4"/>
        <v>90</v>
      </c>
      <c r="L106" s="57">
        <f t="shared" si="3"/>
        <v>369.86301369863014</v>
      </c>
      <c r="M106" s="57"/>
      <c r="N106" s="75"/>
      <c r="O106" s="75" t="s">
        <v>878</v>
      </c>
    </row>
    <row r="107" spans="1:15" ht="15" customHeight="1" x14ac:dyDescent="0.25">
      <c r="A107" s="72">
        <f t="shared" si="5"/>
        <v>106</v>
      </c>
      <c r="B107" s="55" t="s">
        <v>87</v>
      </c>
      <c r="C107" s="55"/>
      <c r="D107" s="73" t="s">
        <v>610</v>
      </c>
      <c r="E107" s="55" t="s">
        <v>608</v>
      </c>
      <c r="F107" s="55" t="s">
        <v>382</v>
      </c>
      <c r="G107" s="73" t="s">
        <v>611</v>
      </c>
      <c r="H107" s="55">
        <v>1500</v>
      </c>
      <c r="I107" s="74">
        <v>44197</v>
      </c>
      <c r="J107" s="74">
        <v>44286</v>
      </c>
      <c r="K107" s="56">
        <f t="shared" si="4"/>
        <v>90</v>
      </c>
      <c r="L107" s="57">
        <f t="shared" si="3"/>
        <v>369.86301369863014</v>
      </c>
      <c r="M107" s="57"/>
      <c r="N107" s="75"/>
      <c r="O107" s="75" t="s">
        <v>878</v>
      </c>
    </row>
    <row r="108" spans="1:15" ht="15" customHeight="1" x14ac:dyDescent="0.25">
      <c r="A108" s="72">
        <f t="shared" si="5"/>
        <v>107</v>
      </c>
      <c r="B108" s="55" t="s">
        <v>227</v>
      </c>
      <c r="C108" s="55"/>
      <c r="D108" s="73" t="s">
        <v>612</v>
      </c>
      <c r="E108" s="55" t="s">
        <v>608</v>
      </c>
      <c r="F108" s="55" t="s">
        <v>382</v>
      </c>
      <c r="G108" s="73" t="s">
        <v>613</v>
      </c>
      <c r="H108" s="55">
        <v>1500</v>
      </c>
      <c r="I108" s="74">
        <v>44197</v>
      </c>
      <c r="J108" s="74">
        <v>44286</v>
      </c>
      <c r="K108" s="56">
        <f t="shared" si="4"/>
        <v>90</v>
      </c>
      <c r="L108" s="57">
        <f t="shared" si="3"/>
        <v>369.86301369863014</v>
      </c>
      <c r="M108" s="57"/>
      <c r="N108" s="75"/>
      <c r="O108" s="75" t="s">
        <v>878</v>
      </c>
    </row>
    <row r="109" spans="1:15" ht="15" customHeight="1" x14ac:dyDescent="0.25">
      <c r="A109" s="72">
        <f t="shared" si="5"/>
        <v>108</v>
      </c>
      <c r="B109" s="55" t="s">
        <v>346</v>
      </c>
      <c r="C109" s="55"/>
      <c r="D109" s="77" t="s">
        <v>347</v>
      </c>
      <c r="E109" s="72" t="s">
        <v>361</v>
      </c>
      <c r="F109" s="55" t="s">
        <v>382</v>
      </c>
      <c r="G109" s="77" t="s">
        <v>348</v>
      </c>
      <c r="H109" s="55">
        <v>1500</v>
      </c>
      <c r="I109" s="74">
        <v>44197</v>
      </c>
      <c r="J109" s="74">
        <v>44286</v>
      </c>
      <c r="K109" s="56">
        <f t="shared" si="4"/>
        <v>90</v>
      </c>
      <c r="L109" s="57">
        <f t="shared" si="3"/>
        <v>369.86301369863014</v>
      </c>
      <c r="M109" s="57"/>
      <c r="N109" s="75"/>
      <c r="O109" s="75" t="s">
        <v>878</v>
      </c>
    </row>
    <row r="110" spans="1:15" ht="15" customHeight="1" x14ac:dyDescent="0.25">
      <c r="A110" s="72">
        <f t="shared" si="5"/>
        <v>109</v>
      </c>
      <c r="B110" s="55" t="s">
        <v>235</v>
      </c>
      <c r="C110" s="55"/>
      <c r="D110" s="73" t="s">
        <v>614</v>
      </c>
      <c r="E110" s="55" t="s">
        <v>361</v>
      </c>
      <c r="F110" s="55" t="s">
        <v>382</v>
      </c>
      <c r="G110" s="73" t="s">
        <v>615</v>
      </c>
      <c r="H110" s="55">
        <v>1500</v>
      </c>
      <c r="I110" s="74">
        <v>44197</v>
      </c>
      <c r="J110" s="74">
        <v>44286</v>
      </c>
      <c r="K110" s="56">
        <f t="shared" si="4"/>
        <v>90</v>
      </c>
      <c r="L110" s="57">
        <f t="shared" si="3"/>
        <v>369.86301369863014</v>
      </c>
      <c r="M110" s="57"/>
      <c r="N110" s="75"/>
      <c r="O110" s="75" t="s">
        <v>878</v>
      </c>
    </row>
    <row r="111" spans="1:15" ht="15" customHeight="1" x14ac:dyDescent="0.25">
      <c r="A111" s="72">
        <f t="shared" si="5"/>
        <v>110</v>
      </c>
      <c r="B111" s="55" t="s">
        <v>135</v>
      </c>
      <c r="C111" s="55"/>
      <c r="D111" s="73" t="s">
        <v>616</v>
      </c>
      <c r="E111" s="55" t="s">
        <v>349</v>
      </c>
      <c r="F111" s="55" t="s">
        <v>382</v>
      </c>
      <c r="G111" s="73" t="s">
        <v>617</v>
      </c>
      <c r="H111" s="55">
        <v>1500</v>
      </c>
      <c r="I111" s="74">
        <v>44197</v>
      </c>
      <c r="J111" s="74">
        <v>44286</v>
      </c>
      <c r="K111" s="56">
        <f t="shared" si="4"/>
        <v>90</v>
      </c>
      <c r="L111" s="57">
        <f t="shared" si="3"/>
        <v>369.86301369863014</v>
      </c>
      <c r="M111" s="57"/>
      <c r="N111" s="75"/>
      <c r="O111" s="75" t="s">
        <v>878</v>
      </c>
    </row>
    <row r="112" spans="1:15" ht="15" customHeight="1" x14ac:dyDescent="0.25">
      <c r="A112" s="72">
        <f t="shared" si="5"/>
        <v>111</v>
      </c>
      <c r="B112" s="55" t="s">
        <v>140</v>
      </c>
      <c r="C112" s="55"/>
      <c r="D112" s="73" t="s">
        <v>618</v>
      </c>
      <c r="E112" s="55" t="s">
        <v>349</v>
      </c>
      <c r="F112" s="55" t="s">
        <v>382</v>
      </c>
      <c r="G112" s="73" t="s">
        <v>619</v>
      </c>
      <c r="H112" s="55">
        <v>1500</v>
      </c>
      <c r="I112" s="74">
        <v>44197</v>
      </c>
      <c r="J112" s="74">
        <v>44286</v>
      </c>
      <c r="K112" s="56">
        <f t="shared" si="4"/>
        <v>90</v>
      </c>
      <c r="L112" s="57">
        <f t="shared" si="3"/>
        <v>369.86301369863014</v>
      </c>
      <c r="M112" s="57"/>
      <c r="N112" s="75"/>
      <c r="O112" s="75" t="s">
        <v>878</v>
      </c>
    </row>
    <row r="113" spans="1:15" ht="15" customHeight="1" x14ac:dyDescent="0.25">
      <c r="A113" s="72">
        <f t="shared" si="5"/>
        <v>112</v>
      </c>
      <c r="B113" s="55" t="s">
        <v>178</v>
      </c>
      <c r="C113" s="55"/>
      <c r="D113" s="73" t="s">
        <v>620</v>
      </c>
      <c r="E113" s="55" t="s">
        <v>620</v>
      </c>
      <c r="F113" s="55" t="s">
        <v>382</v>
      </c>
      <c r="G113" s="73" t="s">
        <v>305</v>
      </c>
      <c r="H113" s="55">
        <v>1500</v>
      </c>
      <c r="I113" s="74">
        <v>44197</v>
      </c>
      <c r="J113" s="74">
        <v>44286</v>
      </c>
      <c r="K113" s="56">
        <f t="shared" si="4"/>
        <v>90</v>
      </c>
      <c r="L113" s="57">
        <f t="shared" si="3"/>
        <v>369.86301369863014</v>
      </c>
      <c r="M113" s="57"/>
      <c r="N113" s="75"/>
      <c r="O113" s="75" t="s">
        <v>878</v>
      </c>
    </row>
    <row r="114" spans="1:15" ht="15" customHeight="1" x14ac:dyDescent="0.25">
      <c r="A114" s="72">
        <f t="shared" si="5"/>
        <v>113</v>
      </c>
      <c r="B114" s="55" t="s">
        <v>145</v>
      </c>
      <c r="C114" s="55"/>
      <c r="D114" s="73" t="s">
        <v>621</v>
      </c>
      <c r="E114" s="55" t="s">
        <v>592</v>
      </c>
      <c r="F114" s="55" t="s">
        <v>382</v>
      </c>
      <c r="G114" s="73" t="s">
        <v>622</v>
      </c>
      <c r="H114" s="55">
        <v>1500</v>
      </c>
      <c r="I114" s="74">
        <v>44197</v>
      </c>
      <c r="J114" s="74">
        <v>44286</v>
      </c>
      <c r="K114" s="56">
        <f t="shared" si="4"/>
        <v>90</v>
      </c>
      <c r="L114" s="57">
        <f t="shared" si="3"/>
        <v>369.86301369863014</v>
      </c>
      <c r="M114" s="57"/>
      <c r="N114" s="75"/>
      <c r="O114" s="75" t="s">
        <v>878</v>
      </c>
    </row>
    <row r="115" spans="1:15" ht="15" customHeight="1" x14ac:dyDescent="0.25">
      <c r="A115" s="72">
        <f t="shared" si="5"/>
        <v>114</v>
      </c>
      <c r="B115" s="55" t="s">
        <v>118</v>
      </c>
      <c r="C115" s="55"/>
      <c r="D115" s="73" t="s">
        <v>623</v>
      </c>
      <c r="E115" s="55" t="s">
        <v>349</v>
      </c>
      <c r="F115" s="55" t="s">
        <v>382</v>
      </c>
      <c r="G115" s="73" t="s">
        <v>624</v>
      </c>
      <c r="H115" s="55">
        <v>1500</v>
      </c>
      <c r="I115" s="74">
        <v>44197</v>
      </c>
      <c r="J115" s="74">
        <v>44286</v>
      </c>
      <c r="K115" s="56">
        <f t="shared" si="4"/>
        <v>90</v>
      </c>
      <c r="L115" s="57">
        <f t="shared" si="3"/>
        <v>369.86301369863014</v>
      </c>
      <c r="M115" s="57"/>
      <c r="N115" s="75"/>
      <c r="O115" s="75" t="s">
        <v>878</v>
      </c>
    </row>
    <row r="116" spans="1:15" ht="15" customHeight="1" x14ac:dyDescent="0.25">
      <c r="A116" s="72">
        <f t="shared" si="5"/>
        <v>115</v>
      </c>
      <c r="B116" s="55" t="s">
        <v>57</v>
      </c>
      <c r="C116" s="55"/>
      <c r="D116" s="73" t="s">
        <v>625</v>
      </c>
      <c r="E116" s="55" t="s">
        <v>626</v>
      </c>
      <c r="F116" s="55" t="s">
        <v>382</v>
      </c>
      <c r="G116" s="73" t="s">
        <v>627</v>
      </c>
      <c r="H116" s="55">
        <v>1500</v>
      </c>
      <c r="I116" s="74">
        <v>44197</v>
      </c>
      <c r="J116" s="74">
        <v>44286</v>
      </c>
      <c r="K116" s="56">
        <f t="shared" si="4"/>
        <v>90</v>
      </c>
      <c r="L116" s="57">
        <f t="shared" si="3"/>
        <v>369.86301369863014</v>
      </c>
      <c r="M116" s="57"/>
      <c r="N116" s="75"/>
      <c r="O116" s="75" t="s">
        <v>878</v>
      </c>
    </row>
    <row r="117" spans="1:15" ht="15" customHeight="1" x14ac:dyDescent="0.25">
      <c r="A117" s="72">
        <f t="shared" si="5"/>
        <v>116</v>
      </c>
      <c r="B117" s="55" t="s">
        <v>150</v>
      </c>
      <c r="C117" s="55"/>
      <c r="D117" s="73" t="s">
        <v>628</v>
      </c>
      <c r="E117" s="55" t="s">
        <v>629</v>
      </c>
      <c r="F117" s="55" t="s">
        <v>382</v>
      </c>
      <c r="G117" s="73" t="s">
        <v>630</v>
      </c>
      <c r="H117" s="55">
        <v>1500</v>
      </c>
      <c r="I117" s="74">
        <v>44197</v>
      </c>
      <c r="J117" s="74">
        <v>44286</v>
      </c>
      <c r="K117" s="56">
        <f t="shared" si="4"/>
        <v>90</v>
      </c>
      <c r="L117" s="57">
        <f t="shared" si="3"/>
        <v>369.86301369863014</v>
      </c>
      <c r="M117" s="57"/>
      <c r="N117" s="75"/>
      <c r="O117" s="75" t="s">
        <v>878</v>
      </c>
    </row>
    <row r="118" spans="1:15" ht="15" customHeight="1" x14ac:dyDescent="0.25">
      <c r="A118" s="72">
        <f t="shared" si="5"/>
        <v>117</v>
      </c>
      <c r="B118" s="55" t="s">
        <v>200</v>
      </c>
      <c r="C118" s="55"/>
      <c r="D118" s="73" t="s">
        <v>631</v>
      </c>
      <c r="E118" s="55" t="s">
        <v>581</v>
      </c>
      <c r="F118" s="55" t="s">
        <v>382</v>
      </c>
      <c r="G118" s="73" t="s">
        <v>632</v>
      </c>
      <c r="H118" s="55">
        <v>1500</v>
      </c>
      <c r="I118" s="74">
        <v>44197</v>
      </c>
      <c r="J118" s="74">
        <v>44286</v>
      </c>
      <c r="K118" s="56">
        <f t="shared" si="4"/>
        <v>90</v>
      </c>
      <c r="L118" s="57">
        <f t="shared" si="3"/>
        <v>369.86301369863014</v>
      </c>
      <c r="M118" s="57"/>
      <c r="N118" s="75"/>
      <c r="O118" s="75" t="s">
        <v>878</v>
      </c>
    </row>
    <row r="119" spans="1:15" ht="15" customHeight="1" x14ac:dyDescent="0.25">
      <c r="A119" s="72">
        <f t="shared" si="5"/>
        <v>118</v>
      </c>
      <c r="B119" s="55" t="s">
        <v>247</v>
      </c>
      <c r="C119" s="55"/>
      <c r="D119" s="73" t="s">
        <v>633</v>
      </c>
      <c r="E119" s="55" t="s">
        <v>392</v>
      </c>
      <c r="F119" s="55" t="s">
        <v>382</v>
      </c>
      <c r="G119" s="73" t="s">
        <v>634</v>
      </c>
      <c r="H119" s="55">
        <v>1500</v>
      </c>
      <c r="I119" s="74">
        <v>44197</v>
      </c>
      <c r="J119" s="74">
        <v>44286</v>
      </c>
      <c r="K119" s="56">
        <f t="shared" si="4"/>
        <v>90</v>
      </c>
      <c r="L119" s="57">
        <f t="shared" si="3"/>
        <v>369.86301369863014</v>
      </c>
      <c r="M119" s="57"/>
      <c r="N119" s="75"/>
      <c r="O119" s="75" t="s">
        <v>878</v>
      </c>
    </row>
    <row r="120" spans="1:15" ht="15" customHeight="1" x14ac:dyDescent="0.25">
      <c r="A120" s="72">
        <f t="shared" si="5"/>
        <v>119</v>
      </c>
      <c r="B120" s="55" t="s">
        <v>109</v>
      </c>
      <c r="C120" s="55"/>
      <c r="D120" s="73" t="s">
        <v>635</v>
      </c>
      <c r="E120" s="55" t="s">
        <v>349</v>
      </c>
      <c r="F120" s="55" t="s">
        <v>382</v>
      </c>
      <c r="G120" s="73" t="s">
        <v>284</v>
      </c>
      <c r="H120" s="55">
        <v>1500</v>
      </c>
      <c r="I120" s="74">
        <v>44197</v>
      </c>
      <c r="J120" s="74">
        <v>44286</v>
      </c>
      <c r="K120" s="56">
        <f t="shared" si="4"/>
        <v>90</v>
      </c>
      <c r="L120" s="57">
        <f t="shared" si="3"/>
        <v>369.86301369863014</v>
      </c>
      <c r="M120" s="57"/>
      <c r="N120" s="75"/>
      <c r="O120" s="75" t="s">
        <v>878</v>
      </c>
    </row>
    <row r="121" spans="1:15" ht="15" customHeight="1" x14ac:dyDescent="0.25">
      <c r="A121" s="72">
        <f t="shared" si="5"/>
        <v>120</v>
      </c>
      <c r="B121" s="55" t="s">
        <v>142</v>
      </c>
      <c r="C121" s="55"/>
      <c r="D121" s="73" t="s">
        <v>636</v>
      </c>
      <c r="E121" s="55" t="s">
        <v>349</v>
      </c>
      <c r="F121" s="55" t="s">
        <v>382</v>
      </c>
      <c r="G121" s="73" t="s">
        <v>637</v>
      </c>
      <c r="H121" s="55">
        <v>1500</v>
      </c>
      <c r="I121" s="74">
        <v>44197</v>
      </c>
      <c r="J121" s="74">
        <v>44286</v>
      </c>
      <c r="K121" s="56">
        <f t="shared" si="4"/>
        <v>90</v>
      </c>
      <c r="L121" s="57">
        <f t="shared" si="3"/>
        <v>369.86301369863014</v>
      </c>
      <c r="M121" s="57"/>
      <c r="N121" s="75"/>
      <c r="O121" s="75" t="s">
        <v>878</v>
      </c>
    </row>
    <row r="122" spans="1:15" ht="15" customHeight="1" x14ac:dyDescent="0.25">
      <c r="A122" s="72">
        <f t="shared" si="5"/>
        <v>121</v>
      </c>
      <c r="B122" s="55" t="s">
        <v>238</v>
      </c>
      <c r="C122" s="55"/>
      <c r="D122" s="73" t="s">
        <v>638</v>
      </c>
      <c r="E122" s="55" t="s">
        <v>370</v>
      </c>
      <c r="F122" s="55" t="s">
        <v>382</v>
      </c>
      <c r="G122" s="73" t="s">
        <v>639</v>
      </c>
      <c r="H122" s="55">
        <v>1500</v>
      </c>
      <c r="I122" s="74">
        <v>44197</v>
      </c>
      <c r="J122" s="74">
        <v>44286</v>
      </c>
      <c r="K122" s="56">
        <f t="shared" si="4"/>
        <v>90</v>
      </c>
      <c r="L122" s="57">
        <f t="shared" ref="L122:L184" si="6">H122*K122/365</f>
        <v>369.86301369863014</v>
      </c>
      <c r="M122" s="57"/>
      <c r="N122" s="75"/>
      <c r="O122" s="75" t="s">
        <v>878</v>
      </c>
    </row>
    <row r="123" spans="1:15" ht="15" customHeight="1" x14ac:dyDescent="0.25">
      <c r="A123" s="72">
        <f t="shared" si="5"/>
        <v>122</v>
      </c>
      <c r="B123" s="55" t="s">
        <v>89</v>
      </c>
      <c r="C123" s="55"/>
      <c r="D123" s="73" t="s">
        <v>640</v>
      </c>
      <c r="E123" s="55" t="s">
        <v>361</v>
      </c>
      <c r="F123" s="55" t="s">
        <v>382</v>
      </c>
      <c r="G123" s="73" t="s">
        <v>641</v>
      </c>
      <c r="H123" s="55">
        <v>1500</v>
      </c>
      <c r="I123" s="74">
        <v>44197</v>
      </c>
      <c r="J123" s="74">
        <v>44286</v>
      </c>
      <c r="K123" s="56">
        <f t="shared" si="4"/>
        <v>90</v>
      </c>
      <c r="L123" s="57">
        <f t="shared" si="6"/>
        <v>369.86301369863014</v>
      </c>
      <c r="M123" s="57"/>
      <c r="N123" s="75"/>
      <c r="O123" s="75" t="s">
        <v>878</v>
      </c>
    </row>
    <row r="124" spans="1:15" ht="15" customHeight="1" x14ac:dyDescent="0.25">
      <c r="A124" s="72">
        <f t="shared" si="5"/>
        <v>123</v>
      </c>
      <c r="B124" s="55" t="s">
        <v>53</v>
      </c>
      <c r="C124" s="55" t="s">
        <v>893</v>
      </c>
      <c r="D124" s="73" t="s">
        <v>642</v>
      </c>
      <c r="E124" s="55" t="s">
        <v>370</v>
      </c>
      <c r="F124" s="55" t="s">
        <v>382</v>
      </c>
      <c r="G124" s="73" t="s">
        <v>643</v>
      </c>
      <c r="H124" s="55">
        <v>1500</v>
      </c>
      <c r="I124" s="74">
        <v>44197</v>
      </c>
      <c r="J124" s="74">
        <v>44286</v>
      </c>
      <c r="K124" s="56">
        <f t="shared" si="4"/>
        <v>90</v>
      </c>
      <c r="L124" s="57">
        <f t="shared" si="6"/>
        <v>369.86301369863014</v>
      </c>
      <c r="M124" s="57"/>
      <c r="N124" s="75"/>
      <c r="O124" s="75" t="s">
        <v>878</v>
      </c>
    </row>
    <row r="125" spans="1:15" ht="15" customHeight="1" x14ac:dyDescent="0.25">
      <c r="A125" s="72">
        <f t="shared" si="5"/>
        <v>124</v>
      </c>
      <c r="B125" s="55" t="s">
        <v>147</v>
      </c>
      <c r="C125" s="55"/>
      <c r="D125" s="73" t="s">
        <v>644</v>
      </c>
      <c r="E125" s="55" t="s">
        <v>645</v>
      </c>
      <c r="F125" s="55" t="s">
        <v>382</v>
      </c>
      <c r="G125" s="73" t="s">
        <v>646</v>
      </c>
      <c r="H125" s="55">
        <v>1500</v>
      </c>
      <c r="I125" s="74">
        <v>44197</v>
      </c>
      <c r="J125" s="74">
        <v>44286</v>
      </c>
      <c r="K125" s="56">
        <f t="shared" si="4"/>
        <v>90</v>
      </c>
      <c r="L125" s="57">
        <f t="shared" si="6"/>
        <v>369.86301369863014</v>
      </c>
      <c r="M125" s="57"/>
      <c r="N125" s="75"/>
      <c r="O125" s="75" t="s">
        <v>878</v>
      </c>
    </row>
    <row r="126" spans="1:15" ht="15" customHeight="1" x14ac:dyDescent="0.25">
      <c r="A126" s="72">
        <f t="shared" si="5"/>
        <v>125</v>
      </c>
      <c r="B126" s="55" t="s">
        <v>148</v>
      </c>
      <c r="C126" s="55"/>
      <c r="D126" s="73" t="s">
        <v>647</v>
      </c>
      <c r="E126" s="55" t="s">
        <v>645</v>
      </c>
      <c r="F126" s="55" t="s">
        <v>382</v>
      </c>
      <c r="G126" s="73" t="s">
        <v>648</v>
      </c>
      <c r="H126" s="55">
        <v>1500</v>
      </c>
      <c r="I126" s="74">
        <v>44197</v>
      </c>
      <c r="J126" s="74">
        <v>44286</v>
      </c>
      <c r="K126" s="56">
        <f t="shared" si="4"/>
        <v>90</v>
      </c>
      <c r="L126" s="57">
        <f t="shared" si="6"/>
        <v>369.86301369863014</v>
      </c>
      <c r="M126" s="57"/>
      <c r="N126" s="75"/>
      <c r="O126" s="75" t="s">
        <v>878</v>
      </c>
    </row>
    <row r="127" spans="1:15" ht="15" customHeight="1" x14ac:dyDescent="0.25">
      <c r="A127" s="72">
        <f t="shared" si="5"/>
        <v>126</v>
      </c>
      <c r="B127" s="55" t="s">
        <v>359</v>
      </c>
      <c r="C127" s="55"/>
      <c r="D127" s="73" t="s">
        <v>360</v>
      </c>
      <c r="E127" s="55" t="s">
        <v>361</v>
      </c>
      <c r="F127" s="55" t="s">
        <v>382</v>
      </c>
      <c r="G127" s="73" t="s">
        <v>362</v>
      </c>
      <c r="H127" s="55">
        <v>1500</v>
      </c>
      <c r="I127" s="74">
        <v>44197</v>
      </c>
      <c r="J127" s="74">
        <v>44286</v>
      </c>
      <c r="K127" s="56">
        <f t="shared" si="4"/>
        <v>90</v>
      </c>
      <c r="L127" s="57">
        <f t="shared" si="6"/>
        <v>369.86301369863014</v>
      </c>
      <c r="M127" s="57"/>
      <c r="N127" s="75"/>
      <c r="O127" s="75" t="s">
        <v>878</v>
      </c>
    </row>
    <row r="128" spans="1:15" ht="15" customHeight="1" x14ac:dyDescent="0.25">
      <c r="A128" s="72">
        <f t="shared" si="5"/>
        <v>127</v>
      </c>
      <c r="B128" s="55" t="s">
        <v>213</v>
      </c>
      <c r="C128" s="55"/>
      <c r="D128" s="73" t="s">
        <v>649</v>
      </c>
      <c r="E128" s="55" t="s">
        <v>392</v>
      </c>
      <c r="F128" s="55" t="s">
        <v>382</v>
      </c>
      <c r="G128" s="73" t="s">
        <v>650</v>
      </c>
      <c r="H128" s="55">
        <v>1500</v>
      </c>
      <c r="I128" s="74">
        <v>44197</v>
      </c>
      <c r="J128" s="74">
        <v>44286</v>
      </c>
      <c r="K128" s="56">
        <f t="shared" ref="K128:K191" si="7">J128-I128+1</f>
        <v>90</v>
      </c>
      <c r="L128" s="57">
        <f t="shared" si="6"/>
        <v>369.86301369863014</v>
      </c>
      <c r="M128" s="57"/>
      <c r="N128" s="75"/>
      <c r="O128" s="75" t="s">
        <v>878</v>
      </c>
    </row>
    <row r="129" spans="1:15" ht="15" customHeight="1" x14ac:dyDescent="0.25">
      <c r="A129" s="72">
        <f t="shared" si="5"/>
        <v>128</v>
      </c>
      <c r="B129" s="55" t="s">
        <v>49</v>
      </c>
      <c r="C129" s="55"/>
      <c r="D129" s="73" t="s">
        <v>651</v>
      </c>
      <c r="E129" s="55" t="s">
        <v>392</v>
      </c>
      <c r="F129" s="55" t="s">
        <v>382</v>
      </c>
      <c r="G129" s="73" t="s">
        <v>652</v>
      </c>
      <c r="H129" s="55">
        <v>1500</v>
      </c>
      <c r="I129" s="74">
        <v>44197</v>
      </c>
      <c r="J129" s="74">
        <v>44286</v>
      </c>
      <c r="K129" s="56">
        <f t="shared" si="7"/>
        <v>90</v>
      </c>
      <c r="L129" s="57">
        <f t="shared" si="6"/>
        <v>369.86301369863014</v>
      </c>
      <c r="M129" s="57"/>
      <c r="N129" s="75"/>
      <c r="O129" s="75" t="s">
        <v>878</v>
      </c>
    </row>
    <row r="130" spans="1:15" ht="15" customHeight="1" x14ac:dyDescent="0.25">
      <c r="A130" s="72">
        <f t="shared" si="5"/>
        <v>129</v>
      </c>
      <c r="B130" s="55" t="s">
        <v>333</v>
      </c>
      <c r="C130" s="55"/>
      <c r="D130" s="77" t="s">
        <v>334</v>
      </c>
      <c r="E130" s="55" t="s">
        <v>392</v>
      </c>
      <c r="F130" s="55" t="s">
        <v>382</v>
      </c>
      <c r="G130" s="77" t="s">
        <v>335</v>
      </c>
      <c r="H130" s="55">
        <v>1500</v>
      </c>
      <c r="I130" s="74">
        <v>44197</v>
      </c>
      <c r="J130" s="74">
        <v>44286</v>
      </c>
      <c r="K130" s="56">
        <f t="shared" si="7"/>
        <v>90</v>
      </c>
      <c r="L130" s="57">
        <f t="shared" si="6"/>
        <v>369.86301369863014</v>
      </c>
      <c r="M130" s="57"/>
      <c r="N130" s="75"/>
      <c r="O130" s="75" t="s">
        <v>878</v>
      </c>
    </row>
    <row r="131" spans="1:15" ht="15" customHeight="1" x14ac:dyDescent="0.25">
      <c r="A131" s="72">
        <f t="shared" si="5"/>
        <v>130</v>
      </c>
      <c r="B131" s="55" t="s">
        <v>248</v>
      </c>
      <c r="C131" s="55"/>
      <c r="D131" s="73" t="s">
        <v>653</v>
      </c>
      <c r="E131" s="55" t="s">
        <v>653</v>
      </c>
      <c r="F131" s="55" t="s">
        <v>382</v>
      </c>
      <c r="G131" s="73" t="s">
        <v>654</v>
      </c>
      <c r="H131" s="55">
        <v>1500</v>
      </c>
      <c r="I131" s="74">
        <v>44197</v>
      </c>
      <c r="J131" s="74">
        <v>44286</v>
      </c>
      <c r="K131" s="56">
        <f t="shared" si="7"/>
        <v>90</v>
      </c>
      <c r="L131" s="57">
        <f t="shared" si="6"/>
        <v>369.86301369863014</v>
      </c>
      <c r="M131" s="57"/>
      <c r="N131" s="75"/>
      <c r="O131" s="75" t="s">
        <v>878</v>
      </c>
    </row>
    <row r="132" spans="1:15" ht="15" customHeight="1" x14ac:dyDescent="0.25">
      <c r="A132" s="72">
        <f t="shared" ref="A132:A195" si="8">A131+1</f>
        <v>131</v>
      </c>
      <c r="B132" s="55" t="s">
        <v>214</v>
      </c>
      <c r="C132" s="55"/>
      <c r="D132" s="73" t="s">
        <v>655</v>
      </c>
      <c r="E132" s="55" t="s">
        <v>392</v>
      </c>
      <c r="F132" s="55" t="s">
        <v>382</v>
      </c>
      <c r="G132" s="73" t="s">
        <v>656</v>
      </c>
      <c r="H132" s="55">
        <v>1500</v>
      </c>
      <c r="I132" s="74">
        <v>44197</v>
      </c>
      <c r="J132" s="74">
        <v>44286</v>
      </c>
      <c r="K132" s="56">
        <f t="shared" si="7"/>
        <v>90</v>
      </c>
      <c r="L132" s="57">
        <f t="shared" si="6"/>
        <v>369.86301369863014</v>
      </c>
      <c r="M132" s="57"/>
      <c r="N132" s="75"/>
      <c r="O132" s="75" t="s">
        <v>878</v>
      </c>
    </row>
    <row r="133" spans="1:15" ht="15" customHeight="1" x14ac:dyDescent="0.25">
      <c r="A133" s="72">
        <f t="shared" si="8"/>
        <v>132</v>
      </c>
      <c r="B133" s="55" t="s">
        <v>154</v>
      </c>
      <c r="C133" s="55"/>
      <c r="D133" s="73" t="s">
        <v>657</v>
      </c>
      <c r="E133" s="55" t="s">
        <v>658</v>
      </c>
      <c r="F133" s="55" t="s">
        <v>382</v>
      </c>
      <c r="G133" s="73" t="s">
        <v>659</v>
      </c>
      <c r="H133" s="55">
        <v>1500</v>
      </c>
      <c r="I133" s="74">
        <v>44197</v>
      </c>
      <c r="J133" s="74">
        <v>44286</v>
      </c>
      <c r="K133" s="56">
        <f t="shared" si="7"/>
        <v>90</v>
      </c>
      <c r="L133" s="57">
        <f t="shared" si="6"/>
        <v>369.86301369863014</v>
      </c>
      <c r="M133" s="57"/>
      <c r="N133" s="75"/>
      <c r="O133" s="75" t="s">
        <v>878</v>
      </c>
    </row>
    <row r="134" spans="1:15" ht="15" customHeight="1" x14ac:dyDescent="0.25">
      <c r="A134" s="72">
        <f t="shared" si="8"/>
        <v>133</v>
      </c>
      <c r="B134" s="55" t="s">
        <v>52</v>
      </c>
      <c r="C134" s="55"/>
      <c r="D134" s="73" t="s">
        <v>660</v>
      </c>
      <c r="E134" s="55" t="s">
        <v>349</v>
      </c>
      <c r="F134" s="55" t="s">
        <v>382</v>
      </c>
      <c r="G134" s="73" t="s">
        <v>661</v>
      </c>
      <c r="H134" s="55">
        <v>1500</v>
      </c>
      <c r="I134" s="74">
        <v>44197</v>
      </c>
      <c r="J134" s="74">
        <v>44286</v>
      </c>
      <c r="K134" s="56">
        <f t="shared" si="7"/>
        <v>90</v>
      </c>
      <c r="L134" s="57">
        <f t="shared" si="6"/>
        <v>369.86301369863014</v>
      </c>
      <c r="M134" s="57"/>
      <c r="N134" s="75"/>
      <c r="O134" s="75" t="s">
        <v>878</v>
      </c>
    </row>
    <row r="135" spans="1:15" ht="15" customHeight="1" x14ac:dyDescent="0.25">
      <c r="A135" s="72">
        <f t="shared" si="8"/>
        <v>134</v>
      </c>
      <c r="B135" s="55" t="s">
        <v>149</v>
      </c>
      <c r="C135" s="55"/>
      <c r="D135" s="73" t="s">
        <v>662</v>
      </c>
      <c r="E135" s="55" t="s">
        <v>645</v>
      </c>
      <c r="F135" s="55" t="s">
        <v>382</v>
      </c>
      <c r="G135" s="73" t="s">
        <v>663</v>
      </c>
      <c r="H135" s="55">
        <v>1500</v>
      </c>
      <c r="I135" s="74">
        <v>44197</v>
      </c>
      <c r="J135" s="74">
        <v>44286</v>
      </c>
      <c r="K135" s="56">
        <f t="shared" si="7"/>
        <v>90</v>
      </c>
      <c r="L135" s="57">
        <f t="shared" si="6"/>
        <v>369.86301369863014</v>
      </c>
      <c r="M135" s="57"/>
      <c r="N135" s="75"/>
      <c r="O135" s="75" t="s">
        <v>878</v>
      </c>
    </row>
    <row r="136" spans="1:15" ht="15" customHeight="1" x14ac:dyDescent="0.25">
      <c r="A136" s="72">
        <f t="shared" si="8"/>
        <v>135</v>
      </c>
      <c r="B136" s="55" t="s">
        <v>132</v>
      </c>
      <c r="C136" s="55"/>
      <c r="D136" s="73" t="s">
        <v>664</v>
      </c>
      <c r="E136" s="55" t="s">
        <v>349</v>
      </c>
      <c r="F136" s="55" t="s">
        <v>382</v>
      </c>
      <c r="G136" s="73" t="s">
        <v>665</v>
      </c>
      <c r="H136" s="55">
        <v>1500</v>
      </c>
      <c r="I136" s="74">
        <v>44197</v>
      </c>
      <c r="J136" s="74">
        <v>44286</v>
      </c>
      <c r="K136" s="56">
        <f t="shared" si="7"/>
        <v>90</v>
      </c>
      <c r="L136" s="57">
        <f t="shared" si="6"/>
        <v>369.86301369863014</v>
      </c>
      <c r="M136" s="57"/>
      <c r="N136" s="75"/>
      <c r="O136" s="75" t="s">
        <v>878</v>
      </c>
    </row>
    <row r="137" spans="1:15" ht="15" customHeight="1" x14ac:dyDescent="0.25">
      <c r="A137" s="72">
        <f t="shared" si="8"/>
        <v>136</v>
      </c>
      <c r="B137" s="55" t="s">
        <v>112</v>
      </c>
      <c r="C137" s="55"/>
      <c r="D137" s="73" t="s">
        <v>666</v>
      </c>
      <c r="E137" s="55" t="s">
        <v>576</v>
      </c>
      <c r="F137" s="55" t="s">
        <v>382</v>
      </c>
      <c r="G137" s="73" t="s">
        <v>667</v>
      </c>
      <c r="H137" s="55">
        <v>1500</v>
      </c>
      <c r="I137" s="74">
        <v>44197</v>
      </c>
      <c r="J137" s="74">
        <v>44286</v>
      </c>
      <c r="K137" s="56">
        <f t="shared" si="7"/>
        <v>90</v>
      </c>
      <c r="L137" s="57">
        <f t="shared" si="6"/>
        <v>369.86301369863014</v>
      </c>
      <c r="M137" s="57"/>
      <c r="N137" s="75"/>
      <c r="O137" s="75" t="s">
        <v>878</v>
      </c>
    </row>
    <row r="138" spans="1:15" ht="15" customHeight="1" x14ac:dyDescent="0.25">
      <c r="A138" s="72">
        <f t="shared" si="8"/>
        <v>137</v>
      </c>
      <c r="B138" s="55" t="s">
        <v>85</v>
      </c>
      <c r="C138" s="55"/>
      <c r="D138" s="73" t="s">
        <v>668</v>
      </c>
      <c r="E138" s="55" t="s">
        <v>361</v>
      </c>
      <c r="F138" s="55" t="s">
        <v>382</v>
      </c>
      <c r="G138" s="73" t="s">
        <v>669</v>
      </c>
      <c r="H138" s="55">
        <v>1500</v>
      </c>
      <c r="I138" s="74">
        <v>44197</v>
      </c>
      <c r="J138" s="74">
        <v>44286</v>
      </c>
      <c r="K138" s="56">
        <f t="shared" si="7"/>
        <v>90</v>
      </c>
      <c r="L138" s="57">
        <f t="shared" si="6"/>
        <v>369.86301369863014</v>
      </c>
      <c r="M138" s="57"/>
      <c r="N138" s="75"/>
      <c r="O138" s="75" t="s">
        <v>878</v>
      </c>
    </row>
    <row r="139" spans="1:15" ht="15" customHeight="1" x14ac:dyDescent="0.25">
      <c r="A139" s="72">
        <f t="shared" si="8"/>
        <v>138</v>
      </c>
      <c r="B139" s="55" t="s">
        <v>239</v>
      </c>
      <c r="C139" s="55"/>
      <c r="D139" s="73" t="s">
        <v>670</v>
      </c>
      <c r="E139" s="55" t="s">
        <v>670</v>
      </c>
      <c r="F139" s="55" t="s">
        <v>382</v>
      </c>
      <c r="G139" s="73" t="s">
        <v>671</v>
      </c>
      <c r="H139" s="55">
        <v>1500</v>
      </c>
      <c r="I139" s="74">
        <v>44197</v>
      </c>
      <c r="J139" s="74">
        <v>44286</v>
      </c>
      <c r="K139" s="56">
        <f t="shared" si="7"/>
        <v>90</v>
      </c>
      <c r="L139" s="57">
        <f t="shared" si="6"/>
        <v>369.86301369863014</v>
      </c>
      <c r="M139" s="57"/>
      <c r="N139" s="75"/>
      <c r="O139" s="75" t="s">
        <v>878</v>
      </c>
    </row>
    <row r="140" spans="1:15" ht="15" customHeight="1" x14ac:dyDescent="0.25">
      <c r="A140" s="72">
        <f t="shared" si="8"/>
        <v>139</v>
      </c>
      <c r="B140" s="55" t="s">
        <v>131</v>
      </c>
      <c r="C140" s="55"/>
      <c r="D140" s="73" t="s">
        <v>672</v>
      </c>
      <c r="E140" s="55" t="s">
        <v>349</v>
      </c>
      <c r="F140" s="55" t="s">
        <v>382</v>
      </c>
      <c r="G140" s="73" t="s">
        <v>673</v>
      </c>
      <c r="H140" s="55">
        <v>1500</v>
      </c>
      <c r="I140" s="74">
        <v>44197</v>
      </c>
      <c r="J140" s="74">
        <v>44286</v>
      </c>
      <c r="K140" s="56">
        <f t="shared" si="7"/>
        <v>90</v>
      </c>
      <c r="L140" s="57">
        <f t="shared" si="6"/>
        <v>369.86301369863014</v>
      </c>
      <c r="M140" s="57"/>
      <c r="N140" s="75"/>
      <c r="O140" s="75" t="s">
        <v>878</v>
      </c>
    </row>
    <row r="141" spans="1:15" ht="15" customHeight="1" x14ac:dyDescent="0.25">
      <c r="A141" s="72">
        <f t="shared" si="8"/>
        <v>140</v>
      </c>
      <c r="B141" s="55" t="s">
        <v>124</v>
      </c>
      <c r="C141" s="55"/>
      <c r="D141" s="73" t="s">
        <v>674</v>
      </c>
      <c r="E141" s="55" t="s">
        <v>349</v>
      </c>
      <c r="F141" s="55" t="s">
        <v>382</v>
      </c>
      <c r="G141" s="73" t="s">
        <v>675</v>
      </c>
      <c r="H141" s="55">
        <v>1500</v>
      </c>
      <c r="I141" s="74">
        <v>44197</v>
      </c>
      <c r="J141" s="74">
        <v>44286</v>
      </c>
      <c r="K141" s="56">
        <f t="shared" si="7"/>
        <v>90</v>
      </c>
      <c r="L141" s="57">
        <f t="shared" si="6"/>
        <v>369.86301369863014</v>
      </c>
      <c r="M141" s="57"/>
      <c r="N141" s="75"/>
      <c r="O141" s="75" t="s">
        <v>878</v>
      </c>
    </row>
    <row r="142" spans="1:15" ht="15" customHeight="1" x14ac:dyDescent="0.25">
      <c r="A142" s="72">
        <f t="shared" si="8"/>
        <v>141</v>
      </c>
      <c r="B142" s="55" t="s">
        <v>115</v>
      </c>
      <c r="C142" s="55"/>
      <c r="D142" s="73" t="s">
        <v>676</v>
      </c>
      <c r="E142" s="55" t="s">
        <v>584</v>
      </c>
      <c r="F142" s="55" t="s">
        <v>382</v>
      </c>
      <c r="G142" s="73" t="s">
        <v>677</v>
      </c>
      <c r="H142" s="55">
        <v>1500</v>
      </c>
      <c r="I142" s="74">
        <v>44197</v>
      </c>
      <c r="J142" s="74">
        <v>44286</v>
      </c>
      <c r="K142" s="56">
        <f t="shared" si="7"/>
        <v>90</v>
      </c>
      <c r="L142" s="57">
        <f t="shared" si="6"/>
        <v>369.86301369863014</v>
      </c>
      <c r="M142" s="57"/>
      <c r="N142" s="75"/>
      <c r="O142" s="75" t="s">
        <v>878</v>
      </c>
    </row>
    <row r="143" spans="1:15" ht="15" customHeight="1" x14ac:dyDescent="0.25">
      <c r="A143" s="72">
        <f t="shared" si="8"/>
        <v>142</v>
      </c>
      <c r="B143" s="55" t="s">
        <v>77</v>
      </c>
      <c r="C143" s="55"/>
      <c r="D143" s="73" t="s">
        <v>678</v>
      </c>
      <c r="E143" s="55" t="s">
        <v>361</v>
      </c>
      <c r="F143" s="55" t="s">
        <v>382</v>
      </c>
      <c r="G143" s="73" t="s">
        <v>679</v>
      </c>
      <c r="H143" s="55">
        <v>1500</v>
      </c>
      <c r="I143" s="74">
        <v>44197</v>
      </c>
      <c r="J143" s="74">
        <v>44286</v>
      </c>
      <c r="K143" s="56">
        <f t="shared" si="7"/>
        <v>90</v>
      </c>
      <c r="L143" s="57">
        <f t="shared" si="6"/>
        <v>369.86301369863014</v>
      </c>
      <c r="M143" s="57"/>
      <c r="N143" s="75"/>
      <c r="O143" s="75" t="s">
        <v>878</v>
      </c>
    </row>
    <row r="144" spans="1:15" ht="15" customHeight="1" x14ac:dyDescent="0.25">
      <c r="A144" s="72">
        <f t="shared" si="8"/>
        <v>143</v>
      </c>
      <c r="B144" s="55" t="s">
        <v>162</v>
      </c>
      <c r="C144" s="55"/>
      <c r="D144" s="73" t="s">
        <v>680</v>
      </c>
      <c r="E144" s="55" t="s">
        <v>629</v>
      </c>
      <c r="F144" s="55" t="s">
        <v>382</v>
      </c>
      <c r="G144" s="73" t="s">
        <v>681</v>
      </c>
      <c r="H144" s="55">
        <v>1500</v>
      </c>
      <c r="I144" s="74">
        <v>44197</v>
      </c>
      <c r="J144" s="74">
        <v>44286</v>
      </c>
      <c r="K144" s="56">
        <f t="shared" si="7"/>
        <v>90</v>
      </c>
      <c r="L144" s="57">
        <f t="shared" si="6"/>
        <v>369.86301369863014</v>
      </c>
      <c r="M144" s="57"/>
      <c r="N144" s="75"/>
      <c r="O144" s="75" t="s">
        <v>878</v>
      </c>
    </row>
    <row r="145" spans="1:15" ht="15" customHeight="1" x14ac:dyDescent="0.25">
      <c r="A145" s="72">
        <f t="shared" si="8"/>
        <v>144</v>
      </c>
      <c r="B145" s="55" t="s">
        <v>61</v>
      </c>
      <c r="C145" s="55"/>
      <c r="D145" s="73" t="s">
        <v>682</v>
      </c>
      <c r="E145" s="55" t="s">
        <v>626</v>
      </c>
      <c r="F145" s="55" t="s">
        <v>382</v>
      </c>
      <c r="G145" s="73" t="s">
        <v>683</v>
      </c>
      <c r="H145" s="55">
        <v>1500</v>
      </c>
      <c r="I145" s="74">
        <v>44197</v>
      </c>
      <c r="J145" s="74">
        <v>44286</v>
      </c>
      <c r="K145" s="56">
        <f t="shared" si="7"/>
        <v>90</v>
      </c>
      <c r="L145" s="57">
        <f t="shared" si="6"/>
        <v>369.86301369863014</v>
      </c>
      <c r="M145" s="57"/>
      <c r="N145" s="75"/>
      <c r="O145" s="75" t="s">
        <v>878</v>
      </c>
    </row>
    <row r="146" spans="1:15" ht="15" customHeight="1" x14ac:dyDescent="0.25">
      <c r="A146" s="72">
        <f t="shared" si="8"/>
        <v>145</v>
      </c>
      <c r="B146" s="55" t="s">
        <v>83</v>
      </c>
      <c r="C146" s="55"/>
      <c r="D146" s="73" t="s">
        <v>684</v>
      </c>
      <c r="E146" s="55" t="s">
        <v>565</v>
      </c>
      <c r="F146" s="55" t="s">
        <v>382</v>
      </c>
      <c r="G146" s="73" t="s">
        <v>685</v>
      </c>
      <c r="H146" s="55">
        <v>1500</v>
      </c>
      <c r="I146" s="74">
        <v>44197</v>
      </c>
      <c r="J146" s="74">
        <v>44286</v>
      </c>
      <c r="K146" s="56">
        <f t="shared" si="7"/>
        <v>90</v>
      </c>
      <c r="L146" s="57">
        <f t="shared" si="6"/>
        <v>369.86301369863014</v>
      </c>
      <c r="M146" s="57"/>
      <c r="N146" s="75"/>
      <c r="O146" s="75" t="s">
        <v>878</v>
      </c>
    </row>
    <row r="147" spans="1:15" ht="15" customHeight="1" x14ac:dyDescent="0.25">
      <c r="A147" s="72">
        <f t="shared" si="8"/>
        <v>146</v>
      </c>
      <c r="B147" s="55" t="s">
        <v>121</v>
      </c>
      <c r="C147" s="55"/>
      <c r="D147" s="73" t="s">
        <v>686</v>
      </c>
      <c r="E147" s="55" t="s">
        <v>361</v>
      </c>
      <c r="F147" s="55" t="s">
        <v>382</v>
      </c>
      <c r="G147" s="73" t="s">
        <v>289</v>
      </c>
      <c r="H147" s="55">
        <v>1500</v>
      </c>
      <c r="I147" s="74">
        <v>44197</v>
      </c>
      <c r="J147" s="74">
        <v>44286</v>
      </c>
      <c r="K147" s="56">
        <f t="shared" si="7"/>
        <v>90</v>
      </c>
      <c r="L147" s="57">
        <f t="shared" si="6"/>
        <v>369.86301369863014</v>
      </c>
      <c r="M147" s="57"/>
      <c r="N147" s="75"/>
      <c r="O147" s="75" t="s">
        <v>878</v>
      </c>
    </row>
    <row r="148" spans="1:15" ht="15" customHeight="1" x14ac:dyDescent="0.25">
      <c r="A148" s="72">
        <f t="shared" si="8"/>
        <v>147</v>
      </c>
      <c r="B148" s="55" t="s">
        <v>125</v>
      </c>
      <c r="C148" s="55"/>
      <c r="D148" s="73" t="s">
        <v>687</v>
      </c>
      <c r="E148" s="55" t="s">
        <v>349</v>
      </c>
      <c r="F148" s="55" t="s">
        <v>382</v>
      </c>
      <c r="G148" s="73" t="s">
        <v>688</v>
      </c>
      <c r="H148" s="55">
        <v>1500</v>
      </c>
      <c r="I148" s="74">
        <v>44197</v>
      </c>
      <c r="J148" s="74">
        <v>44286</v>
      </c>
      <c r="K148" s="56">
        <f t="shared" si="7"/>
        <v>90</v>
      </c>
      <c r="L148" s="57">
        <f t="shared" si="6"/>
        <v>369.86301369863014</v>
      </c>
      <c r="M148" s="57"/>
      <c r="N148" s="75"/>
      <c r="O148" s="75" t="s">
        <v>878</v>
      </c>
    </row>
    <row r="149" spans="1:15" ht="15" customHeight="1" x14ac:dyDescent="0.25">
      <c r="A149" s="72">
        <f t="shared" si="8"/>
        <v>148</v>
      </c>
      <c r="B149" s="55" t="s">
        <v>80</v>
      </c>
      <c r="C149" s="55"/>
      <c r="D149" s="73" t="s">
        <v>689</v>
      </c>
      <c r="E149" s="55" t="s">
        <v>361</v>
      </c>
      <c r="F149" s="55" t="s">
        <v>382</v>
      </c>
      <c r="G149" s="73" t="s">
        <v>690</v>
      </c>
      <c r="H149" s="55">
        <v>1500</v>
      </c>
      <c r="I149" s="74">
        <v>44197</v>
      </c>
      <c r="J149" s="74">
        <v>44286</v>
      </c>
      <c r="K149" s="56">
        <f t="shared" si="7"/>
        <v>90</v>
      </c>
      <c r="L149" s="57">
        <f t="shared" si="6"/>
        <v>369.86301369863014</v>
      </c>
      <c r="M149" s="57"/>
      <c r="N149" s="75"/>
      <c r="O149" s="75" t="s">
        <v>878</v>
      </c>
    </row>
    <row r="150" spans="1:15" ht="15" customHeight="1" x14ac:dyDescent="0.25">
      <c r="A150" s="72">
        <f t="shared" si="8"/>
        <v>149</v>
      </c>
      <c r="B150" s="55" t="s">
        <v>78</v>
      </c>
      <c r="C150" s="55"/>
      <c r="D150" s="73" t="s">
        <v>691</v>
      </c>
      <c r="E150" s="55" t="s">
        <v>361</v>
      </c>
      <c r="F150" s="55" t="s">
        <v>382</v>
      </c>
      <c r="G150" s="73" t="s">
        <v>692</v>
      </c>
      <c r="H150" s="55">
        <v>1500</v>
      </c>
      <c r="I150" s="74">
        <v>44197</v>
      </c>
      <c r="J150" s="74">
        <v>44286</v>
      </c>
      <c r="K150" s="56">
        <f t="shared" si="7"/>
        <v>90</v>
      </c>
      <c r="L150" s="57">
        <f t="shared" si="6"/>
        <v>369.86301369863014</v>
      </c>
      <c r="M150" s="57"/>
      <c r="N150" s="75"/>
      <c r="O150" s="75" t="s">
        <v>878</v>
      </c>
    </row>
    <row r="151" spans="1:15" ht="15" customHeight="1" x14ac:dyDescent="0.25">
      <c r="A151" s="72">
        <f t="shared" si="8"/>
        <v>150</v>
      </c>
      <c r="B151" s="55" t="s">
        <v>128</v>
      </c>
      <c r="C151" s="55"/>
      <c r="D151" s="73" t="s">
        <v>693</v>
      </c>
      <c r="E151" s="55" t="s">
        <v>349</v>
      </c>
      <c r="F151" s="55" t="s">
        <v>382</v>
      </c>
      <c r="G151" s="73" t="s">
        <v>694</v>
      </c>
      <c r="H151" s="55">
        <v>1500</v>
      </c>
      <c r="I151" s="74">
        <v>44197</v>
      </c>
      <c r="J151" s="74">
        <v>44286</v>
      </c>
      <c r="K151" s="56">
        <f t="shared" si="7"/>
        <v>90</v>
      </c>
      <c r="L151" s="57">
        <f t="shared" si="6"/>
        <v>369.86301369863014</v>
      </c>
      <c r="M151" s="57"/>
      <c r="N151" s="75"/>
      <c r="O151" s="75" t="s">
        <v>878</v>
      </c>
    </row>
    <row r="152" spans="1:15" ht="15" customHeight="1" x14ac:dyDescent="0.25">
      <c r="A152" s="72">
        <f t="shared" si="8"/>
        <v>151</v>
      </c>
      <c r="B152" s="55" t="s">
        <v>233</v>
      </c>
      <c r="C152" s="55"/>
      <c r="D152" s="73" t="s">
        <v>695</v>
      </c>
      <c r="E152" s="55" t="s">
        <v>349</v>
      </c>
      <c r="F152" s="55" t="s">
        <v>382</v>
      </c>
      <c r="G152" s="73" t="s">
        <v>696</v>
      </c>
      <c r="H152" s="55">
        <v>1500</v>
      </c>
      <c r="I152" s="74">
        <v>44197</v>
      </c>
      <c r="J152" s="74">
        <v>44286</v>
      </c>
      <c r="K152" s="56">
        <f t="shared" si="7"/>
        <v>90</v>
      </c>
      <c r="L152" s="57">
        <f t="shared" si="6"/>
        <v>369.86301369863014</v>
      </c>
      <c r="M152" s="57"/>
      <c r="N152" s="75"/>
      <c r="O152" s="75" t="s">
        <v>878</v>
      </c>
    </row>
    <row r="153" spans="1:15" ht="15" customHeight="1" x14ac:dyDescent="0.25">
      <c r="A153" s="72">
        <f t="shared" si="8"/>
        <v>152</v>
      </c>
      <c r="B153" s="55" t="s">
        <v>339</v>
      </c>
      <c r="C153" s="55"/>
      <c r="D153" s="73" t="s">
        <v>340</v>
      </c>
      <c r="E153" s="55" t="s">
        <v>361</v>
      </c>
      <c r="F153" s="55" t="s">
        <v>382</v>
      </c>
      <c r="G153" s="73" t="s">
        <v>341</v>
      </c>
      <c r="H153" s="55">
        <v>1500</v>
      </c>
      <c r="I153" s="74">
        <v>44197</v>
      </c>
      <c r="J153" s="74">
        <v>44286</v>
      </c>
      <c r="K153" s="56">
        <f t="shared" si="7"/>
        <v>90</v>
      </c>
      <c r="L153" s="57">
        <f t="shared" si="6"/>
        <v>369.86301369863014</v>
      </c>
      <c r="M153" s="57"/>
      <c r="N153" s="75"/>
      <c r="O153" s="75" t="s">
        <v>878</v>
      </c>
    </row>
    <row r="154" spans="1:15" ht="15" customHeight="1" x14ac:dyDescent="0.25">
      <c r="A154" s="72">
        <f t="shared" si="8"/>
        <v>153</v>
      </c>
      <c r="B154" s="55" t="s">
        <v>48</v>
      </c>
      <c r="C154" s="55"/>
      <c r="D154" s="73" t="s">
        <v>697</v>
      </c>
      <c r="E154" s="55" t="s">
        <v>392</v>
      </c>
      <c r="F154" s="55" t="s">
        <v>382</v>
      </c>
      <c r="G154" s="73" t="s">
        <v>698</v>
      </c>
      <c r="H154" s="55">
        <v>1500</v>
      </c>
      <c r="I154" s="74">
        <v>44197</v>
      </c>
      <c r="J154" s="74">
        <v>44286</v>
      </c>
      <c r="K154" s="56">
        <f t="shared" si="7"/>
        <v>90</v>
      </c>
      <c r="L154" s="57">
        <f t="shared" si="6"/>
        <v>369.86301369863014</v>
      </c>
      <c r="M154" s="57"/>
      <c r="N154" s="75"/>
      <c r="O154" s="75" t="s">
        <v>878</v>
      </c>
    </row>
    <row r="155" spans="1:15" ht="15" customHeight="1" x14ac:dyDescent="0.25">
      <c r="A155" s="72">
        <f t="shared" si="8"/>
        <v>154</v>
      </c>
      <c r="B155" s="55" t="s">
        <v>111</v>
      </c>
      <c r="C155" s="55"/>
      <c r="D155" s="73" t="s">
        <v>699</v>
      </c>
      <c r="E155" s="55" t="s">
        <v>349</v>
      </c>
      <c r="F155" s="55" t="s">
        <v>382</v>
      </c>
      <c r="G155" s="73" t="s">
        <v>700</v>
      </c>
      <c r="H155" s="55">
        <v>1500</v>
      </c>
      <c r="I155" s="74">
        <v>44197</v>
      </c>
      <c r="J155" s="74">
        <v>44286</v>
      </c>
      <c r="K155" s="56">
        <f t="shared" si="7"/>
        <v>90</v>
      </c>
      <c r="L155" s="57">
        <f t="shared" si="6"/>
        <v>369.86301369863014</v>
      </c>
      <c r="M155" s="57"/>
      <c r="N155" s="75"/>
      <c r="O155" s="75" t="s">
        <v>878</v>
      </c>
    </row>
    <row r="156" spans="1:15" ht="15" customHeight="1" x14ac:dyDescent="0.25">
      <c r="A156" s="72">
        <f t="shared" si="8"/>
        <v>155</v>
      </c>
      <c r="B156" s="55" t="s">
        <v>117</v>
      </c>
      <c r="C156" s="55"/>
      <c r="D156" s="73" t="s">
        <v>701</v>
      </c>
      <c r="E156" s="55" t="s">
        <v>349</v>
      </c>
      <c r="F156" s="55" t="s">
        <v>382</v>
      </c>
      <c r="G156" s="73" t="s">
        <v>285</v>
      </c>
      <c r="H156" s="55">
        <v>1500</v>
      </c>
      <c r="I156" s="74">
        <v>44197</v>
      </c>
      <c r="J156" s="74">
        <v>44286</v>
      </c>
      <c r="K156" s="56">
        <f t="shared" si="7"/>
        <v>90</v>
      </c>
      <c r="L156" s="57">
        <f t="shared" si="6"/>
        <v>369.86301369863014</v>
      </c>
      <c r="M156" s="57"/>
      <c r="N156" s="75"/>
      <c r="O156" s="75" t="s">
        <v>878</v>
      </c>
    </row>
    <row r="157" spans="1:15" ht="15" customHeight="1" x14ac:dyDescent="0.25">
      <c r="A157" s="72">
        <f t="shared" si="8"/>
        <v>156</v>
      </c>
      <c r="B157" s="55" t="s">
        <v>76</v>
      </c>
      <c r="C157" s="55"/>
      <c r="D157" s="73" t="s">
        <v>556</v>
      </c>
      <c r="E157" s="55" t="s">
        <v>361</v>
      </c>
      <c r="F157" s="55" t="s">
        <v>382</v>
      </c>
      <c r="G157" s="73" t="s">
        <v>702</v>
      </c>
      <c r="H157" s="55">
        <v>1500</v>
      </c>
      <c r="I157" s="74">
        <v>44197</v>
      </c>
      <c r="J157" s="74">
        <v>44286</v>
      </c>
      <c r="K157" s="56">
        <f t="shared" si="7"/>
        <v>90</v>
      </c>
      <c r="L157" s="57">
        <f t="shared" si="6"/>
        <v>369.86301369863014</v>
      </c>
      <c r="M157" s="57"/>
      <c r="N157" s="75"/>
      <c r="O157" s="75" t="s">
        <v>878</v>
      </c>
    </row>
    <row r="158" spans="1:15" ht="15" customHeight="1" x14ac:dyDescent="0.25">
      <c r="A158" s="72">
        <f t="shared" si="8"/>
        <v>157</v>
      </c>
      <c r="B158" s="55" t="s">
        <v>141</v>
      </c>
      <c r="C158" s="55"/>
      <c r="D158" s="73" t="s">
        <v>703</v>
      </c>
      <c r="E158" s="55" t="s">
        <v>349</v>
      </c>
      <c r="F158" s="55" t="s">
        <v>382</v>
      </c>
      <c r="G158" s="73" t="s">
        <v>294</v>
      </c>
      <c r="H158" s="55">
        <v>1500</v>
      </c>
      <c r="I158" s="74">
        <v>44197</v>
      </c>
      <c r="J158" s="74">
        <v>44286</v>
      </c>
      <c r="K158" s="56">
        <f t="shared" si="7"/>
        <v>90</v>
      </c>
      <c r="L158" s="57">
        <f t="shared" si="6"/>
        <v>369.86301369863014</v>
      </c>
      <c r="M158" s="57"/>
      <c r="N158" s="75"/>
      <c r="O158" s="75" t="s">
        <v>878</v>
      </c>
    </row>
    <row r="159" spans="1:15" ht="15" customHeight="1" x14ac:dyDescent="0.25">
      <c r="A159" s="72">
        <f t="shared" si="8"/>
        <v>158</v>
      </c>
      <c r="B159" s="55" t="s">
        <v>136</v>
      </c>
      <c r="C159" s="55"/>
      <c r="D159" s="73" t="s">
        <v>704</v>
      </c>
      <c r="E159" s="55" t="s">
        <v>349</v>
      </c>
      <c r="F159" s="55" t="s">
        <v>382</v>
      </c>
      <c r="G159" s="73" t="s">
        <v>705</v>
      </c>
      <c r="H159" s="55">
        <v>1500</v>
      </c>
      <c r="I159" s="74">
        <v>44197</v>
      </c>
      <c r="J159" s="74">
        <v>44286</v>
      </c>
      <c r="K159" s="56">
        <f t="shared" si="7"/>
        <v>90</v>
      </c>
      <c r="L159" s="57">
        <f t="shared" si="6"/>
        <v>369.86301369863014</v>
      </c>
      <c r="M159" s="57"/>
      <c r="N159" s="75"/>
      <c r="O159" s="75" t="s">
        <v>878</v>
      </c>
    </row>
    <row r="160" spans="1:15" ht="15" customHeight="1" x14ac:dyDescent="0.25">
      <c r="A160" s="72">
        <f t="shared" si="8"/>
        <v>159</v>
      </c>
      <c r="B160" s="55" t="s">
        <v>122</v>
      </c>
      <c r="C160" s="55"/>
      <c r="D160" s="73" t="s">
        <v>706</v>
      </c>
      <c r="E160" s="55" t="s">
        <v>361</v>
      </c>
      <c r="F160" s="55" t="s">
        <v>382</v>
      </c>
      <c r="G160" s="73" t="s">
        <v>707</v>
      </c>
      <c r="H160" s="55">
        <v>1500</v>
      </c>
      <c r="I160" s="74">
        <v>44197</v>
      </c>
      <c r="J160" s="74">
        <v>44286</v>
      </c>
      <c r="K160" s="56">
        <f t="shared" si="7"/>
        <v>90</v>
      </c>
      <c r="L160" s="57">
        <f t="shared" si="6"/>
        <v>369.86301369863014</v>
      </c>
      <c r="M160" s="57"/>
      <c r="N160" s="75"/>
      <c r="O160" s="75" t="s">
        <v>878</v>
      </c>
    </row>
    <row r="161" spans="1:15" ht="15" customHeight="1" x14ac:dyDescent="0.25">
      <c r="A161" s="72">
        <f t="shared" si="8"/>
        <v>160</v>
      </c>
      <c r="B161" s="55" t="s">
        <v>152</v>
      </c>
      <c r="C161" s="55"/>
      <c r="D161" s="73" t="s">
        <v>708</v>
      </c>
      <c r="E161" s="55" t="s">
        <v>708</v>
      </c>
      <c r="F161" s="55" t="s">
        <v>382</v>
      </c>
      <c r="G161" s="73" t="s">
        <v>296</v>
      </c>
      <c r="H161" s="55">
        <v>1500</v>
      </c>
      <c r="I161" s="74">
        <v>44197</v>
      </c>
      <c r="J161" s="74">
        <v>44286</v>
      </c>
      <c r="K161" s="56">
        <f t="shared" si="7"/>
        <v>90</v>
      </c>
      <c r="L161" s="57">
        <f t="shared" si="6"/>
        <v>369.86301369863014</v>
      </c>
      <c r="M161" s="57"/>
      <c r="N161" s="75"/>
      <c r="O161" s="75" t="s">
        <v>878</v>
      </c>
    </row>
    <row r="162" spans="1:15" ht="15" customHeight="1" x14ac:dyDescent="0.25">
      <c r="A162" s="72">
        <f t="shared" si="8"/>
        <v>161</v>
      </c>
      <c r="B162" s="55" t="s">
        <v>92</v>
      </c>
      <c r="C162" s="55"/>
      <c r="D162" s="73" t="s">
        <v>280</v>
      </c>
      <c r="E162" s="55" t="s">
        <v>370</v>
      </c>
      <c r="F162" s="55" t="s">
        <v>382</v>
      </c>
      <c r="G162" s="73" t="s">
        <v>709</v>
      </c>
      <c r="H162" s="55">
        <v>1500</v>
      </c>
      <c r="I162" s="74">
        <v>44197</v>
      </c>
      <c r="J162" s="74">
        <v>44286</v>
      </c>
      <c r="K162" s="56">
        <f t="shared" si="7"/>
        <v>90</v>
      </c>
      <c r="L162" s="57">
        <f t="shared" si="6"/>
        <v>369.86301369863014</v>
      </c>
      <c r="M162" s="57"/>
      <c r="N162" s="75"/>
      <c r="O162" s="75" t="s">
        <v>878</v>
      </c>
    </row>
    <row r="163" spans="1:15" ht="15" customHeight="1" x14ac:dyDescent="0.25">
      <c r="A163" s="72">
        <f t="shared" si="8"/>
        <v>162</v>
      </c>
      <c r="B163" s="55" t="s">
        <v>73</v>
      </c>
      <c r="C163" s="55"/>
      <c r="D163" s="73" t="s">
        <v>710</v>
      </c>
      <c r="E163" s="55" t="s">
        <v>361</v>
      </c>
      <c r="F163" s="55" t="s">
        <v>382</v>
      </c>
      <c r="G163" s="73" t="s">
        <v>711</v>
      </c>
      <c r="H163" s="55">
        <v>1500</v>
      </c>
      <c r="I163" s="74">
        <v>44197</v>
      </c>
      <c r="J163" s="74">
        <v>44286</v>
      </c>
      <c r="K163" s="56">
        <f t="shared" si="7"/>
        <v>90</v>
      </c>
      <c r="L163" s="57">
        <f t="shared" si="6"/>
        <v>369.86301369863014</v>
      </c>
      <c r="M163" s="57"/>
      <c r="N163" s="75"/>
      <c r="O163" s="75" t="s">
        <v>878</v>
      </c>
    </row>
    <row r="164" spans="1:15" ht="15" customHeight="1" x14ac:dyDescent="0.25">
      <c r="A164" s="72">
        <f t="shared" si="8"/>
        <v>163</v>
      </c>
      <c r="B164" s="55" t="s">
        <v>153</v>
      </c>
      <c r="C164" s="55"/>
      <c r="D164" s="73" t="s">
        <v>712</v>
      </c>
      <c r="E164" s="55" t="s">
        <v>712</v>
      </c>
      <c r="F164" s="55" t="s">
        <v>382</v>
      </c>
      <c r="G164" s="73" t="s">
        <v>297</v>
      </c>
      <c r="H164" s="55">
        <v>1500</v>
      </c>
      <c r="I164" s="74">
        <v>44197</v>
      </c>
      <c r="J164" s="74">
        <v>44286</v>
      </c>
      <c r="K164" s="56">
        <f t="shared" si="7"/>
        <v>90</v>
      </c>
      <c r="L164" s="57">
        <f t="shared" si="6"/>
        <v>369.86301369863014</v>
      </c>
      <c r="M164" s="57"/>
      <c r="N164" s="75"/>
      <c r="O164" s="75" t="s">
        <v>878</v>
      </c>
    </row>
    <row r="165" spans="1:15" ht="15" customHeight="1" x14ac:dyDescent="0.25">
      <c r="A165" s="72">
        <f t="shared" si="8"/>
        <v>164</v>
      </c>
      <c r="B165" s="55" t="s">
        <v>44</v>
      </c>
      <c r="C165" s="55"/>
      <c r="D165" s="73" t="s">
        <v>713</v>
      </c>
      <c r="E165" s="55" t="s">
        <v>361</v>
      </c>
      <c r="F165" s="55" t="s">
        <v>382</v>
      </c>
      <c r="G165" s="73" t="s">
        <v>714</v>
      </c>
      <c r="H165" s="55">
        <v>1500</v>
      </c>
      <c r="I165" s="74">
        <v>44197</v>
      </c>
      <c r="J165" s="74">
        <v>44286</v>
      </c>
      <c r="K165" s="56">
        <f t="shared" si="7"/>
        <v>90</v>
      </c>
      <c r="L165" s="57">
        <f t="shared" si="6"/>
        <v>369.86301369863014</v>
      </c>
      <c r="M165" s="57"/>
      <c r="N165" s="75"/>
      <c r="O165" s="75" t="s">
        <v>878</v>
      </c>
    </row>
    <row r="166" spans="1:15" ht="15" customHeight="1" x14ac:dyDescent="0.25">
      <c r="A166" s="72">
        <f t="shared" si="8"/>
        <v>165</v>
      </c>
      <c r="B166" s="55" t="s">
        <v>201</v>
      </c>
      <c r="C166" s="55"/>
      <c r="D166" s="73" t="s">
        <v>715</v>
      </c>
      <c r="E166" s="55" t="s">
        <v>716</v>
      </c>
      <c r="F166" s="55" t="s">
        <v>382</v>
      </c>
      <c r="G166" s="73" t="s">
        <v>717</v>
      </c>
      <c r="H166" s="55">
        <v>1500</v>
      </c>
      <c r="I166" s="74">
        <v>44197</v>
      </c>
      <c r="J166" s="74">
        <v>44286</v>
      </c>
      <c r="K166" s="56">
        <f t="shared" si="7"/>
        <v>90</v>
      </c>
      <c r="L166" s="57">
        <f t="shared" si="6"/>
        <v>369.86301369863014</v>
      </c>
      <c r="M166" s="57"/>
      <c r="N166" s="75"/>
      <c r="O166" s="75" t="s">
        <v>878</v>
      </c>
    </row>
    <row r="167" spans="1:15" ht="15" customHeight="1" x14ac:dyDescent="0.25">
      <c r="A167" s="72">
        <f t="shared" si="8"/>
        <v>166</v>
      </c>
      <c r="B167" s="55" t="s">
        <v>151</v>
      </c>
      <c r="C167" s="55"/>
      <c r="D167" s="73" t="s">
        <v>718</v>
      </c>
      <c r="E167" s="55" t="s">
        <v>608</v>
      </c>
      <c r="F167" s="55" t="s">
        <v>382</v>
      </c>
      <c r="G167" s="73" t="s">
        <v>295</v>
      </c>
      <c r="H167" s="55">
        <v>1500</v>
      </c>
      <c r="I167" s="74">
        <v>44197</v>
      </c>
      <c r="J167" s="74">
        <v>44286</v>
      </c>
      <c r="K167" s="56">
        <f t="shared" si="7"/>
        <v>90</v>
      </c>
      <c r="L167" s="57">
        <f t="shared" si="6"/>
        <v>369.86301369863014</v>
      </c>
      <c r="M167" s="57"/>
      <c r="N167" s="75"/>
      <c r="O167" s="75" t="s">
        <v>878</v>
      </c>
    </row>
    <row r="168" spans="1:15" ht="15" customHeight="1" x14ac:dyDescent="0.25">
      <c r="A168" s="72">
        <f t="shared" si="8"/>
        <v>167</v>
      </c>
      <c r="B168" s="55" t="s">
        <v>254</v>
      </c>
      <c r="C168" s="55"/>
      <c r="D168" s="73" t="s">
        <v>719</v>
      </c>
      <c r="E168" s="55" t="s">
        <v>581</v>
      </c>
      <c r="F168" s="55" t="s">
        <v>382</v>
      </c>
      <c r="G168" s="73" t="s">
        <v>326</v>
      </c>
      <c r="H168" s="55">
        <v>1500</v>
      </c>
      <c r="I168" s="74">
        <v>44197</v>
      </c>
      <c r="J168" s="74">
        <v>44286</v>
      </c>
      <c r="K168" s="56">
        <f t="shared" si="7"/>
        <v>90</v>
      </c>
      <c r="L168" s="57">
        <f t="shared" si="6"/>
        <v>369.86301369863014</v>
      </c>
      <c r="M168" s="57"/>
      <c r="N168" s="75"/>
      <c r="O168" s="75" t="s">
        <v>878</v>
      </c>
    </row>
    <row r="169" spans="1:15" ht="15" customHeight="1" x14ac:dyDescent="0.25">
      <c r="A169" s="72">
        <f t="shared" si="8"/>
        <v>168</v>
      </c>
      <c r="B169" s="55" t="s">
        <v>175</v>
      </c>
      <c r="C169" s="55"/>
      <c r="D169" s="73" t="s">
        <v>720</v>
      </c>
      <c r="E169" s="55" t="s">
        <v>576</v>
      </c>
      <c r="F169" s="55" t="s">
        <v>382</v>
      </c>
      <c r="G169" s="73" t="s">
        <v>721</v>
      </c>
      <c r="H169" s="55">
        <v>1500</v>
      </c>
      <c r="I169" s="74">
        <v>44197</v>
      </c>
      <c r="J169" s="74">
        <v>44286</v>
      </c>
      <c r="K169" s="56">
        <f t="shared" si="7"/>
        <v>90</v>
      </c>
      <c r="L169" s="57">
        <f t="shared" si="6"/>
        <v>369.86301369863014</v>
      </c>
      <c r="M169" s="57"/>
      <c r="N169" s="75"/>
      <c r="O169" s="75" t="s">
        <v>878</v>
      </c>
    </row>
    <row r="170" spans="1:15" ht="15" customHeight="1" x14ac:dyDescent="0.25">
      <c r="A170" s="72">
        <f t="shared" si="8"/>
        <v>169</v>
      </c>
      <c r="B170" s="55" t="s">
        <v>114</v>
      </c>
      <c r="C170" s="55"/>
      <c r="D170" s="73" t="s">
        <v>722</v>
      </c>
      <c r="E170" s="55" t="s">
        <v>576</v>
      </c>
      <c r="F170" s="55" t="s">
        <v>382</v>
      </c>
      <c r="G170" s="73" t="s">
        <v>723</v>
      </c>
      <c r="H170" s="55">
        <v>1500</v>
      </c>
      <c r="I170" s="74">
        <v>44197</v>
      </c>
      <c r="J170" s="74">
        <v>44286</v>
      </c>
      <c r="K170" s="56">
        <f t="shared" si="7"/>
        <v>90</v>
      </c>
      <c r="L170" s="57">
        <f t="shared" si="6"/>
        <v>369.86301369863014</v>
      </c>
      <c r="M170" s="57"/>
      <c r="N170" s="75"/>
      <c r="O170" s="75" t="s">
        <v>878</v>
      </c>
    </row>
    <row r="171" spans="1:15" ht="15" customHeight="1" x14ac:dyDescent="0.25">
      <c r="A171" s="72">
        <f t="shared" si="8"/>
        <v>170</v>
      </c>
      <c r="B171" s="55" t="s">
        <v>120</v>
      </c>
      <c r="C171" s="55"/>
      <c r="D171" s="73" t="s">
        <v>724</v>
      </c>
      <c r="E171" s="55" t="s">
        <v>349</v>
      </c>
      <c r="F171" s="55" t="s">
        <v>382</v>
      </c>
      <c r="G171" s="73" t="s">
        <v>287</v>
      </c>
      <c r="H171" s="55">
        <v>1500</v>
      </c>
      <c r="I171" s="74">
        <v>44197</v>
      </c>
      <c r="J171" s="74">
        <v>44286</v>
      </c>
      <c r="K171" s="56">
        <f t="shared" si="7"/>
        <v>90</v>
      </c>
      <c r="L171" s="57">
        <f t="shared" si="6"/>
        <v>369.86301369863014</v>
      </c>
      <c r="M171" s="57"/>
      <c r="N171" s="75"/>
      <c r="O171" s="75" t="s">
        <v>878</v>
      </c>
    </row>
    <row r="172" spans="1:15" ht="15" customHeight="1" x14ac:dyDescent="0.25">
      <c r="A172" s="72">
        <f t="shared" si="8"/>
        <v>171</v>
      </c>
      <c r="B172" s="55" t="s">
        <v>354</v>
      </c>
      <c r="C172" s="55"/>
      <c r="D172" s="73" t="s">
        <v>355</v>
      </c>
      <c r="E172" s="55" t="s">
        <v>356</v>
      </c>
      <c r="F172" s="55" t="s">
        <v>382</v>
      </c>
      <c r="G172" s="73" t="s">
        <v>357</v>
      </c>
      <c r="H172" s="55">
        <v>1500</v>
      </c>
      <c r="I172" s="74">
        <v>44197</v>
      </c>
      <c r="J172" s="74">
        <v>44286</v>
      </c>
      <c r="K172" s="56">
        <f t="shared" si="7"/>
        <v>90</v>
      </c>
      <c r="L172" s="57">
        <f t="shared" si="6"/>
        <v>369.86301369863014</v>
      </c>
      <c r="M172" s="57"/>
      <c r="N172" s="75"/>
      <c r="O172" s="75" t="s">
        <v>878</v>
      </c>
    </row>
    <row r="173" spans="1:15" ht="15" customHeight="1" x14ac:dyDescent="0.25">
      <c r="A173" s="72">
        <f t="shared" si="8"/>
        <v>172</v>
      </c>
      <c r="B173" s="55" t="s">
        <v>123</v>
      </c>
      <c r="C173" s="55"/>
      <c r="D173" s="73" t="s">
        <v>725</v>
      </c>
      <c r="E173" s="55" t="s">
        <v>349</v>
      </c>
      <c r="F173" s="55" t="s">
        <v>382</v>
      </c>
      <c r="G173" s="73" t="s">
        <v>290</v>
      </c>
      <c r="H173" s="55">
        <v>1500</v>
      </c>
      <c r="I173" s="74">
        <v>44197</v>
      </c>
      <c r="J173" s="74">
        <v>44286</v>
      </c>
      <c r="K173" s="56">
        <f t="shared" si="7"/>
        <v>90</v>
      </c>
      <c r="L173" s="57">
        <f t="shared" si="6"/>
        <v>369.86301369863014</v>
      </c>
      <c r="M173" s="57"/>
      <c r="N173" s="75"/>
      <c r="O173" s="75" t="s">
        <v>878</v>
      </c>
    </row>
    <row r="174" spans="1:15" ht="15" customHeight="1" x14ac:dyDescent="0.25">
      <c r="A174" s="72">
        <f t="shared" si="8"/>
        <v>173</v>
      </c>
      <c r="B174" s="55" t="s">
        <v>202</v>
      </c>
      <c r="C174" s="55"/>
      <c r="D174" s="73" t="s">
        <v>726</v>
      </c>
      <c r="E174" s="55" t="s">
        <v>727</v>
      </c>
      <c r="F174" s="55" t="s">
        <v>382</v>
      </c>
      <c r="G174" s="73" t="s">
        <v>311</v>
      </c>
      <c r="H174" s="55">
        <v>1500</v>
      </c>
      <c r="I174" s="74">
        <v>44197</v>
      </c>
      <c r="J174" s="74">
        <v>44286</v>
      </c>
      <c r="K174" s="56">
        <f t="shared" si="7"/>
        <v>90</v>
      </c>
      <c r="L174" s="57">
        <f t="shared" si="6"/>
        <v>369.86301369863014</v>
      </c>
      <c r="M174" s="57"/>
      <c r="N174" s="75"/>
      <c r="O174" s="75" t="s">
        <v>878</v>
      </c>
    </row>
    <row r="175" spans="1:15" ht="15" customHeight="1" x14ac:dyDescent="0.25">
      <c r="A175" s="72">
        <f t="shared" si="8"/>
        <v>174</v>
      </c>
      <c r="B175" s="55" t="s">
        <v>130</v>
      </c>
      <c r="C175" s="55"/>
      <c r="D175" s="73" t="s">
        <v>728</v>
      </c>
      <c r="E175" s="55" t="s">
        <v>361</v>
      </c>
      <c r="F175" s="55" t="s">
        <v>382</v>
      </c>
      <c r="G175" s="73" t="s">
        <v>291</v>
      </c>
      <c r="H175" s="55">
        <v>1500</v>
      </c>
      <c r="I175" s="74">
        <v>44197</v>
      </c>
      <c r="J175" s="74">
        <v>44286</v>
      </c>
      <c r="K175" s="56">
        <f t="shared" si="7"/>
        <v>90</v>
      </c>
      <c r="L175" s="57">
        <f t="shared" si="6"/>
        <v>369.86301369863014</v>
      </c>
      <c r="M175" s="57"/>
      <c r="N175" s="75"/>
      <c r="O175" s="75" t="s">
        <v>878</v>
      </c>
    </row>
    <row r="176" spans="1:15" ht="15" customHeight="1" x14ac:dyDescent="0.25">
      <c r="A176" s="72">
        <f t="shared" si="8"/>
        <v>175</v>
      </c>
      <c r="B176" s="55" t="s">
        <v>139</v>
      </c>
      <c r="C176" s="55"/>
      <c r="D176" s="73" t="s">
        <v>729</v>
      </c>
      <c r="E176" s="55" t="s">
        <v>349</v>
      </c>
      <c r="F176" s="55" t="s">
        <v>382</v>
      </c>
      <c r="G176" s="73" t="s">
        <v>293</v>
      </c>
      <c r="H176" s="55">
        <v>1500</v>
      </c>
      <c r="I176" s="74">
        <v>44197</v>
      </c>
      <c r="J176" s="74">
        <v>44286</v>
      </c>
      <c r="K176" s="56">
        <f t="shared" si="7"/>
        <v>90</v>
      </c>
      <c r="L176" s="57">
        <f t="shared" si="6"/>
        <v>369.86301369863014</v>
      </c>
      <c r="M176" s="57"/>
      <c r="N176" s="75"/>
      <c r="O176" s="75" t="s">
        <v>878</v>
      </c>
    </row>
    <row r="177" spans="1:15" ht="15" customHeight="1" x14ac:dyDescent="0.25">
      <c r="A177" s="72">
        <f t="shared" si="8"/>
        <v>176</v>
      </c>
      <c r="B177" s="55" t="s">
        <v>210</v>
      </c>
      <c r="C177" s="55"/>
      <c r="D177" s="73" t="s">
        <v>730</v>
      </c>
      <c r="E177" s="55" t="s">
        <v>730</v>
      </c>
      <c r="F177" s="55" t="s">
        <v>382</v>
      </c>
      <c r="G177" s="73" t="s">
        <v>316</v>
      </c>
      <c r="H177" s="55">
        <v>1500</v>
      </c>
      <c r="I177" s="74">
        <v>44197</v>
      </c>
      <c r="J177" s="74">
        <v>44286</v>
      </c>
      <c r="K177" s="56">
        <f t="shared" si="7"/>
        <v>90</v>
      </c>
      <c r="L177" s="57">
        <f t="shared" si="6"/>
        <v>369.86301369863014</v>
      </c>
      <c r="M177" s="57"/>
      <c r="N177" s="75"/>
      <c r="O177" s="75" t="s">
        <v>878</v>
      </c>
    </row>
    <row r="178" spans="1:15" ht="15" customHeight="1" x14ac:dyDescent="0.25">
      <c r="A178" s="72">
        <f t="shared" si="8"/>
        <v>177</v>
      </c>
      <c r="B178" s="55" t="s">
        <v>45</v>
      </c>
      <c r="C178" s="55"/>
      <c r="D178" s="73" t="s">
        <v>731</v>
      </c>
      <c r="E178" s="55" t="s">
        <v>731</v>
      </c>
      <c r="F178" s="55" t="s">
        <v>382</v>
      </c>
      <c r="G178" s="73" t="s">
        <v>732</v>
      </c>
      <c r="H178" s="55">
        <v>1500</v>
      </c>
      <c r="I178" s="74">
        <v>44197</v>
      </c>
      <c r="J178" s="74">
        <v>44286</v>
      </c>
      <c r="K178" s="56">
        <f t="shared" si="7"/>
        <v>90</v>
      </c>
      <c r="L178" s="57">
        <f t="shared" si="6"/>
        <v>369.86301369863014</v>
      </c>
      <c r="M178" s="57"/>
      <c r="N178" s="75"/>
      <c r="O178" s="75" t="s">
        <v>878</v>
      </c>
    </row>
    <row r="179" spans="1:15" ht="15" customHeight="1" x14ac:dyDescent="0.25">
      <c r="A179" s="72">
        <f t="shared" si="8"/>
        <v>178</v>
      </c>
      <c r="B179" s="55" t="s">
        <v>104</v>
      </c>
      <c r="C179" s="55"/>
      <c r="D179" s="73" t="s">
        <v>733</v>
      </c>
      <c r="E179" s="55" t="s">
        <v>349</v>
      </c>
      <c r="F179" s="55" t="s">
        <v>382</v>
      </c>
      <c r="G179" s="73" t="s">
        <v>393</v>
      </c>
      <c r="H179" s="55">
        <v>1500</v>
      </c>
      <c r="I179" s="74">
        <v>44197</v>
      </c>
      <c r="J179" s="74">
        <v>44286</v>
      </c>
      <c r="K179" s="56">
        <f t="shared" si="7"/>
        <v>90</v>
      </c>
      <c r="L179" s="57">
        <f t="shared" si="6"/>
        <v>369.86301369863014</v>
      </c>
      <c r="M179" s="57"/>
      <c r="N179" s="75"/>
      <c r="O179" s="75" t="s">
        <v>878</v>
      </c>
    </row>
    <row r="180" spans="1:15" ht="15" customHeight="1" x14ac:dyDescent="0.25">
      <c r="A180" s="72">
        <f t="shared" si="8"/>
        <v>179</v>
      </c>
      <c r="B180" s="55" t="s">
        <v>119</v>
      </c>
      <c r="C180" s="55"/>
      <c r="D180" s="73" t="s">
        <v>734</v>
      </c>
      <c r="E180" s="55" t="s">
        <v>349</v>
      </c>
      <c r="F180" s="55" t="s">
        <v>382</v>
      </c>
      <c r="G180" s="73" t="s">
        <v>286</v>
      </c>
      <c r="H180" s="55">
        <v>1500</v>
      </c>
      <c r="I180" s="74">
        <v>44197</v>
      </c>
      <c r="J180" s="74">
        <v>44286</v>
      </c>
      <c r="K180" s="56">
        <f t="shared" si="7"/>
        <v>90</v>
      </c>
      <c r="L180" s="57">
        <f t="shared" si="6"/>
        <v>369.86301369863014</v>
      </c>
      <c r="M180" s="57"/>
      <c r="N180" s="75"/>
      <c r="O180" s="75" t="s">
        <v>878</v>
      </c>
    </row>
    <row r="181" spans="1:15" ht="15" customHeight="1" x14ac:dyDescent="0.25">
      <c r="A181" s="72">
        <f t="shared" si="8"/>
        <v>180</v>
      </c>
      <c r="B181" s="55" t="s">
        <v>95</v>
      </c>
      <c r="C181" s="55"/>
      <c r="D181" s="73" t="s">
        <v>735</v>
      </c>
      <c r="E181" s="55" t="s">
        <v>349</v>
      </c>
      <c r="F181" s="55" t="s">
        <v>382</v>
      </c>
      <c r="G181" s="73" t="s">
        <v>736</v>
      </c>
      <c r="H181" s="55">
        <v>1500</v>
      </c>
      <c r="I181" s="74">
        <v>44197</v>
      </c>
      <c r="J181" s="74">
        <v>44286</v>
      </c>
      <c r="K181" s="56">
        <f t="shared" si="7"/>
        <v>90</v>
      </c>
      <c r="L181" s="57">
        <f t="shared" si="6"/>
        <v>369.86301369863014</v>
      </c>
      <c r="M181" s="57"/>
      <c r="N181" s="75"/>
      <c r="O181" s="75" t="s">
        <v>878</v>
      </c>
    </row>
    <row r="182" spans="1:15" ht="15" customHeight="1" x14ac:dyDescent="0.25">
      <c r="A182" s="72">
        <f t="shared" si="8"/>
        <v>181</v>
      </c>
      <c r="B182" s="55" t="s">
        <v>105</v>
      </c>
      <c r="C182" s="55"/>
      <c r="D182" s="73" t="s">
        <v>737</v>
      </c>
      <c r="E182" s="55" t="s">
        <v>349</v>
      </c>
      <c r="F182" s="55" t="s">
        <v>382</v>
      </c>
      <c r="G182" s="73" t="s">
        <v>738</v>
      </c>
      <c r="H182" s="55">
        <v>1500</v>
      </c>
      <c r="I182" s="74">
        <v>44197</v>
      </c>
      <c r="J182" s="74">
        <v>44286</v>
      </c>
      <c r="K182" s="56">
        <f t="shared" si="7"/>
        <v>90</v>
      </c>
      <c r="L182" s="57">
        <f t="shared" si="6"/>
        <v>369.86301369863014</v>
      </c>
      <c r="M182" s="57"/>
      <c r="N182" s="75"/>
      <c r="O182" s="75" t="s">
        <v>878</v>
      </c>
    </row>
    <row r="183" spans="1:15" ht="15" customHeight="1" x14ac:dyDescent="0.25">
      <c r="A183" s="72">
        <f t="shared" si="8"/>
        <v>182</v>
      </c>
      <c r="B183" s="55" t="s">
        <v>255</v>
      </c>
      <c r="C183" s="55" t="s">
        <v>894</v>
      </c>
      <c r="D183" s="73" t="s">
        <v>739</v>
      </c>
      <c r="E183" s="55" t="s">
        <v>740</v>
      </c>
      <c r="F183" s="55" t="s">
        <v>382</v>
      </c>
      <c r="G183" s="73" t="s">
        <v>327</v>
      </c>
      <c r="H183" s="55">
        <v>1500</v>
      </c>
      <c r="I183" s="74">
        <v>44197</v>
      </c>
      <c r="J183" s="74">
        <v>44286</v>
      </c>
      <c r="K183" s="56">
        <f t="shared" si="7"/>
        <v>90</v>
      </c>
      <c r="L183" s="57">
        <f t="shared" si="6"/>
        <v>369.86301369863014</v>
      </c>
      <c r="M183" s="57"/>
      <c r="N183" s="75"/>
      <c r="O183" s="75" t="s">
        <v>878</v>
      </c>
    </row>
    <row r="184" spans="1:15" ht="15" customHeight="1" x14ac:dyDescent="0.25">
      <c r="A184" s="72">
        <f t="shared" si="8"/>
        <v>183</v>
      </c>
      <c r="B184" s="55" t="s">
        <v>166</v>
      </c>
      <c r="C184" s="55"/>
      <c r="D184" s="73" t="s">
        <v>741</v>
      </c>
      <c r="E184" s="55" t="s">
        <v>565</v>
      </c>
      <c r="F184" s="55" t="s">
        <v>382</v>
      </c>
      <c r="G184" s="77" t="s">
        <v>742</v>
      </c>
      <c r="H184" s="55">
        <v>1500</v>
      </c>
      <c r="I184" s="74">
        <v>44197</v>
      </c>
      <c r="J184" s="74">
        <v>44286</v>
      </c>
      <c r="K184" s="56">
        <f t="shared" si="7"/>
        <v>90</v>
      </c>
      <c r="L184" s="57">
        <f t="shared" si="6"/>
        <v>369.86301369863014</v>
      </c>
      <c r="M184" s="57"/>
      <c r="N184" s="75"/>
      <c r="O184" s="75" t="s">
        <v>878</v>
      </c>
    </row>
    <row r="185" spans="1:15" ht="15" customHeight="1" x14ac:dyDescent="0.25">
      <c r="A185" s="72">
        <f t="shared" si="8"/>
        <v>184</v>
      </c>
      <c r="B185" s="55" t="s">
        <v>51</v>
      </c>
      <c r="C185" s="55"/>
      <c r="D185" s="73" t="s">
        <v>743</v>
      </c>
      <c r="E185" s="55" t="s">
        <v>349</v>
      </c>
      <c r="F185" s="55" t="s">
        <v>382</v>
      </c>
      <c r="G185" s="73" t="s">
        <v>273</v>
      </c>
      <c r="H185" s="55">
        <v>1500</v>
      </c>
      <c r="I185" s="74">
        <v>44197</v>
      </c>
      <c r="J185" s="74">
        <v>44286</v>
      </c>
      <c r="K185" s="56">
        <f t="shared" si="7"/>
        <v>90</v>
      </c>
      <c r="L185" s="57">
        <f t="shared" ref="L185:L244" si="9">H185*K185/365</f>
        <v>369.86301369863014</v>
      </c>
      <c r="M185" s="57"/>
      <c r="N185" s="75"/>
      <c r="O185" s="75" t="s">
        <v>878</v>
      </c>
    </row>
    <row r="186" spans="1:15" ht="15" customHeight="1" x14ac:dyDescent="0.25">
      <c r="A186" s="72">
        <f t="shared" si="8"/>
        <v>185</v>
      </c>
      <c r="B186" s="55" t="s">
        <v>54</v>
      </c>
      <c r="C186" s="55"/>
      <c r="D186" s="73" t="s">
        <v>744</v>
      </c>
      <c r="E186" s="55" t="s">
        <v>645</v>
      </c>
      <c r="F186" s="55" t="s">
        <v>382</v>
      </c>
      <c r="G186" s="73" t="s">
        <v>274</v>
      </c>
      <c r="H186" s="55">
        <v>1500</v>
      </c>
      <c r="I186" s="74">
        <v>44197</v>
      </c>
      <c r="J186" s="74">
        <v>44286</v>
      </c>
      <c r="K186" s="56">
        <f t="shared" si="7"/>
        <v>90</v>
      </c>
      <c r="L186" s="57">
        <f t="shared" si="9"/>
        <v>369.86301369863014</v>
      </c>
      <c r="M186" s="57"/>
      <c r="N186" s="75"/>
      <c r="O186" s="75" t="s">
        <v>878</v>
      </c>
    </row>
    <row r="187" spans="1:15" ht="15" customHeight="1" x14ac:dyDescent="0.25">
      <c r="A187" s="72">
        <f t="shared" si="8"/>
        <v>186</v>
      </c>
      <c r="B187" s="55" t="s">
        <v>47</v>
      </c>
      <c r="C187" s="55"/>
      <c r="D187" s="73" t="s">
        <v>745</v>
      </c>
      <c r="E187" s="55" t="s">
        <v>392</v>
      </c>
      <c r="F187" s="55" t="s">
        <v>382</v>
      </c>
      <c r="G187" s="73" t="s">
        <v>271</v>
      </c>
      <c r="H187" s="55">
        <v>1500</v>
      </c>
      <c r="I187" s="74">
        <v>44197</v>
      </c>
      <c r="J187" s="74">
        <v>44286</v>
      </c>
      <c r="K187" s="56">
        <f t="shared" si="7"/>
        <v>90</v>
      </c>
      <c r="L187" s="57">
        <f t="shared" si="9"/>
        <v>369.86301369863014</v>
      </c>
      <c r="M187" s="57"/>
      <c r="N187" s="75"/>
      <c r="O187" s="75" t="s">
        <v>878</v>
      </c>
    </row>
    <row r="188" spans="1:15" ht="15" customHeight="1" x14ac:dyDescent="0.25">
      <c r="A188" s="72">
        <f t="shared" si="8"/>
        <v>187</v>
      </c>
      <c r="B188" s="55" t="s">
        <v>50</v>
      </c>
      <c r="C188" s="55"/>
      <c r="D188" s="73" t="s">
        <v>746</v>
      </c>
      <c r="E188" s="55" t="s">
        <v>349</v>
      </c>
      <c r="F188" s="55" t="s">
        <v>382</v>
      </c>
      <c r="G188" s="73" t="s">
        <v>272</v>
      </c>
      <c r="H188" s="55">
        <v>1500</v>
      </c>
      <c r="I188" s="74">
        <v>44197</v>
      </c>
      <c r="J188" s="74">
        <v>44286</v>
      </c>
      <c r="K188" s="56">
        <f t="shared" si="7"/>
        <v>90</v>
      </c>
      <c r="L188" s="57">
        <f t="shared" si="9"/>
        <v>369.86301369863014</v>
      </c>
      <c r="M188" s="57"/>
      <c r="N188" s="75"/>
      <c r="O188" s="75" t="s">
        <v>878</v>
      </c>
    </row>
    <row r="189" spans="1:15" ht="15" customHeight="1" x14ac:dyDescent="0.25">
      <c r="A189" s="72">
        <f t="shared" si="8"/>
        <v>188</v>
      </c>
      <c r="B189" s="55" t="s">
        <v>249</v>
      </c>
      <c r="C189" s="55"/>
      <c r="D189" s="73" t="s">
        <v>747</v>
      </c>
      <c r="E189" s="55" t="s">
        <v>349</v>
      </c>
      <c r="F189" s="55" t="s">
        <v>382</v>
      </c>
      <c r="G189" s="73" t="s">
        <v>748</v>
      </c>
      <c r="H189" s="55">
        <v>1500</v>
      </c>
      <c r="I189" s="74">
        <v>44197</v>
      </c>
      <c r="J189" s="74">
        <v>44286</v>
      </c>
      <c r="K189" s="56">
        <f t="shared" si="7"/>
        <v>90</v>
      </c>
      <c r="L189" s="57">
        <f t="shared" si="9"/>
        <v>369.86301369863014</v>
      </c>
      <c r="M189" s="57"/>
      <c r="N189" s="75"/>
      <c r="O189" s="75" t="s">
        <v>878</v>
      </c>
    </row>
    <row r="190" spans="1:15" ht="15" customHeight="1" x14ac:dyDescent="0.25">
      <c r="A190" s="72">
        <f t="shared" si="8"/>
        <v>189</v>
      </c>
      <c r="B190" s="55" t="s">
        <v>236</v>
      </c>
      <c r="C190" s="55"/>
      <c r="D190" s="73" t="s">
        <v>749</v>
      </c>
      <c r="E190" s="55" t="s">
        <v>349</v>
      </c>
      <c r="F190" s="55" t="s">
        <v>382</v>
      </c>
      <c r="G190" s="73" t="s">
        <v>750</v>
      </c>
      <c r="H190" s="55">
        <v>1500</v>
      </c>
      <c r="I190" s="74">
        <v>44197</v>
      </c>
      <c r="J190" s="74">
        <v>44286</v>
      </c>
      <c r="K190" s="56">
        <f t="shared" si="7"/>
        <v>90</v>
      </c>
      <c r="L190" s="57">
        <f t="shared" si="9"/>
        <v>369.86301369863014</v>
      </c>
      <c r="M190" s="57"/>
      <c r="N190" s="75"/>
      <c r="O190" s="75" t="s">
        <v>878</v>
      </c>
    </row>
    <row r="191" spans="1:15" ht="15" customHeight="1" x14ac:dyDescent="0.25">
      <c r="A191" s="72">
        <f t="shared" si="8"/>
        <v>190</v>
      </c>
      <c r="B191" s="55" t="s">
        <v>363</v>
      </c>
      <c r="C191" s="55"/>
      <c r="D191" s="73" t="s">
        <v>364</v>
      </c>
      <c r="E191" s="55" t="s">
        <v>361</v>
      </c>
      <c r="F191" s="55" t="s">
        <v>382</v>
      </c>
      <c r="G191" s="73" t="s">
        <v>365</v>
      </c>
      <c r="H191" s="55">
        <v>1500</v>
      </c>
      <c r="I191" s="74">
        <v>44197</v>
      </c>
      <c r="J191" s="74">
        <v>44286</v>
      </c>
      <c r="K191" s="56">
        <f t="shared" si="7"/>
        <v>90</v>
      </c>
      <c r="L191" s="57">
        <f t="shared" si="9"/>
        <v>369.86301369863014</v>
      </c>
      <c r="M191" s="57"/>
      <c r="N191" s="75"/>
      <c r="O191" s="75" t="s">
        <v>878</v>
      </c>
    </row>
    <row r="192" spans="1:15" ht="15" customHeight="1" x14ac:dyDescent="0.25">
      <c r="A192" s="72">
        <f t="shared" si="8"/>
        <v>191</v>
      </c>
      <c r="B192" s="55" t="s">
        <v>372</v>
      </c>
      <c r="C192" s="55" t="s">
        <v>895</v>
      </c>
      <c r="D192" s="73" t="s">
        <v>373</v>
      </c>
      <c r="E192" s="55" t="s">
        <v>349</v>
      </c>
      <c r="F192" s="55" t="s">
        <v>382</v>
      </c>
      <c r="G192" s="73" t="s">
        <v>374</v>
      </c>
      <c r="H192" s="55">
        <v>1500</v>
      </c>
      <c r="I192" s="74">
        <v>44197</v>
      </c>
      <c r="J192" s="74">
        <v>44286</v>
      </c>
      <c r="K192" s="56">
        <f t="shared" ref="K192:K253" si="10">J192-I192+1</f>
        <v>90</v>
      </c>
      <c r="L192" s="57">
        <f t="shared" si="9"/>
        <v>369.86301369863014</v>
      </c>
      <c r="M192" s="57"/>
      <c r="N192" s="75"/>
      <c r="O192" s="75" t="s">
        <v>878</v>
      </c>
    </row>
    <row r="193" spans="1:15" ht="15" customHeight="1" x14ac:dyDescent="0.25">
      <c r="A193" s="72">
        <f t="shared" si="8"/>
        <v>192</v>
      </c>
      <c r="B193" s="55" t="s">
        <v>366</v>
      </c>
      <c r="C193" s="55"/>
      <c r="D193" s="73" t="s">
        <v>367</v>
      </c>
      <c r="E193" s="55" t="s">
        <v>361</v>
      </c>
      <c r="F193" s="55" t="s">
        <v>382</v>
      </c>
      <c r="G193" s="73" t="s">
        <v>288</v>
      </c>
      <c r="H193" s="55">
        <v>1500</v>
      </c>
      <c r="I193" s="74">
        <v>44197</v>
      </c>
      <c r="J193" s="74">
        <v>44286</v>
      </c>
      <c r="K193" s="56">
        <f t="shared" si="10"/>
        <v>90</v>
      </c>
      <c r="L193" s="57">
        <f t="shared" si="9"/>
        <v>369.86301369863014</v>
      </c>
      <c r="M193" s="57"/>
      <c r="N193" s="75"/>
      <c r="O193" s="75" t="s">
        <v>878</v>
      </c>
    </row>
    <row r="194" spans="1:15" ht="15" customHeight="1" x14ac:dyDescent="0.25">
      <c r="A194" s="72">
        <f t="shared" si="8"/>
        <v>193</v>
      </c>
      <c r="B194" s="55" t="s">
        <v>368</v>
      </c>
      <c r="C194" s="55" t="s">
        <v>896</v>
      </c>
      <c r="D194" s="73" t="s">
        <v>369</v>
      </c>
      <c r="E194" s="55" t="s">
        <v>370</v>
      </c>
      <c r="F194" s="55" t="s">
        <v>382</v>
      </c>
      <c r="G194" s="73" t="s">
        <v>371</v>
      </c>
      <c r="H194" s="55">
        <v>1500</v>
      </c>
      <c r="I194" s="74">
        <v>44197</v>
      </c>
      <c r="J194" s="74">
        <v>44286</v>
      </c>
      <c r="K194" s="56">
        <f t="shared" si="10"/>
        <v>90</v>
      </c>
      <c r="L194" s="57">
        <f t="shared" si="9"/>
        <v>369.86301369863014</v>
      </c>
      <c r="M194" s="57"/>
      <c r="N194" s="75"/>
      <c r="O194" s="75" t="s">
        <v>878</v>
      </c>
    </row>
    <row r="195" spans="1:15" ht="15" customHeight="1" x14ac:dyDescent="0.25">
      <c r="A195" s="72">
        <f t="shared" si="8"/>
        <v>194</v>
      </c>
      <c r="B195" s="55" t="s">
        <v>206</v>
      </c>
      <c r="C195" s="55"/>
      <c r="D195" s="73" t="s">
        <v>751</v>
      </c>
      <c r="E195" s="55" t="s">
        <v>389</v>
      </c>
      <c r="F195" s="55" t="s">
        <v>752</v>
      </c>
      <c r="G195" s="73" t="s">
        <v>753</v>
      </c>
      <c r="H195" s="55">
        <v>1500</v>
      </c>
      <c r="I195" s="74">
        <v>44197</v>
      </c>
      <c r="J195" s="74">
        <v>44286</v>
      </c>
      <c r="K195" s="56">
        <f t="shared" si="10"/>
        <v>90</v>
      </c>
      <c r="L195" s="57">
        <f t="shared" si="9"/>
        <v>369.86301369863014</v>
      </c>
      <c r="M195" s="57"/>
      <c r="N195" s="75"/>
      <c r="O195" s="75" t="s">
        <v>878</v>
      </c>
    </row>
    <row r="196" spans="1:15" ht="15" customHeight="1" x14ac:dyDescent="0.25">
      <c r="A196" s="72">
        <f t="shared" ref="A196:A257" si="11">A195+1</f>
        <v>195</v>
      </c>
      <c r="B196" s="55" t="s">
        <v>252</v>
      </c>
      <c r="C196" s="55" t="s">
        <v>897</v>
      </c>
      <c r="D196" s="73" t="s">
        <v>754</v>
      </c>
      <c r="E196" s="55" t="s">
        <v>754</v>
      </c>
      <c r="F196" s="55" t="s">
        <v>384</v>
      </c>
      <c r="G196" s="73" t="s">
        <v>325</v>
      </c>
      <c r="H196" s="55">
        <v>1500</v>
      </c>
      <c r="I196" s="74">
        <v>44197</v>
      </c>
      <c r="J196" s="74">
        <v>44286</v>
      </c>
      <c r="K196" s="56">
        <f t="shared" si="10"/>
        <v>90</v>
      </c>
      <c r="L196" s="57">
        <f t="shared" si="9"/>
        <v>369.86301369863014</v>
      </c>
      <c r="M196" s="57"/>
      <c r="N196" s="75"/>
      <c r="O196" s="75" t="s">
        <v>878</v>
      </c>
    </row>
    <row r="197" spans="1:15" ht="15" customHeight="1" x14ac:dyDescent="0.25">
      <c r="A197" s="72">
        <f t="shared" si="11"/>
        <v>196</v>
      </c>
      <c r="B197" s="55" t="s">
        <v>165</v>
      </c>
      <c r="C197" s="55" t="s">
        <v>898</v>
      </c>
      <c r="D197" s="73" t="s">
        <v>755</v>
      </c>
      <c r="E197" s="55" t="s">
        <v>756</v>
      </c>
      <c r="F197" s="55" t="s">
        <v>384</v>
      </c>
      <c r="G197" s="73" t="s">
        <v>757</v>
      </c>
      <c r="H197" s="55">
        <v>1500</v>
      </c>
      <c r="I197" s="74">
        <v>44197</v>
      </c>
      <c r="J197" s="74">
        <v>44286</v>
      </c>
      <c r="K197" s="56">
        <f t="shared" si="10"/>
        <v>90</v>
      </c>
      <c r="L197" s="57">
        <f t="shared" si="9"/>
        <v>369.86301369863014</v>
      </c>
      <c r="M197" s="57"/>
      <c r="N197" s="75"/>
      <c r="O197" s="75" t="s">
        <v>878</v>
      </c>
    </row>
    <row r="198" spans="1:15" ht="15" customHeight="1" x14ac:dyDescent="0.25">
      <c r="A198" s="72">
        <f t="shared" si="11"/>
        <v>197</v>
      </c>
      <c r="B198" s="55" t="s">
        <v>207</v>
      </c>
      <c r="C198" s="55" t="s">
        <v>899</v>
      </c>
      <c r="D198" s="73" t="s">
        <v>758</v>
      </c>
      <c r="E198" s="55" t="s">
        <v>759</v>
      </c>
      <c r="F198" s="55" t="s">
        <v>384</v>
      </c>
      <c r="G198" s="73" t="s">
        <v>760</v>
      </c>
      <c r="H198" s="55">
        <v>1500</v>
      </c>
      <c r="I198" s="74">
        <v>44197</v>
      </c>
      <c r="J198" s="74">
        <v>44286</v>
      </c>
      <c r="K198" s="56">
        <f t="shared" si="10"/>
        <v>90</v>
      </c>
      <c r="L198" s="57">
        <f t="shared" si="9"/>
        <v>369.86301369863014</v>
      </c>
      <c r="M198" s="57"/>
      <c r="N198" s="75"/>
      <c r="O198" s="75" t="s">
        <v>878</v>
      </c>
    </row>
    <row r="199" spans="1:15" ht="15" customHeight="1" x14ac:dyDescent="0.25">
      <c r="A199" s="72">
        <f t="shared" si="11"/>
        <v>198</v>
      </c>
      <c r="B199" s="55" t="s">
        <v>60</v>
      </c>
      <c r="C199" s="55"/>
      <c r="D199" s="73" t="s">
        <v>761</v>
      </c>
      <c r="E199" s="55" t="s">
        <v>383</v>
      </c>
      <c r="F199" s="55" t="s">
        <v>384</v>
      </c>
      <c r="G199" s="73" t="s">
        <v>762</v>
      </c>
      <c r="H199" s="55">
        <v>1500</v>
      </c>
      <c r="I199" s="74">
        <v>44197</v>
      </c>
      <c r="J199" s="74">
        <v>44286</v>
      </c>
      <c r="K199" s="56">
        <f t="shared" si="10"/>
        <v>90</v>
      </c>
      <c r="L199" s="57">
        <f t="shared" si="9"/>
        <v>369.86301369863014</v>
      </c>
      <c r="M199" s="57"/>
      <c r="N199" s="75"/>
      <c r="O199" s="75" t="s">
        <v>878</v>
      </c>
    </row>
    <row r="200" spans="1:15" ht="15" customHeight="1" x14ac:dyDescent="0.25">
      <c r="A200" s="72">
        <f t="shared" si="11"/>
        <v>199</v>
      </c>
      <c r="B200" s="55" t="s">
        <v>215</v>
      </c>
      <c r="C200" s="55" t="s">
        <v>900</v>
      </c>
      <c r="D200" s="73" t="s">
        <v>763</v>
      </c>
      <c r="E200" s="55" t="s">
        <v>763</v>
      </c>
      <c r="F200" s="55" t="s">
        <v>384</v>
      </c>
      <c r="G200" s="73" t="s">
        <v>318</v>
      </c>
      <c r="H200" s="55">
        <v>1500</v>
      </c>
      <c r="I200" s="74">
        <v>44197</v>
      </c>
      <c r="J200" s="74">
        <v>44286</v>
      </c>
      <c r="K200" s="56">
        <f t="shared" si="10"/>
        <v>90</v>
      </c>
      <c r="L200" s="57">
        <f t="shared" si="9"/>
        <v>369.86301369863014</v>
      </c>
      <c r="M200" s="57"/>
      <c r="N200" s="75"/>
      <c r="O200" s="75" t="s">
        <v>878</v>
      </c>
    </row>
    <row r="201" spans="1:15" ht="15" customHeight="1" x14ac:dyDescent="0.25">
      <c r="A201" s="72">
        <f t="shared" si="11"/>
        <v>200</v>
      </c>
      <c r="B201" s="55" t="s">
        <v>245</v>
      </c>
      <c r="C201" s="55" t="s">
        <v>901</v>
      </c>
      <c r="D201" s="73" t="s">
        <v>764</v>
      </c>
      <c r="E201" s="55" t="s">
        <v>384</v>
      </c>
      <c r="F201" s="55" t="s">
        <v>384</v>
      </c>
      <c r="G201" s="73" t="s">
        <v>401</v>
      </c>
      <c r="H201" s="55">
        <v>1500</v>
      </c>
      <c r="I201" s="74">
        <v>44197</v>
      </c>
      <c r="J201" s="74">
        <v>44286</v>
      </c>
      <c r="K201" s="56">
        <f t="shared" si="10"/>
        <v>90</v>
      </c>
      <c r="L201" s="57">
        <f t="shared" si="9"/>
        <v>369.86301369863014</v>
      </c>
      <c r="M201" s="57"/>
      <c r="N201" s="75"/>
      <c r="O201" s="75" t="s">
        <v>878</v>
      </c>
    </row>
    <row r="202" spans="1:15" ht="15" customHeight="1" x14ac:dyDescent="0.25">
      <c r="A202" s="72">
        <f t="shared" si="11"/>
        <v>201</v>
      </c>
      <c r="B202" s="55" t="s">
        <v>342</v>
      </c>
      <c r="C202" s="55" t="s">
        <v>882</v>
      </c>
      <c r="D202" s="77" t="s">
        <v>343</v>
      </c>
      <c r="E202" s="72" t="s">
        <v>344</v>
      </c>
      <c r="F202" s="55" t="s">
        <v>384</v>
      </c>
      <c r="G202" s="73" t="s">
        <v>345</v>
      </c>
      <c r="H202" s="55">
        <v>1500</v>
      </c>
      <c r="I202" s="74">
        <v>44197</v>
      </c>
      <c r="J202" s="74">
        <v>44286</v>
      </c>
      <c r="K202" s="56">
        <f t="shared" si="10"/>
        <v>90</v>
      </c>
      <c r="L202" s="57">
        <f t="shared" si="9"/>
        <v>369.86301369863014</v>
      </c>
      <c r="M202" s="57"/>
      <c r="N202" s="75"/>
      <c r="O202" s="75" t="s">
        <v>878</v>
      </c>
    </row>
    <row r="203" spans="1:15" ht="15" customHeight="1" x14ac:dyDescent="0.25">
      <c r="A203" s="72">
        <f t="shared" si="11"/>
        <v>202</v>
      </c>
      <c r="B203" s="55" t="s">
        <v>161</v>
      </c>
      <c r="C203" s="55"/>
      <c r="D203" s="73" t="s">
        <v>264</v>
      </c>
      <c r="E203" s="55" t="s">
        <v>41</v>
      </c>
      <c r="F203" s="55" t="s">
        <v>42</v>
      </c>
      <c r="G203" s="73" t="s">
        <v>765</v>
      </c>
      <c r="H203" s="55">
        <v>1500</v>
      </c>
      <c r="I203" s="74">
        <v>44197</v>
      </c>
      <c r="J203" s="74">
        <v>44286</v>
      </c>
      <c r="K203" s="56">
        <f t="shared" si="10"/>
        <v>90</v>
      </c>
      <c r="L203" s="57">
        <f t="shared" si="9"/>
        <v>369.86301369863014</v>
      </c>
      <c r="M203" s="57"/>
      <c r="N203" s="75"/>
      <c r="O203" s="75" t="s">
        <v>878</v>
      </c>
    </row>
    <row r="204" spans="1:15" ht="15" customHeight="1" x14ac:dyDescent="0.25">
      <c r="A204" s="72">
        <f t="shared" si="11"/>
        <v>203</v>
      </c>
      <c r="B204" s="55" t="s">
        <v>68</v>
      </c>
      <c r="C204" s="55"/>
      <c r="D204" s="73" t="s">
        <v>766</v>
      </c>
      <c r="E204" s="55" t="s">
        <v>766</v>
      </c>
      <c r="F204" s="55" t="s">
        <v>42</v>
      </c>
      <c r="G204" s="73" t="s">
        <v>767</v>
      </c>
      <c r="H204" s="55">
        <v>1500</v>
      </c>
      <c r="I204" s="74">
        <v>44197</v>
      </c>
      <c r="J204" s="74">
        <v>44286</v>
      </c>
      <c r="K204" s="56">
        <f t="shared" si="10"/>
        <v>90</v>
      </c>
      <c r="L204" s="57">
        <f t="shared" si="9"/>
        <v>369.86301369863014</v>
      </c>
      <c r="M204" s="57"/>
      <c r="N204" s="75"/>
      <c r="O204" s="75" t="s">
        <v>878</v>
      </c>
    </row>
    <row r="205" spans="1:15" ht="15" customHeight="1" x14ac:dyDescent="0.25">
      <c r="A205" s="72">
        <f t="shared" si="11"/>
        <v>204</v>
      </c>
      <c r="B205" s="55" t="s">
        <v>67</v>
      </c>
      <c r="C205" s="55"/>
      <c r="D205" s="73" t="s">
        <v>768</v>
      </c>
      <c r="E205" s="55" t="s">
        <v>41</v>
      </c>
      <c r="F205" s="55" t="s">
        <v>42</v>
      </c>
      <c r="G205" s="73" t="s">
        <v>277</v>
      </c>
      <c r="H205" s="55">
        <v>1500</v>
      </c>
      <c r="I205" s="74">
        <v>44197</v>
      </c>
      <c r="J205" s="74">
        <v>44286</v>
      </c>
      <c r="K205" s="56">
        <f t="shared" si="10"/>
        <v>90</v>
      </c>
      <c r="L205" s="57">
        <f t="shared" si="9"/>
        <v>369.86301369863014</v>
      </c>
      <c r="M205" s="57"/>
      <c r="N205" s="75"/>
      <c r="O205" s="75" t="s">
        <v>878</v>
      </c>
    </row>
    <row r="206" spans="1:15" ht="15" customHeight="1" x14ac:dyDescent="0.25">
      <c r="A206" s="72">
        <f t="shared" si="11"/>
        <v>205</v>
      </c>
      <c r="B206" s="55" t="s">
        <v>226</v>
      </c>
      <c r="C206" s="55"/>
      <c r="D206" s="73" t="s">
        <v>769</v>
      </c>
      <c r="E206" s="55" t="s">
        <v>770</v>
      </c>
      <c r="F206" s="55" t="s">
        <v>387</v>
      </c>
      <c r="G206" s="73" t="s">
        <v>771</v>
      </c>
      <c r="H206" s="55">
        <v>1500</v>
      </c>
      <c r="I206" s="74">
        <v>44197</v>
      </c>
      <c r="J206" s="74">
        <v>44286</v>
      </c>
      <c r="K206" s="56">
        <f t="shared" si="10"/>
        <v>90</v>
      </c>
      <c r="L206" s="57">
        <f t="shared" si="9"/>
        <v>369.86301369863014</v>
      </c>
      <c r="M206" s="57"/>
      <c r="N206" s="75"/>
      <c r="O206" s="75" t="s">
        <v>878</v>
      </c>
    </row>
    <row r="207" spans="1:15" ht="15" customHeight="1" x14ac:dyDescent="0.25">
      <c r="A207" s="72">
        <f t="shared" si="11"/>
        <v>206</v>
      </c>
      <c r="B207" s="55" t="s">
        <v>204</v>
      </c>
      <c r="C207" s="55"/>
      <c r="D207" s="73" t="s">
        <v>772</v>
      </c>
      <c r="E207" s="55" t="s">
        <v>770</v>
      </c>
      <c r="F207" s="55" t="s">
        <v>387</v>
      </c>
      <c r="G207" s="73" t="s">
        <v>313</v>
      </c>
      <c r="H207" s="55">
        <v>1500</v>
      </c>
      <c r="I207" s="74">
        <v>44197</v>
      </c>
      <c r="J207" s="74">
        <v>44286</v>
      </c>
      <c r="K207" s="56">
        <f t="shared" si="10"/>
        <v>90</v>
      </c>
      <c r="L207" s="57">
        <f t="shared" si="9"/>
        <v>369.86301369863014</v>
      </c>
      <c r="M207" s="57"/>
      <c r="N207" s="75"/>
      <c r="O207" s="75" t="s">
        <v>878</v>
      </c>
    </row>
    <row r="208" spans="1:15" ht="15" customHeight="1" x14ac:dyDescent="0.25">
      <c r="A208" s="72">
        <f t="shared" si="11"/>
        <v>207</v>
      </c>
      <c r="B208" s="55" t="s">
        <v>205</v>
      </c>
      <c r="C208" s="55"/>
      <c r="D208" s="73" t="s">
        <v>773</v>
      </c>
      <c r="E208" s="55" t="s">
        <v>770</v>
      </c>
      <c r="F208" s="55" t="s">
        <v>387</v>
      </c>
      <c r="G208" s="73" t="s">
        <v>314</v>
      </c>
      <c r="H208" s="55">
        <v>1500</v>
      </c>
      <c r="I208" s="74">
        <v>44197</v>
      </c>
      <c r="J208" s="74">
        <v>44286</v>
      </c>
      <c r="K208" s="56">
        <f t="shared" si="10"/>
        <v>90</v>
      </c>
      <c r="L208" s="57">
        <f t="shared" si="9"/>
        <v>369.86301369863014</v>
      </c>
      <c r="M208" s="57"/>
      <c r="N208" s="75"/>
      <c r="O208" s="75" t="s">
        <v>878</v>
      </c>
    </row>
    <row r="209" spans="1:15" ht="15" customHeight="1" x14ac:dyDescent="0.25">
      <c r="A209" s="72">
        <f t="shared" si="11"/>
        <v>208</v>
      </c>
      <c r="B209" s="55" t="s">
        <v>167</v>
      </c>
      <c r="C209" s="55"/>
      <c r="D209" s="73" t="s">
        <v>774</v>
      </c>
      <c r="E209" s="55" t="s">
        <v>775</v>
      </c>
      <c r="F209" s="55" t="s">
        <v>387</v>
      </c>
      <c r="G209" s="73" t="s">
        <v>302</v>
      </c>
      <c r="H209" s="55">
        <v>1500</v>
      </c>
      <c r="I209" s="74">
        <v>44197</v>
      </c>
      <c r="J209" s="74">
        <v>44286</v>
      </c>
      <c r="K209" s="56">
        <f t="shared" si="10"/>
        <v>90</v>
      </c>
      <c r="L209" s="57">
        <f t="shared" si="9"/>
        <v>369.86301369863014</v>
      </c>
      <c r="M209" s="57"/>
      <c r="N209" s="75"/>
      <c r="O209" s="75" t="s">
        <v>878</v>
      </c>
    </row>
    <row r="210" spans="1:15" ht="15" customHeight="1" x14ac:dyDescent="0.25">
      <c r="A210" s="72">
        <f t="shared" si="11"/>
        <v>209</v>
      </c>
      <c r="B210" s="55" t="s">
        <v>234</v>
      </c>
      <c r="C210" s="55"/>
      <c r="D210" s="73" t="s">
        <v>776</v>
      </c>
      <c r="E210" s="55" t="s">
        <v>777</v>
      </c>
      <c r="F210" s="55" t="s">
        <v>387</v>
      </c>
      <c r="G210" s="73" t="s">
        <v>778</v>
      </c>
      <c r="H210" s="55">
        <v>1500</v>
      </c>
      <c r="I210" s="74">
        <v>44197</v>
      </c>
      <c r="J210" s="74">
        <v>44286</v>
      </c>
      <c r="K210" s="56">
        <f t="shared" si="10"/>
        <v>90</v>
      </c>
      <c r="L210" s="57">
        <f t="shared" si="9"/>
        <v>369.86301369863014</v>
      </c>
      <c r="M210" s="57"/>
      <c r="N210" s="75"/>
      <c r="O210" s="75" t="s">
        <v>878</v>
      </c>
    </row>
    <row r="211" spans="1:15" ht="15" customHeight="1" x14ac:dyDescent="0.25">
      <c r="A211" s="72">
        <f t="shared" si="11"/>
        <v>210</v>
      </c>
      <c r="B211" s="55" t="s">
        <v>208</v>
      </c>
      <c r="C211" s="55"/>
      <c r="D211" s="73" t="s">
        <v>779</v>
      </c>
      <c r="E211" s="55" t="s">
        <v>337</v>
      </c>
      <c r="F211" s="55" t="s">
        <v>352</v>
      </c>
      <c r="G211" s="73" t="s">
        <v>780</v>
      </c>
      <c r="H211" s="55">
        <v>1500</v>
      </c>
      <c r="I211" s="74">
        <v>44197</v>
      </c>
      <c r="J211" s="74">
        <v>44286</v>
      </c>
      <c r="K211" s="56">
        <f t="shared" si="10"/>
        <v>90</v>
      </c>
      <c r="L211" s="57">
        <f t="shared" si="9"/>
        <v>369.86301369863014</v>
      </c>
      <c r="M211" s="57"/>
      <c r="N211" s="75"/>
      <c r="O211" s="75" t="s">
        <v>878</v>
      </c>
    </row>
    <row r="212" spans="1:15" ht="15" customHeight="1" x14ac:dyDescent="0.25">
      <c r="A212" s="72">
        <f t="shared" si="11"/>
        <v>211</v>
      </c>
      <c r="B212" s="55" t="s">
        <v>232</v>
      </c>
      <c r="C212" s="55"/>
      <c r="D212" s="73" t="s">
        <v>781</v>
      </c>
      <c r="E212" s="55" t="s">
        <v>337</v>
      </c>
      <c r="F212" s="55" t="s">
        <v>352</v>
      </c>
      <c r="G212" s="73" t="s">
        <v>782</v>
      </c>
      <c r="H212" s="55">
        <v>1500</v>
      </c>
      <c r="I212" s="74">
        <v>44197</v>
      </c>
      <c r="J212" s="74">
        <v>44286</v>
      </c>
      <c r="K212" s="56">
        <f t="shared" si="10"/>
        <v>90</v>
      </c>
      <c r="L212" s="57">
        <f t="shared" si="9"/>
        <v>369.86301369863014</v>
      </c>
      <c r="M212" s="57"/>
      <c r="N212" s="75"/>
      <c r="O212" s="75" t="s">
        <v>878</v>
      </c>
    </row>
    <row r="213" spans="1:15" ht="15" customHeight="1" x14ac:dyDescent="0.25">
      <c r="A213" s="72">
        <f t="shared" si="11"/>
        <v>212</v>
      </c>
      <c r="B213" s="55" t="s">
        <v>212</v>
      </c>
      <c r="C213" s="55"/>
      <c r="D213" s="73" t="s">
        <v>783</v>
      </c>
      <c r="E213" s="55" t="s">
        <v>337</v>
      </c>
      <c r="F213" s="55" t="s">
        <v>352</v>
      </c>
      <c r="G213" s="73" t="s">
        <v>784</v>
      </c>
      <c r="H213" s="55">
        <v>1500</v>
      </c>
      <c r="I213" s="74">
        <v>44197</v>
      </c>
      <c r="J213" s="74">
        <v>44286</v>
      </c>
      <c r="K213" s="56">
        <f t="shared" si="10"/>
        <v>90</v>
      </c>
      <c r="L213" s="57">
        <f t="shared" si="9"/>
        <v>369.86301369863014</v>
      </c>
      <c r="M213" s="57"/>
      <c r="N213" s="75"/>
      <c r="O213" s="75" t="s">
        <v>878</v>
      </c>
    </row>
    <row r="214" spans="1:15" ht="15" customHeight="1" x14ac:dyDescent="0.25">
      <c r="A214" s="72">
        <f t="shared" si="11"/>
        <v>213</v>
      </c>
      <c r="B214" s="55" t="s">
        <v>216</v>
      </c>
      <c r="C214" s="55"/>
      <c r="D214" s="73" t="s">
        <v>785</v>
      </c>
      <c r="E214" s="55" t="s">
        <v>337</v>
      </c>
      <c r="F214" s="55" t="s">
        <v>352</v>
      </c>
      <c r="G214" s="78" t="s">
        <v>786</v>
      </c>
      <c r="H214" s="55">
        <v>1500</v>
      </c>
      <c r="I214" s="74">
        <v>44197</v>
      </c>
      <c r="J214" s="74">
        <v>44286</v>
      </c>
      <c r="K214" s="56">
        <f t="shared" si="10"/>
        <v>90</v>
      </c>
      <c r="L214" s="57">
        <f t="shared" si="9"/>
        <v>369.86301369863014</v>
      </c>
      <c r="M214" s="57"/>
      <c r="N214" s="75"/>
      <c r="O214" s="75" t="s">
        <v>878</v>
      </c>
    </row>
    <row r="215" spans="1:15" ht="15" customHeight="1" x14ac:dyDescent="0.25">
      <c r="A215" s="72">
        <f t="shared" si="11"/>
        <v>214</v>
      </c>
      <c r="B215" s="55" t="s">
        <v>336</v>
      </c>
      <c r="C215" s="55"/>
      <c r="D215" s="73" t="s">
        <v>787</v>
      </c>
      <c r="E215" s="55" t="s">
        <v>337</v>
      </c>
      <c r="F215" s="55" t="s">
        <v>352</v>
      </c>
      <c r="G215" s="73" t="s">
        <v>338</v>
      </c>
      <c r="H215" s="55">
        <v>1500</v>
      </c>
      <c r="I215" s="74">
        <v>44197</v>
      </c>
      <c r="J215" s="74">
        <v>44286</v>
      </c>
      <c r="K215" s="56">
        <f t="shared" si="10"/>
        <v>90</v>
      </c>
      <c r="L215" s="57">
        <f t="shared" si="9"/>
        <v>369.86301369863014</v>
      </c>
      <c r="M215" s="57"/>
      <c r="N215" s="75"/>
      <c r="O215" s="75" t="s">
        <v>878</v>
      </c>
    </row>
    <row r="216" spans="1:15" ht="15" customHeight="1" x14ac:dyDescent="0.25">
      <c r="A216" s="72">
        <f t="shared" si="11"/>
        <v>215</v>
      </c>
      <c r="B216" s="55" t="s">
        <v>350</v>
      </c>
      <c r="C216" s="55"/>
      <c r="D216" s="73" t="s">
        <v>351</v>
      </c>
      <c r="E216" s="55" t="s">
        <v>337</v>
      </c>
      <c r="F216" s="55" t="s">
        <v>352</v>
      </c>
      <c r="G216" s="73" t="s">
        <v>353</v>
      </c>
      <c r="H216" s="55">
        <v>1500</v>
      </c>
      <c r="I216" s="74">
        <v>44197</v>
      </c>
      <c r="J216" s="74">
        <v>44286</v>
      </c>
      <c r="K216" s="56">
        <f t="shared" si="10"/>
        <v>90</v>
      </c>
      <c r="L216" s="57">
        <f t="shared" si="9"/>
        <v>369.86301369863014</v>
      </c>
      <c r="M216" s="57"/>
      <c r="N216" s="75"/>
      <c r="O216" s="75" t="s">
        <v>878</v>
      </c>
    </row>
    <row r="217" spans="1:15" ht="15" customHeight="1" x14ac:dyDescent="0.25">
      <c r="A217" s="72">
        <f t="shared" si="11"/>
        <v>216</v>
      </c>
      <c r="B217" s="55" t="s">
        <v>874</v>
      </c>
      <c r="C217" s="55"/>
      <c r="D217" s="73" t="s">
        <v>875</v>
      </c>
      <c r="E217" s="55" t="s">
        <v>876</v>
      </c>
      <c r="F217" s="55" t="s">
        <v>352</v>
      </c>
      <c r="G217" s="73" t="s">
        <v>877</v>
      </c>
      <c r="H217" s="55">
        <v>1500</v>
      </c>
      <c r="I217" s="74">
        <v>44197</v>
      </c>
      <c r="J217" s="74">
        <v>44286</v>
      </c>
      <c r="K217" s="56">
        <f t="shared" si="10"/>
        <v>90</v>
      </c>
      <c r="L217" s="57">
        <f t="shared" si="9"/>
        <v>369.86301369863014</v>
      </c>
      <c r="M217" s="57"/>
      <c r="N217" s="75"/>
      <c r="O217" s="75" t="s">
        <v>878</v>
      </c>
    </row>
    <row r="218" spans="1:15" ht="15" customHeight="1" x14ac:dyDescent="0.25">
      <c r="A218" s="72">
        <f t="shared" si="11"/>
        <v>217</v>
      </c>
      <c r="B218" s="55" t="s">
        <v>250</v>
      </c>
      <c r="C218" s="55"/>
      <c r="D218" s="73" t="s">
        <v>788</v>
      </c>
      <c r="E218" s="55" t="s">
        <v>337</v>
      </c>
      <c r="F218" s="55" t="s">
        <v>352</v>
      </c>
      <c r="G218" s="73" t="s">
        <v>789</v>
      </c>
      <c r="H218" s="55">
        <v>1500</v>
      </c>
      <c r="I218" s="74">
        <v>44197</v>
      </c>
      <c r="J218" s="74">
        <v>44286</v>
      </c>
      <c r="K218" s="56">
        <f t="shared" si="10"/>
        <v>90</v>
      </c>
      <c r="L218" s="57">
        <f t="shared" si="9"/>
        <v>369.86301369863014</v>
      </c>
      <c r="M218" s="57"/>
      <c r="N218" s="75"/>
      <c r="O218" s="75" t="s">
        <v>878</v>
      </c>
    </row>
    <row r="219" spans="1:15" ht="15" customHeight="1" x14ac:dyDescent="0.25">
      <c r="A219" s="72">
        <f t="shared" si="11"/>
        <v>218</v>
      </c>
      <c r="B219" s="55" t="s">
        <v>211</v>
      </c>
      <c r="C219" s="55"/>
      <c r="D219" s="73" t="s">
        <v>790</v>
      </c>
      <c r="E219" s="55" t="s">
        <v>337</v>
      </c>
      <c r="F219" s="55" t="s">
        <v>352</v>
      </c>
      <c r="G219" s="73" t="s">
        <v>317</v>
      </c>
      <c r="H219" s="55">
        <v>1500</v>
      </c>
      <c r="I219" s="74">
        <v>44197</v>
      </c>
      <c r="J219" s="74">
        <v>44286</v>
      </c>
      <c r="K219" s="56">
        <f t="shared" si="10"/>
        <v>90</v>
      </c>
      <c r="L219" s="57">
        <f t="shared" si="9"/>
        <v>369.86301369863014</v>
      </c>
      <c r="M219" s="57"/>
      <c r="N219" s="75"/>
      <c r="O219" s="75" t="s">
        <v>878</v>
      </c>
    </row>
    <row r="220" spans="1:15" ht="15" customHeight="1" x14ac:dyDescent="0.25">
      <c r="A220" s="72">
        <f t="shared" si="11"/>
        <v>219</v>
      </c>
      <c r="B220" s="55" t="s">
        <v>65</v>
      </c>
      <c r="C220" s="55"/>
      <c r="D220" s="73" t="s">
        <v>791</v>
      </c>
      <c r="E220" s="55" t="s">
        <v>792</v>
      </c>
      <c r="F220" s="55" t="s">
        <v>358</v>
      </c>
      <c r="G220" s="73" t="s">
        <v>793</v>
      </c>
      <c r="H220" s="55">
        <v>1500</v>
      </c>
      <c r="I220" s="74">
        <v>44197</v>
      </c>
      <c r="J220" s="74">
        <v>44286</v>
      </c>
      <c r="K220" s="56">
        <f t="shared" si="10"/>
        <v>90</v>
      </c>
      <c r="L220" s="57">
        <f t="shared" si="9"/>
        <v>369.86301369863014</v>
      </c>
      <c r="M220" s="57"/>
      <c r="N220" s="75"/>
      <c r="O220" s="75" t="s">
        <v>878</v>
      </c>
    </row>
    <row r="221" spans="1:15" ht="15" customHeight="1" x14ac:dyDescent="0.25">
      <c r="A221" s="72">
        <f t="shared" si="11"/>
        <v>220</v>
      </c>
      <c r="B221" s="55" t="s">
        <v>261</v>
      </c>
      <c r="C221" s="55"/>
      <c r="D221" s="73" t="s">
        <v>794</v>
      </c>
      <c r="E221" s="55" t="s">
        <v>434</v>
      </c>
      <c r="F221" s="55" t="s">
        <v>358</v>
      </c>
      <c r="G221" s="73" t="s">
        <v>331</v>
      </c>
      <c r="H221" s="55">
        <v>1500</v>
      </c>
      <c r="I221" s="74">
        <v>44197</v>
      </c>
      <c r="J221" s="74">
        <v>44286</v>
      </c>
      <c r="K221" s="56">
        <f t="shared" si="10"/>
        <v>90</v>
      </c>
      <c r="L221" s="57">
        <f t="shared" si="9"/>
        <v>369.86301369863014</v>
      </c>
      <c r="M221" s="57"/>
      <c r="N221" s="75"/>
      <c r="O221" s="75" t="s">
        <v>878</v>
      </c>
    </row>
    <row r="222" spans="1:15" ht="15" customHeight="1" x14ac:dyDescent="0.25">
      <c r="A222" s="72">
        <f t="shared" si="11"/>
        <v>221</v>
      </c>
      <c r="B222" s="55" t="s">
        <v>63</v>
      </c>
      <c r="C222" s="55"/>
      <c r="D222" s="73" t="s">
        <v>795</v>
      </c>
      <c r="E222" s="55" t="s">
        <v>796</v>
      </c>
      <c r="F222" s="55" t="s">
        <v>358</v>
      </c>
      <c r="G222" s="73" t="s">
        <v>797</v>
      </c>
      <c r="H222" s="55">
        <v>1500</v>
      </c>
      <c r="I222" s="74">
        <v>44197</v>
      </c>
      <c r="J222" s="74">
        <v>44286</v>
      </c>
      <c r="K222" s="56">
        <f t="shared" si="10"/>
        <v>90</v>
      </c>
      <c r="L222" s="57">
        <f t="shared" si="9"/>
        <v>369.86301369863014</v>
      </c>
      <c r="M222" s="57"/>
      <c r="N222" s="75"/>
      <c r="O222" s="75" t="s">
        <v>878</v>
      </c>
    </row>
    <row r="223" spans="1:15" ht="15" customHeight="1" x14ac:dyDescent="0.25">
      <c r="A223" s="72">
        <f t="shared" si="11"/>
        <v>222</v>
      </c>
      <c r="B223" s="55" t="s">
        <v>257</v>
      </c>
      <c r="C223" s="55"/>
      <c r="D223" s="73" t="s">
        <v>798</v>
      </c>
      <c r="E223" s="55" t="s">
        <v>434</v>
      </c>
      <c r="F223" s="55" t="s">
        <v>358</v>
      </c>
      <c r="G223" s="73" t="s">
        <v>328</v>
      </c>
      <c r="H223" s="55">
        <v>1500</v>
      </c>
      <c r="I223" s="74">
        <v>44197</v>
      </c>
      <c r="J223" s="74">
        <v>44286</v>
      </c>
      <c r="K223" s="56">
        <f t="shared" si="10"/>
        <v>90</v>
      </c>
      <c r="L223" s="57">
        <f t="shared" si="9"/>
        <v>369.86301369863014</v>
      </c>
      <c r="M223" s="57"/>
      <c r="N223" s="75"/>
      <c r="O223" s="75" t="s">
        <v>878</v>
      </c>
    </row>
    <row r="224" spans="1:15" ht="15" customHeight="1" x14ac:dyDescent="0.25">
      <c r="A224" s="72">
        <f t="shared" si="11"/>
        <v>223</v>
      </c>
      <c r="B224" s="55" t="s">
        <v>93</v>
      </c>
      <c r="C224" s="55"/>
      <c r="D224" s="73" t="s">
        <v>799</v>
      </c>
      <c r="E224" s="55" t="s">
        <v>796</v>
      </c>
      <c r="F224" s="55" t="s">
        <v>358</v>
      </c>
      <c r="G224" s="73" t="s">
        <v>281</v>
      </c>
      <c r="H224" s="55">
        <v>1500</v>
      </c>
      <c r="I224" s="74">
        <v>44197</v>
      </c>
      <c r="J224" s="74">
        <v>44286</v>
      </c>
      <c r="K224" s="56">
        <f t="shared" si="10"/>
        <v>90</v>
      </c>
      <c r="L224" s="57">
        <f t="shared" si="9"/>
        <v>369.86301369863014</v>
      </c>
      <c r="M224" s="57"/>
      <c r="N224" s="75"/>
      <c r="O224" s="75" t="s">
        <v>878</v>
      </c>
    </row>
    <row r="225" spans="1:15" ht="15" customHeight="1" x14ac:dyDescent="0.25">
      <c r="A225" s="72">
        <f t="shared" si="11"/>
        <v>224</v>
      </c>
      <c r="B225" s="55" t="s">
        <v>94</v>
      </c>
      <c r="C225" s="55"/>
      <c r="D225" s="73" t="s">
        <v>800</v>
      </c>
      <c r="E225" s="55" t="s">
        <v>801</v>
      </c>
      <c r="F225" s="55" t="s">
        <v>358</v>
      </c>
      <c r="G225" s="73" t="s">
        <v>282</v>
      </c>
      <c r="H225" s="55">
        <v>1500</v>
      </c>
      <c r="I225" s="74">
        <v>44197</v>
      </c>
      <c r="J225" s="74">
        <v>44286</v>
      </c>
      <c r="K225" s="56">
        <f t="shared" si="10"/>
        <v>90</v>
      </c>
      <c r="L225" s="57">
        <f t="shared" si="9"/>
        <v>369.86301369863014</v>
      </c>
      <c r="M225" s="57"/>
      <c r="N225" s="75"/>
      <c r="O225" s="75" t="s">
        <v>878</v>
      </c>
    </row>
    <row r="226" spans="1:15" ht="15" customHeight="1" x14ac:dyDescent="0.25">
      <c r="A226" s="72">
        <f t="shared" si="11"/>
        <v>225</v>
      </c>
      <c r="B226" s="55" t="s">
        <v>64</v>
      </c>
      <c r="C226" s="55"/>
      <c r="D226" s="73" t="s">
        <v>802</v>
      </c>
      <c r="E226" s="55" t="s">
        <v>802</v>
      </c>
      <c r="F226" s="55" t="s">
        <v>358</v>
      </c>
      <c r="G226" s="73" t="s">
        <v>276</v>
      </c>
      <c r="H226" s="55">
        <v>1500</v>
      </c>
      <c r="I226" s="74">
        <v>44197</v>
      </c>
      <c r="J226" s="74">
        <v>44286</v>
      </c>
      <c r="K226" s="56">
        <f t="shared" si="10"/>
        <v>90</v>
      </c>
      <c r="L226" s="57">
        <f t="shared" si="9"/>
        <v>369.86301369863014</v>
      </c>
      <c r="M226" s="57"/>
      <c r="N226" s="75"/>
      <c r="O226" s="75" t="s">
        <v>878</v>
      </c>
    </row>
    <row r="227" spans="1:15" ht="15" customHeight="1" x14ac:dyDescent="0.25">
      <c r="A227" s="72">
        <f t="shared" si="11"/>
        <v>226</v>
      </c>
      <c r="B227" s="55" t="s">
        <v>179</v>
      </c>
      <c r="C227" s="55"/>
      <c r="D227" s="73" t="s">
        <v>803</v>
      </c>
      <c r="E227" s="55" t="s">
        <v>434</v>
      </c>
      <c r="F227" s="55" t="s">
        <v>358</v>
      </c>
      <c r="G227" s="73" t="s">
        <v>394</v>
      </c>
      <c r="H227" s="55">
        <v>1500</v>
      </c>
      <c r="I227" s="74">
        <v>44197</v>
      </c>
      <c r="J227" s="74">
        <v>44286</v>
      </c>
      <c r="K227" s="56">
        <f t="shared" si="10"/>
        <v>90</v>
      </c>
      <c r="L227" s="57">
        <f t="shared" si="9"/>
        <v>369.86301369863014</v>
      </c>
      <c r="M227" s="57"/>
      <c r="N227" s="75"/>
      <c r="O227" s="75" t="s">
        <v>878</v>
      </c>
    </row>
    <row r="228" spans="1:15" ht="15" customHeight="1" x14ac:dyDescent="0.25">
      <c r="A228" s="72">
        <f t="shared" si="11"/>
        <v>227</v>
      </c>
      <c r="B228" s="55" t="s">
        <v>262</v>
      </c>
      <c r="C228" s="55"/>
      <c r="D228" s="73" t="s">
        <v>804</v>
      </c>
      <c r="E228" s="55" t="s">
        <v>434</v>
      </c>
      <c r="F228" s="55" t="s">
        <v>358</v>
      </c>
      <c r="G228" s="73" t="s">
        <v>332</v>
      </c>
      <c r="H228" s="55">
        <v>1500</v>
      </c>
      <c r="I228" s="74">
        <v>44197</v>
      </c>
      <c r="J228" s="74">
        <v>44286</v>
      </c>
      <c r="K228" s="56">
        <f t="shared" si="10"/>
        <v>90</v>
      </c>
      <c r="L228" s="57">
        <f t="shared" si="9"/>
        <v>369.86301369863014</v>
      </c>
      <c r="M228" s="57"/>
      <c r="N228" s="75"/>
      <c r="O228" s="75" t="s">
        <v>878</v>
      </c>
    </row>
    <row r="229" spans="1:15" ht="15" customHeight="1" x14ac:dyDescent="0.25">
      <c r="A229" s="72">
        <f t="shared" si="11"/>
        <v>228</v>
      </c>
      <c r="B229" s="55" t="s">
        <v>221</v>
      </c>
      <c r="C229" s="55"/>
      <c r="D229" s="73" t="s">
        <v>805</v>
      </c>
      <c r="E229" s="55" t="s">
        <v>805</v>
      </c>
      <c r="F229" s="55" t="s">
        <v>358</v>
      </c>
      <c r="G229" s="73" t="s">
        <v>322</v>
      </c>
      <c r="H229" s="55">
        <v>1500</v>
      </c>
      <c r="I229" s="74">
        <v>44197</v>
      </c>
      <c r="J229" s="74">
        <v>44286</v>
      </c>
      <c r="K229" s="56">
        <f t="shared" si="10"/>
        <v>90</v>
      </c>
      <c r="L229" s="57">
        <f t="shared" si="9"/>
        <v>369.86301369863014</v>
      </c>
      <c r="M229" s="57"/>
      <c r="N229" s="75"/>
      <c r="O229" s="75" t="s">
        <v>878</v>
      </c>
    </row>
    <row r="230" spans="1:15" ht="15" customHeight="1" x14ac:dyDescent="0.25">
      <c r="A230" s="72">
        <f t="shared" si="11"/>
        <v>229</v>
      </c>
      <c r="B230" s="55" t="s">
        <v>196</v>
      </c>
      <c r="C230" s="55" t="s">
        <v>902</v>
      </c>
      <c r="D230" s="73" t="s">
        <v>806</v>
      </c>
      <c r="E230" s="55" t="s">
        <v>807</v>
      </c>
      <c r="F230" s="55" t="s">
        <v>385</v>
      </c>
      <c r="G230" s="73" t="s">
        <v>808</v>
      </c>
      <c r="H230" s="55">
        <v>1500</v>
      </c>
      <c r="I230" s="74">
        <v>44197</v>
      </c>
      <c r="J230" s="74">
        <v>44286</v>
      </c>
      <c r="K230" s="56">
        <f t="shared" si="10"/>
        <v>90</v>
      </c>
      <c r="L230" s="57">
        <f t="shared" si="9"/>
        <v>369.86301369863014</v>
      </c>
      <c r="M230" s="57"/>
      <c r="N230" s="75"/>
      <c r="O230" s="75" t="s">
        <v>878</v>
      </c>
    </row>
    <row r="231" spans="1:15" ht="15" customHeight="1" x14ac:dyDescent="0.25">
      <c r="A231" s="72">
        <f t="shared" si="11"/>
        <v>230</v>
      </c>
      <c r="B231" s="55" t="s">
        <v>195</v>
      </c>
      <c r="C231" s="55" t="s">
        <v>903</v>
      </c>
      <c r="D231" s="73" t="s">
        <v>809</v>
      </c>
      <c r="E231" s="55" t="s">
        <v>807</v>
      </c>
      <c r="F231" s="55" t="s">
        <v>385</v>
      </c>
      <c r="G231" s="73" t="s">
        <v>810</v>
      </c>
      <c r="H231" s="55">
        <v>1500</v>
      </c>
      <c r="I231" s="74">
        <v>44197</v>
      </c>
      <c r="J231" s="74">
        <v>44286</v>
      </c>
      <c r="K231" s="56">
        <f t="shared" si="10"/>
        <v>90</v>
      </c>
      <c r="L231" s="57">
        <f t="shared" si="9"/>
        <v>369.86301369863014</v>
      </c>
      <c r="M231" s="57"/>
      <c r="N231" s="75"/>
      <c r="O231" s="75" t="s">
        <v>878</v>
      </c>
    </row>
    <row r="232" spans="1:15" ht="15" customHeight="1" x14ac:dyDescent="0.25">
      <c r="A232" s="72">
        <f t="shared" si="11"/>
        <v>231</v>
      </c>
      <c r="B232" s="55" t="s">
        <v>62</v>
      </c>
      <c r="C232" s="55" t="s">
        <v>904</v>
      </c>
      <c r="D232" s="73" t="s">
        <v>811</v>
      </c>
      <c r="E232" s="55" t="s">
        <v>807</v>
      </c>
      <c r="F232" s="55" t="s">
        <v>385</v>
      </c>
      <c r="G232" s="73" t="s">
        <v>812</v>
      </c>
      <c r="H232" s="55">
        <v>1500</v>
      </c>
      <c r="I232" s="74">
        <v>44197</v>
      </c>
      <c r="J232" s="74">
        <v>44286</v>
      </c>
      <c r="K232" s="56">
        <f t="shared" si="10"/>
        <v>90</v>
      </c>
      <c r="L232" s="57">
        <f t="shared" si="9"/>
        <v>369.86301369863014</v>
      </c>
      <c r="M232" s="57"/>
      <c r="N232" s="75"/>
      <c r="O232" s="75" t="s">
        <v>878</v>
      </c>
    </row>
    <row r="233" spans="1:15" ht="15" customHeight="1" x14ac:dyDescent="0.25">
      <c r="A233" s="72">
        <f t="shared" si="11"/>
        <v>232</v>
      </c>
      <c r="B233" s="55" t="s">
        <v>194</v>
      </c>
      <c r="C233" s="55" t="s">
        <v>905</v>
      </c>
      <c r="D233" s="73" t="s">
        <v>813</v>
      </c>
      <c r="E233" s="55" t="s">
        <v>807</v>
      </c>
      <c r="F233" s="55" t="s">
        <v>385</v>
      </c>
      <c r="G233" s="73" t="s">
        <v>814</v>
      </c>
      <c r="H233" s="55">
        <v>1500</v>
      </c>
      <c r="I233" s="74">
        <v>44197</v>
      </c>
      <c r="J233" s="74">
        <v>44286</v>
      </c>
      <c r="K233" s="56">
        <f t="shared" si="10"/>
        <v>90</v>
      </c>
      <c r="L233" s="57">
        <f t="shared" si="9"/>
        <v>369.86301369863014</v>
      </c>
      <c r="M233" s="57"/>
      <c r="N233" s="75"/>
      <c r="O233" s="75" t="s">
        <v>878</v>
      </c>
    </row>
    <row r="234" spans="1:15" ht="15" customHeight="1" x14ac:dyDescent="0.25">
      <c r="A234" s="72">
        <f t="shared" si="11"/>
        <v>233</v>
      </c>
      <c r="B234" s="55" t="s">
        <v>197</v>
      </c>
      <c r="C234" s="55" t="s">
        <v>906</v>
      </c>
      <c r="D234" s="73" t="s">
        <v>815</v>
      </c>
      <c r="E234" s="55" t="s">
        <v>807</v>
      </c>
      <c r="F234" s="55" t="s">
        <v>385</v>
      </c>
      <c r="G234" s="73" t="s">
        <v>308</v>
      </c>
      <c r="H234" s="55">
        <v>1500</v>
      </c>
      <c r="I234" s="74">
        <v>44197</v>
      </c>
      <c r="J234" s="74">
        <v>44286</v>
      </c>
      <c r="K234" s="56">
        <f t="shared" si="10"/>
        <v>90</v>
      </c>
      <c r="L234" s="57">
        <f t="shared" si="9"/>
        <v>369.86301369863014</v>
      </c>
      <c r="M234" s="57"/>
      <c r="N234" s="75"/>
      <c r="O234" s="75" t="s">
        <v>878</v>
      </c>
    </row>
    <row r="235" spans="1:15" ht="15" customHeight="1" x14ac:dyDescent="0.25">
      <c r="A235" s="72">
        <f t="shared" si="11"/>
        <v>234</v>
      </c>
      <c r="B235" s="55" t="s">
        <v>198</v>
      </c>
      <c r="C235" s="55" t="s">
        <v>907</v>
      </c>
      <c r="D235" s="73" t="s">
        <v>816</v>
      </c>
      <c r="E235" s="55" t="s">
        <v>807</v>
      </c>
      <c r="F235" s="55" t="s">
        <v>385</v>
      </c>
      <c r="G235" s="73" t="s">
        <v>309</v>
      </c>
      <c r="H235" s="55">
        <v>1500</v>
      </c>
      <c r="I235" s="74">
        <v>44197</v>
      </c>
      <c r="J235" s="74">
        <v>44286</v>
      </c>
      <c r="K235" s="56">
        <f t="shared" si="10"/>
        <v>90</v>
      </c>
      <c r="L235" s="57">
        <f t="shared" si="9"/>
        <v>369.86301369863014</v>
      </c>
      <c r="M235" s="57"/>
      <c r="N235" s="75"/>
      <c r="O235" s="75" t="s">
        <v>878</v>
      </c>
    </row>
    <row r="236" spans="1:15" ht="15" customHeight="1" x14ac:dyDescent="0.25">
      <c r="A236" s="72">
        <f t="shared" si="11"/>
        <v>235</v>
      </c>
      <c r="B236" s="55" t="s">
        <v>199</v>
      </c>
      <c r="C236" s="55" t="s">
        <v>908</v>
      </c>
      <c r="D236" s="73" t="s">
        <v>817</v>
      </c>
      <c r="E236" s="55" t="s">
        <v>817</v>
      </c>
      <c r="F236" s="55" t="s">
        <v>385</v>
      </c>
      <c r="G236" s="73" t="s">
        <v>310</v>
      </c>
      <c r="H236" s="55">
        <v>1500</v>
      </c>
      <c r="I236" s="74">
        <v>44197</v>
      </c>
      <c r="J236" s="74">
        <v>44286</v>
      </c>
      <c r="K236" s="56">
        <f t="shared" si="10"/>
        <v>90</v>
      </c>
      <c r="L236" s="57">
        <f t="shared" si="9"/>
        <v>369.86301369863014</v>
      </c>
      <c r="M236" s="57"/>
      <c r="N236" s="75"/>
      <c r="O236" s="75" t="s">
        <v>878</v>
      </c>
    </row>
    <row r="237" spans="1:15" ht="15" customHeight="1" x14ac:dyDescent="0.25">
      <c r="A237" s="72">
        <f t="shared" si="11"/>
        <v>236</v>
      </c>
      <c r="B237" s="55" t="s">
        <v>818</v>
      </c>
      <c r="C237" s="55"/>
      <c r="D237" s="73" t="s">
        <v>819</v>
      </c>
      <c r="E237" s="55" t="s">
        <v>349</v>
      </c>
      <c r="F237" s="55" t="s">
        <v>382</v>
      </c>
      <c r="G237" s="73" t="s">
        <v>820</v>
      </c>
      <c r="H237" s="55">
        <v>1500</v>
      </c>
      <c r="I237" s="74">
        <v>44197</v>
      </c>
      <c r="J237" s="74">
        <v>44286</v>
      </c>
      <c r="K237" s="56">
        <f t="shared" si="10"/>
        <v>90</v>
      </c>
      <c r="L237" s="57">
        <f t="shared" si="9"/>
        <v>369.86301369863014</v>
      </c>
      <c r="M237" s="57"/>
      <c r="N237" s="75"/>
      <c r="O237" s="75" t="s">
        <v>878</v>
      </c>
    </row>
    <row r="238" spans="1:15" ht="15" customHeight="1" x14ac:dyDescent="0.25">
      <c r="A238" s="72">
        <f t="shared" si="11"/>
        <v>237</v>
      </c>
      <c r="B238" s="55" t="s">
        <v>821</v>
      </c>
      <c r="C238" s="55"/>
      <c r="D238" s="73" t="s">
        <v>822</v>
      </c>
      <c r="E238" s="55" t="s">
        <v>349</v>
      </c>
      <c r="F238" s="55" t="s">
        <v>382</v>
      </c>
      <c r="G238" s="73" t="s">
        <v>823</v>
      </c>
      <c r="H238" s="55">
        <v>1500</v>
      </c>
      <c r="I238" s="74">
        <v>44197</v>
      </c>
      <c r="J238" s="74">
        <v>44286</v>
      </c>
      <c r="K238" s="56">
        <f t="shared" si="10"/>
        <v>90</v>
      </c>
      <c r="L238" s="57">
        <f t="shared" si="9"/>
        <v>369.86301369863014</v>
      </c>
      <c r="M238" s="57"/>
      <c r="N238" s="75"/>
      <c r="O238" s="75" t="s">
        <v>878</v>
      </c>
    </row>
    <row r="239" spans="1:15" ht="15" customHeight="1" x14ac:dyDescent="0.25">
      <c r="A239" s="72">
        <f t="shared" si="11"/>
        <v>238</v>
      </c>
      <c r="B239" s="55" t="s">
        <v>824</v>
      </c>
      <c r="C239" s="55"/>
      <c r="D239" s="73" t="s">
        <v>825</v>
      </c>
      <c r="E239" s="55" t="s">
        <v>349</v>
      </c>
      <c r="F239" s="55" t="s">
        <v>382</v>
      </c>
      <c r="G239" s="73" t="s">
        <v>826</v>
      </c>
      <c r="H239" s="55">
        <v>1500</v>
      </c>
      <c r="I239" s="74">
        <v>44197</v>
      </c>
      <c r="J239" s="74">
        <v>44286</v>
      </c>
      <c r="K239" s="56">
        <f t="shared" si="10"/>
        <v>90</v>
      </c>
      <c r="L239" s="57">
        <f t="shared" si="9"/>
        <v>369.86301369863014</v>
      </c>
      <c r="M239" s="57"/>
      <c r="N239" s="75"/>
      <c r="O239" s="75" t="s">
        <v>878</v>
      </c>
    </row>
    <row r="240" spans="1:15" ht="15" customHeight="1" x14ac:dyDescent="0.25">
      <c r="A240" s="72">
        <f t="shared" si="11"/>
        <v>239</v>
      </c>
      <c r="B240" s="55" t="s">
        <v>827</v>
      </c>
      <c r="C240" s="55"/>
      <c r="D240" s="73" t="s">
        <v>828</v>
      </c>
      <c r="E240" s="55" t="s">
        <v>828</v>
      </c>
      <c r="F240" s="55" t="s">
        <v>382</v>
      </c>
      <c r="G240" s="73" t="s">
        <v>829</v>
      </c>
      <c r="H240" s="55">
        <v>1500</v>
      </c>
      <c r="I240" s="74">
        <v>44197</v>
      </c>
      <c r="J240" s="74">
        <v>44286</v>
      </c>
      <c r="K240" s="56">
        <f t="shared" si="10"/>
        <v>90</v>
      </c>
      <c r="L240" s="57">
        <f t="shared" si="9"/>
        <v>369.86301369863014</v>
      </c>
      <c r="M240" s="57"/>
      <c r="N240" s="75"/>
      <c r="O240" s="75" t="s">
        <v>878</v>
      </c>
    </row>
    <row r="241" spans="1:15" ht="15" customHeight="1" x14ac:dyDescent="0.25">
      <c r="A241" s="72">
        <f t="shared" si="11"/>
        <v>240</v>
      </c>
      <c r="B241" s="55" t="s">
        <v>830</v>
      </c>
      <c r="C241" s="55"/>
      <c r="D241" s="73" t="s">
        <v>831</v>
      </c>
      <c r="E241" s="55" t="s">
        <v>349</v>
      </c>
      <c r="F241" s="55" t="s">
        <v>382</v>
      </c>
      <c r="G241" s="73" t="s">
        <v>820</v>
      </c>
      <c r="H241" s="55">
        <v>1500</v>
      </c>
      <c r="I241" s="74">
        <v>44197</v>
      </c>
      <c r="J241" s="74">
        <v>44286</v>
      </c>
      <c r="K241" s="56">
        <f t="shared" si="10"/>
        <v>90</v>
      </c>
      <c r="L241" s="57">
        <f t="shared" si="9"/>
        <v>369.86301369863014</v>
      </c>
      <c r="M241" s="57"/>
      <c r="N241" s="75"/>
      <c r="O241" s="75" t="s">
        <v>878</v>
      </c>
    </row>
    <row r="242" spans="1:15" ht="15" customHeight="1" x14ac:dyDescent="0.25">
      <c r="A242" s="72">
        <f t="shared" si="11"/>
        <v>241</v>
      </c>
      <c r="B242" s="55" t="s">
        <v>832</v>
      </c>
      <c r="C242" s="55" t="s">
        <v>883</v>
      </c>
      <c r="D242" s="73" t="s">
        <v>833</v>
      </c>
      <c r="E242" s="55" t="s">
        <v>349</v>
      </c>
      <c r="F242" s="55" t="s">
        <v>382</v>
      </c>
      <c r="G242" s="73" t="s">
        <v>293</v>
      </c>
      <c r="H242" s="55">
        <v>1500</v>
      </c>
      <c r="I242" s="74">
        <v>44197</v>
      </c>
      <c r="J242" s="74">
        <v>44286</v>
      </c>
      <c r="K242" s="56">
        <f t="shared" si="10"/>
        <v>90</v>
      </c>
      <c r="L242" s="57">
        <f t="shared" si="9"/>
        <v>369.86301369863014</v>
      </c>
      <c r="M242" s="57"/>
      <c r="N242" s="75"/>
      <c r="O242" s="75" t="s">
        <v>878</v>
      </c>
    </row>
    <row r="243" spans="1:15" ht="15" customHeight="1" x14ac:dyDescent="0.25">
      <c r="A243" s="72">
        <f t="shared" si="11"/>
        <v>242</v>
      </c>
      <c r="B243" s="55" t="s">
        <v>834</v>
      </c>
      <c r="C243" s="55"/>
      <c r="D243" s="73" t="s">
        <v>531</v>
      </c>
      <c r="E243" s="55" t="s">
        <v>349</v>
      </c>
      <c r="F243" s="55" t="s">
        <v>382</v>
      </c>
      <c r="G243" s="73" t="s">
        <v>835</v>
      </c>
      <c r="H243" s="55">
        <v>1500</v>
      </c>
      <c r="I243" s="74">
        <v>44197</v>
      </c>
      <c r="J243" s="74">
        <v>44286</v>
      </c>
      <c r="K243" s="56">
        <f t="shared" si="10"/>
        <v>90</v>
      </c>
      <c r="L243" s="57">
        <f t="shared" si="9"/>
        <v>369.86301369863014</v>
      </c>
      <c r="M243" s="57"/>
      <c r="N243" s="75"/>
      <c r="O243" s="75" t="s">
        <v>878</v>
      </c>
    </row>
    <row r="244" spans="1:15" ht="15" customHeight="1" x14ac:dyDescent="0.25">
      <c r="A244" s="72">
        <f t="shared" si="11"/>
        <v>243</v>
      </c>
      <c r="B244" s="55" t="s">
        <v>836</v>
      </c>
      <c r="C244" s="55"/>
      <c r="D244" s="73" t="s">
        <v>837</v>
      </c>
      <c r="E244" s="55" t="s">
        <v>581</v>
      </c>
      <c r="F244" s="55" t="s">
        <v>382</v>
      </c>
      <c r="G244" s="73" t="s">
        <v>838</v>
      </c>
      <c r="H244" s="55">
        <v>1500</v>
      </c>
      <c r="I244" s="74">
        <v>44197</v>
      </c>
      <c r="J244" s="74">
        <v>44286</v>
      </c>
      <c r="K244" s="56">
        <f t="shared" si="10"/>
        <v>90</v>
      </c>
      <c r="L244" s="57">
        <f t="shared" si="9"/>
        <v>369.86301369863014</v>
      </c>
      <c r="M244" s="57"/>
      <c r="N244" s="75"/>
      <c r="O244" s="75" t="s">
        <v>878</v>
      </c>
    </row>
    <row r="245" spans="1:15" ht="15" customHeight="1" x14ac:dyDescent="0.25">
      <c r="A245" s="72">
        <f t="shared" si="11"/>
        <v>244</v>
      </c>
      <c r="B245" s="55" t="s">
        <v>839</v>
      </c>
      <c r="C245" s="55"/>
      <c r="D245" s="73" t="s">
        <v>840</v>
      </c>
      <c r="E245" s="55" t="s">
        <v>349</v>
      </c>
      <c r="F245" s="55" t="s">
        <v>382</v>
      </c>
      <c r="G245" s="73" t="s">
        <v>841</v>
      </c>
      <c r="H245" s="55">
        <v>1500</v>
      </c>
      <c r="I245" s="74">
        <v>44197</v>
      </c>
      <c r="J245" s="74">
        <v>44286</v>
      </c>
      <c r="K245" s="56">
        <f t="shared" si="10"/>
        <v>90</v>
      </c>
      <c r="L245" s="57">
        <f t="shared" ref="L245:L257" si="12">H245*K245/365</f>
        <v>369.86301369863014</v>
      </c>
      <c r="M245" s="57"/>
      <c r="N245" s="75"/>
      <c r="O245" s="75" t="s">
        <v>878</v>
      </c>
    </row>
    <row r="246" spans="1:15" ht="15" customHeight="1" x14ac:dyDescent="0.25">
      <c r="A246" s="72">
        <f t="shared" si="11"/>
        <v>245</v>
      </c>
      <c r="B246" s="55" t="s">
        <v>842</v>
      </c>
      <c r="C246" s="55"/>
      <c r="D246" s="73" t="s">
        <v>843</v>
      </c>
      <c r="E246" s="55" t="s">
        <v>658</v>
      </c>
      <c r="F246" s="55" t="s">
        <v>382</v>
      </c>
      <c r="G246" s="73" t="s">
        <v>844</v>
      </c>
      <c r="H246" s="55">
        <v>1500</v>
      </c>
      <c r="I246" s="74">
        <v>44197</v>
      </c>
      <c r="J246" s="74">
        <v>44286</v>
      </c>
      <c r="K246" s="56">
        <f t="shared" si="10"/>
        <v>90</v>
      </c>
      <c r="L246" s="57">
        <f t="shared" si="12"/>
        <v>369.86301369863014</v>
      </c>
      <c r="M246" s="57"/>
      <c r="N246" s="75"/>
      <c r="O246" s="75" t="s">
        <v>878</v>
      </c>
    </row>
    <row r="247" spans="1:15" ht="15" customHeight="1" x14ac:dyDescent="0.25">
      <c r="A247" s="72">
        <f t="shared" si="11"/>
        <v>246</v>
      </c>
      <c r="B247" s="55" t="s">
        <v>845</v>
      </c>
      <c r="C247" s="55" t="s">
        <v>884</v>
      </c>
      <c r="D247" s="73" t="s">
        <v>846</v>
      </c>
      <c r="E247" s="55" t="s">
        <v>349</v>
      </c>
      <c r="F247" s="55" t="s">
        <v>382</v>
      </c>
      <c r="G247" s="73" t="s">
        <v>393</v>
      </c>
      <c r="H247" s="55">
        <v>1500</v>
      </c>
      <c r="I247" s="74">
        <v>44197</v>
      </c>
      <c r="J247" s="74">
        <v>44286</v>
      </c>
      <c r="K247" s="56">
        <f t="shared" si="10"/>
        <v>90</v>
      </c>
      <c r="L247" s="57">
        <f t="shared" si="12"/>
        <v>369.86301369863014</v>
      </c>
      <c r="M247" s="57"/>
      <c r="N247" s="75"/>
      <c r="O247" s="75" t="s">
        <v>878</v>
      </c>
    </row>
    <row r="248" spans="1:15" ht="15" customHeight="1" x14ac:dyDescent="0.25">
      <c r="A248" s="72">
        <f t="shared" si="11"/>
        <v>247</v>
      </c>
      <c r="B248" s="55" t="s">
        <v>847</v>
      </c>
      <c r="C248" s="55"/>
      <c r="D248" s="73" t="s">
        <v>848</v>
      </c>
      <c r="E248" s="55" t="s">
        <v>349</v>
      </c>
      <c r="F248" s="55" t="s">
        <v>382</v>
      </c>
      <c r="G248" s="73" t="s">
        <v>283</v>
      </c>
      <c r="H248" s="55">
        <v>1500</v>
      </c>
      <c r="I248" s="74">
        <v>44197</v>
      </c>
      <c r="J248" s="74">
        <v>44286</v>
      </c>
      <c r="K248" s="56">
        <f t="shared" si="10"/>
        <v>90</v>
      </c>
      <c r="L248" s="57">
        <f t="shared" si="12"/>
        <v>369.86301369863014</v>
      </c>
      <c r="M248" s="57"/>
      <c r="N248" s="75"/>
      <c r="O248" s="75" t="s">
        <v>878</v>
      </c>
    </row>
    <row r="249" spans="1:15" ht="15" customHeight="1" x14ac:dyDescent="0.25">
      <c r="A249" s="72">
        <f t="shared" si="11"/>
        <v>248</v>
      </c>
      <c r="B249" s="55" t="s">
        <v>849</v>
      </c>
      <c r="C249" s="55"/>
      <c r="D249" s="73" t="s">
        <v>850</v>
      </c>
      <c r="E249" s="55" t="s">
        <v>576</v>
      </c>
      <c r="F249" s="55" t="s">
        <v>382</v>
      </c>
      <c r="G249" s="73" t="s">
        <v>851</v>
      </c>
      <c r="H249" s="55">
        <v>1500</v>
      </c>
      <c r="I249" s="74">
        <v>44197</v>
      </c>
      <c r="J249" s="74">
        <v>44286</v>
      </c>
      <c r="K249" s="56">
        <f t="shared" si="10"/>
        <v>90</v>
      </c>
      <c r="L249" s="57">
        <f t="shared" si="12"/>
        <v>369.86301369863014</v>
      </c>
      <c r="M249" s="57"/>
      <c r="N249" s="75"/>
      <c r="O249" s="75" t="s">
        <v>878</v>
      </c>
    </row>
    <row r="250" spans="1:15" ht="15" customHeight="1" x14ac:dyDescent="0.25">
      <c r="A250" s="72">
        <f t="shared" si="11"/>
        <v>249</v>
      </c>
      <c r="B250" s="55" t="s">
        <v>852</v>
      </c>
      <c r="C250" s="55" t="s">
        <v>885</v>
      </c>
      <c r="D250" s="73" t="s">
        <v>853</v>
      </c>
      <c r="E250" s="55" t="s">
        <v>584</v>
      </c>
      <c r="F250" s="55" t="s">
        <v>382</v>
      </c>
      <c r="G250" s="73" t="s">
        <v>589</v>
      </c>
      <c r="H250" s="55">
        <v>1500</v>
      </c>
      <c r="I250" s="74">
        <v>44197</v>
      </c>
      <c r="J250" s="74">
        <v>44286</v>
      </c>
      <c r="K250" s="56">
        <f t="shared" si="10"/>
        <v>90</v>
      </c>
      <c r="L250" s="57">
        <f t="shared" si="12"/>
        <v>369.86301369863014</v>
      </c>
      <c r="M250" s="57"/>
      <c r="N250" s="75"/>
      <c r="O250" s="75" t="s">
        <v>878</v>
      </c>
    </row>
    <row r="251" spans="1:15" ht="15" customHeight="1" x14ac:dyDescent="0.25">
      <c r="A251" s="72">
        <f t="shared" si="11"/>
        <v>250</v>
      </c>
      <c r="B251" s="55" t="s">
        <v>854</v>
      </c>
      <c r="C251" s="55" t="s">
        <v>886</v>
      </c>
      <c r="D251" s="73" t="s">
        <v>855</v>
      </c>
      <c r="E251" s="55" t="s">
        <v>349</v>
      </c>
      <c r="F251" s="55" t="s">
        <v>382</v>
      </c>
      <c r="G251" s="73" t="s">
        <v>826</v>
      </c>
      <c r="H251" s="55">
        <v>1500</v>
      </c>
      <c r="I251" s="74">
        <v>44197</v>
      </c>
      <c r="J251" s="74">
        <v>44286</v>
      </c>
      <c r="K251" s="56">
        <f t="shared" si="10"/>
        <v>90</v>
      </c>
      <c r="L251" s="57">
        <f t="shared" si="12"/>
        <v>369.86301369863014</v>
      </c>
      <c r="M251" s="57"/>
      <c r="N251" s="75"/>
      <c r="O251" s="75" t="s">
        <v>878</v>
      </c>
    </row>
    <row r="252" spans="1:15" ht="15" customHeight="1" x14ac:dyDescent="0.25">
      <c r="A252" s="72">
        <f t="shared" si="11"/>
        <v>251</v>
      </c>
      <c r="B252" s="55" t="s">
        <v>856</v>
      </c>
      <c r="C252" s="55"/>
      <c r="D252" s="73" t="s">
        <v>857</v>
      </c>
      <c r="E252" s="55" t="s">
        <v>361</v>
      </c>
      <c r="F252" s="55" t="s">
        <v>382</v>
      </c>
      <c r="G252" s="73" t="s">
        <v>858</v>
      </c>
      <c r="H252" s="55">
        <v>1500</v>
      </c>
      <c r="I252" s="74">
        <v>44197</v>
      </c>
      <c r="J252" s="74">
        <v>44286</v>
      </c>
      <c r="K252" s="56">
        <f t="shared" si="10"/>
        <v>90</v>
      </c>
      <c r="L252" s="57">
        <f t="shared" si="12"/>
        <v>369.86301369863014</v>
      </c>
      <c r="M252" s="57"/>
      <c r="N252" s="75"/>
      <c r="O252" s="75" t="s">
        <v>878</v>
      </c>
    </row>
    <row r="253" spans="1:15" ht="15" customHeight="1" x14ac:dyDescent="0.25">
      <c r="A253" s="72">
        <f t="shared" si="11"/>
        <v>252</v>
      </c>
      <c r="B253" s="55" t="s">
        <v>860</v>
      </c>
      <c r="C253" s="55"/>
      <c r="D253" s="73" t="s">
        <v>861</v>
      </c>
      <c r="E253" s="55" t="s">
        <v>349</v>
      </c>
      <c r="F253" s="55" t="s">
        <v>382</v>
      </c>
      <c r="G253" s="73" t="s">
        <v>862</v>
      </c>
      <c r="H253" s="55">
        <v>1500</v>
      </c>
      <c r="I253" s="74">
        <v>44197</v>
      </c>
      <c r="J253" s="74">
        <v>44286</v>
      </c>
      <c r="K253" s="56">
        <f t="shared" si="10"/>
        <v>90</v>
      </c>
      <c r="L253" s="57">
        <f t="shared" si="12"/>
        <v>369.86301369863014</v>
      </c>
      <c r="M253" s="57"/>
      <c r="N253" s="75"/>
      <c r="O253" s="75" t="s">
        <v>878</v>
      </c>
    </row>
    <row r="254" spans="1:15" ht="15" customHeight="1" x14ac:dyDescent="0.25">
      <c r="A254" s="72">
        <f t="shared" si="11"/>
        <v>253</v>
      </c>
      <c r="B254" s="55" t="s">
        <v>863</v>
      </c>
      <c r="C254" s="55"/>
      <c r="D254" s="73" t="s">
        <v>864</v>
      </c>
      <c r="E254" s="55" t="s">
        <v>349</v>
      </c>
      <c r="F254" s="55" t="s">
        <v>382</v>
      </c>
      <c r="G254" s="73" t="s">
        <v>865</v>
      </c>
      <c r="H254" s="55">
        <v>1500</v>
      </c>
      <c r="I254" s="74">
        <v>44197</v>
      </c>
      <c r="J254" s="74">
        <v>44286</v>
      </c>
      <c r="K254" s="56">
        <f t="shared" ref="K254:K257" si="13">J254-I254+1</f>
        <v>90</v>
      </c>
      <c r="L254" s="57">
        <f t="shared" si="12"/>
        <v>369.86301369863014</v>
      </c>
      <c r="M254" s="57"/>
      <c r="N254" s="75"/>
      <c r="O254" s="75" t="s">
        <v>878</v>
      </c>
    </row>
    <row r="255" spans="1:15" ht="15" customHeight="1" x14ac:dyDescent="0.25">
      <c r="A255" s="72">
        <f t="shared" si="11"/>
        <v>254</v>
      </c>
      <c r="B255" s="55" t="s">
        <v>866</v>
      </c>
      <c r="C255" s="55"/>
      <c r="D255" s="73" t="s">
        <v>867</v>
      </c>
      <c r="E255" s="55" t="s">
        <v>349</v>
      </c>
      <c r="F255" s="55" t="s">
        <v>382</v>
      </c>
      <c r="G255" s="73" t="s">
        <v>868</v>
      </c>
      <c r="H255" s="55">
        <v>1500</v>
      </c>
      <c r="I255" s="74">
        <v>44197</v>
      </c>
      <c r="J255" s="74">
        <v>44286</v>
      </c>
      <c r="K255" s="56">
        <f t="shared" si="13"/>
        <v>90</v>
      </c>
      <c r="L255" s="57">
        <f t="shared" si="12"/>
        <v>369.86301369863014</v>
      </c>
      <c r="M255" s="57"/>
      <c r="N255" s="75"/>
      <c r="O255" s="75" t="s">
        <v>878</v>
      </c>
    </row>
    <row r="256" spans="1:15" ht="15" customHeight="1" x14ac:dyDescent="0.25">
      <c r="A256" s="72">
        <f t="shared" si="11"/>
        <v>255</v>
      </c>
      <c r="B256" s="55" t="s">
        <v>869</v>
      </c>
      <c r="C256" s="55"/>
      <c r="D256" s="73" t="s">
        <v>870</v>
      </c>
      <c r="E256" s="55" t="s">
        <v>349</v>
      </c>
      <c r="F256" s="55" t="s">
        <v>382</v>
      </c>
      <c r="G256" s="73" t="s">
        <v>272</v>
      </c>
      <c r="H256" s="55">
        <v>1500</v>
      </c>
      <c r="I256" s="74">
        <v>44197</v>
      </c>
      <c r="J256" s="74">
        <v>44286</v>
      </c>
      <c r="K256" s="56">
        <f t="shared" si="13"/>
        <v>90</v>
      </c>
      <c r="L256" s="57">
        <f t="shared" si="12"/>
        <v>369.86301369863014</v>
      </c>
      <c r="M256" s="57"/>
      <c r="N256" s="75"/>
      <c r="O256" s="75" t="s">
        <v>878</v>
      </c>
    </row>
    <row r="257" spans="1:15" ht="15" customHeight="1" x14ac:dyDescent="0.25">
      <c r="A257" s="72">
        <f t="shared" si="11"/>
        <v>256</v>
      </c>
      <c r="B257" s="55" t="s">
        <v>871</v>
      </c>
      <c r="C257" s="55"/>
      <c r="D257" s="73" t="s">
        <v>872</v>
      </c>
      <c r="E257" s="55" t="s">
        <v>349</v>
      </c>
      <c r="F257" s="55" t="s">
        <v>382</v>
      </c>
      <c r="G257" s="73" t="s">
        <v>859</v>
      </c>
      <c r="H257" s="55">
        <v>1500</v>
      </c>
      <c r="I257" s="74">
        <v>44197</v>
      </c>
      <c r="J257" s="74">
        <v>44286</v>
      </c>
      <c r="K257" s="56">
        <f t="shared" si="13"/>
        <v>90</v>
      </c>
      <c r="L257" s="57">
        <f t="shared" si="12"/>
        <v>369.86301369863014</v>
      </c>
      <c r="M257" s="57"/>
      <c r="N257" s="75"/>
      <c r="O257" s="75" t="s">
        <v>878</v>
      </c>
    </row>
    <row r="259" spans="1:15" ht="15" customHeight="1" x14ac:dyDescent="0.25">
      <c r="L259" s="54">
        <f>ROUND(SUM(L2:L258),0)</f>
        <v>94685</v>
      </c>
      <c r="M259" s="68"/>
    </row>
  </sheetData>
  <autoFilter ref="A1:O257"/>
  <conditionalFormatting sqref="B257">
    <cfRule type="duplicateValues" dxfId="7" priority="149"/>
    <cfRule type="duplicateValues" dxfId="6" priority="150"/>
  </conditionalFormatting>
  <conditionalFormatting sqref="B237:B256">
    <cfRule type="duplicateValues" dxfId="5" priority="157"/>
    <cfRule type="duplicateValues" dxfId="4" priority="158"/>
  </conditionalFormatting>
  <conditionalFormatting sqref="B217">
    <cfRule type="duplicateValues" dxfId="3" priority="181"/>
    <cfRule type="duplicateValues" dxfId="2" priority="182"/>
  </conditionalFormatting>
  <conditionalFormatting sqref="B218:B236 B48:B216 B1:C47 C48:C257 B258:C1048576">
    <cfRule type="duplicateValues" dxfId="1" priority="187"/>
    <cfRule type="duplicateValues" dxfId="0" priority="188"/>
  </conditionalFormatting>
  <pageMargins left="0.70866141732283505" right="0.70866141732283505" top="0.74803149606299202" bottom="0.74803149606299202" header="0.31496062992126" footer="0.31496062992126"/>
  <pageSetup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IOM</vt:lpstr>
      <vt:lpstr>Annexure</vt:lpstr>
      <vt:lpstr>JFM'21</vt:lpstr>
      <vt:lpstr>Annexure!Print_Area</vt:lpstr>
      <vt:lpstr>IOM!Print_Area</vt:lpstr>
    </vt:vector>
  </TitlesOfParts>
  <Company>FSS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nilami</dc:creator>
  <cp:lastModifiedBy>nilami</cp:lastModifiedBy>
  <cp:lastPrinted>2020-02-19T09:00:40Z</cp:lastPrinted>
  <dcterms:created xsi:type="dcterms:W3CDTF">2013-11-20T13:01:01Z</dcterms:created>
  <dcterms:modified xsi:type="dcterms:W3CDTF">2021-04-14T07:58:40Z</dcterms:modified>
</cp:coreProperties>
</file>