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Sheet1!$A$2:$R$2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6" i="1" l="1"/>
  <c r="L181" i="1" l="1"/>
  <c r="M180" i="1"/>
  <c r="M179" i="1"/>
  <c r="M178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N14" i="3"/>
  <c r="M14" i="3"/>
  <c r="M13" i="3"/>
  <c r="N13" i="3" s="1"/>
  <c r="N12" i="3"/>
  <c r="M12" i="3"/>
  <c r="M11" i="3"/>
  <c r="N11" i="3" s="1"/>
  <c r="N10" i="3"/>
  <c r="M10" i="3"/>
  <c r="M9" i="3"/>
  <c r="N9" i="3" s="1"/>
  <c r="N8" i="3"/>
  <c r="M8" i="3"/>
  <c r="M7" i="3"/>
  <c r="N7" i="3" s="1"/>
  <c r="N6" i="3"/>
  <c r="M6" i="3"/>
  <c r="M5" i="3"/>
  <c r="N5" i="3" s="1"/>
  <c r="N4" i="3"/>
  <c r="M4" i="3"/>
  <c r="M3" i="3"/>
  <c r="N3" i="3" s="1"/>
  <c r="N2" i="3"/>
  <c r="M2" i="3"/>
  <c r="L74" i="1"/>
  <c r="M74" i="1" s="1"/>
  <c r="L73" i="1"/>
  <c r="M73" i="1" s="1"/>
  <c r="A13" i="2"/>
  <c r="L72" i="1" l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 l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4" i="1"/>
  <c r="M4" i="1" s="1"/>
  <c r="L5" i="1"/>
  <c r="M5" i="1" s="1"/>
  <c r="L6" i="1"/>
  <c r="M6" i="1" s="1"/>
  <c r="L3" i="1"/>
  <c r="M3" i="1" s="1"/>
</calcChain>
</file>

<file path=xl/sharedStrings.xml><?xml version="1.0" encoding="utf-8"?>
<sst xmlns="http://schemas.openxmlformats.org/spreadsheetml/2006/main" count="3319" uniqueCount="871">
  <si>
    <t>SL No</t>
  </si>
  <si>
    <t>PO Number</t>
  </si>
  <si>
    <t>PO Date</t>
  </si>
  <si>
    <t>Region</t>
  </si>
  <si>
    <t>PO Value</t>
  </si>
  <si>
    <t>AMC Period</t>
  </si>
  <si>
    <t>2114518608</t>
  </si>
  <si>
    <t>Invoice Number</t>
  </si>
  <si>
    <t>Invoice Date</t>
  </si>
  <si>
    <t>Invoice Amount</t>
  </si>
  <si>
    <t>Description</t>
  </si>
  <si>
    <t>Sr No</t>
  </si>
  <si>
    <t>17.03.2021</t>
  </si>
  <si>
    <t>Billing Address</t>
  </si>
  <si>
    <t>Consignee Address</t>
  </si>
  <si>
    <t>Arunachal Pradesh</t>
  </si>
  <si>
    <t xml:space="preserve">E Sector Itanagar Police station
Papum Pare-791111
Arunachal Pradesh
</t>
  </si>
  <si>
    <t>Dag no. 99/241, Map/sheet no. G/29, 
Nirjuli area, Police Station - Nirjuli,
Post Office – Nirjuli, Sub- registration 
Office - Itanagar, District – Papumpare,
PIN – 791109,
Nirjuli Lean Hub-791109</t>
  </si>
  <si>
    <t>1 KVA</t>
  </si>
  <si>
    <t>8312L1708100606</t>
  </si>
  <si>
    <t>1st April -2021 to
31st March-2022</t>
  </si>
  <si>
    <t>AMC Value From April to Sep H1</t>
  </si>
  <si>
    <t>Kens Complex, Plot No 182, Map No 
I/23, Naharlagum
Itnanagar-791111
Arunachal Pradesh</t>
  </si>
  <si>
    <t>8312L1307100094</t>
  </si>
  <si>
    <t>Ground Floor, LICI Building, Near 
Pasighat Bustand
PASIGHAT-791102
Arunachal Pradesh</t>
  </si>
  <si>
    <t>8312L1704100161</t>
  </si>
  <si>
    <t>Abotany colony, E com Express Office,
Itanagar, Arunachal Pradesh - 791111
AR - Hub - ITANAGAR RELOCAT 791111
Arunachal Pradesh</t>
  </si>
  <si>
    <t>3KVA</t>
  </si>
  <si>
    <t>8332L1901500197</t>
  </si>
  <si>
    <t>Start Date</t>
  </si>
  <si>
    <t>End Date</t>
  </si>
  <si>
    <t>1st April</t>
  </si>
  <si>
    <t>30th Sep</t>
  </si>
  <si>
    <t>2114518609</t>
  </si>
  <si>
    <t>Sikkim</t>
  </si>
  <si>
    <t>Teen Thaley – Lower Tadong Nh 10,P.O. Samdur Gangtok 
Ranipool Dist
Sikkim East-737102
Sikkim
INDIA</t>
  </si>
  <si>
    <t>Majhigaon, West MW, Excise Abk 
Dept. Govt. of Sikkim, Jorethang Nagar
Panchayat, Nayabazar Forest Block, 
South Sikkim, P.S. - Jorethang, P.O. - Naya Bazar, Pin Code 737121
Jorethang-737121
Sikkim</t>
  </si>
  <si>
    <t>1KVA</t>
  </si>
  <si>
    <t>8312L1901500401</t>
  </si>
  <si>
    <t>1st June 2021- 31st March 20200</t>
  </si>
  <si>
    <t>1st June</t>
  </si>
  <si>
    <t>Jorethang Road, Namchi, Opposite 
Seven Hill School, PO. - Namchi, 
South
Namchi-737126
Sikkim</t>
  </si>
  <si>
    <t>8312L1811500133</t>
  </si>
  <si>
    <t xml:space="preserve">M.G.Marg, P.S. - Sadar Thana, P.O. - 
Gangtok, Dist. - East Sikkim
Gangtok-737101
</t>
  </si>
  <si>
    <t>8332L1905500296</t>
  </si>
  <si>
    <t>Teen Thaley – Lower Tadong NH 10,P.O. Samdur Gangtok 
Ranipool Dist
Sikkim East-737102
Sikkim
INDIA</t>
  </si>
  <si>
    <t>1st June 2021- 31st March 2021</t>
  </si>
  <si>
    <t>1st August 2021-31st March 2021</t>
  </si>
  <si>
    <t>1st August</t>
  </si>
  <si>
    <t>2114518610</t>
  </si>
  <si>
    <t xml:space="preserve">Chattisgarh
</t>
  </si>
  <si>
    <t>Akshaya Complex, Plot No 61-64, 
Motila Nehru Nagar, Ward No.2, 
Bhilai
-490020
Chattisgarh</t>
  </si>
  <si>
    <t>8312L1703100363</t>
  </si>
  <si>
    <t xml:space="preserve">Village - Lakholi, Tahasil and Nagar 
Palika Parishad - Rajnandgaon, Near 
G.E Road, F.C.I, Godown under 
Khersa No. 72/2, District -Rajnandgaon, Chhatisgarh - 491441
Rajnandagaon-491441
Chattisgarh
</t>
  </si>
  <si>
    <t>Plot No. 144, Under khasar no. 188/1K,
Indira commercial &amp; Residential center,
Transport nagar, korba
Korba-495677
Chattisgarh</t>
  </si>
  <si>
    <t xml:space="preserve">8332L1905500441 </t>
  </si>
  <si>
    <t>14121001</t>
  </si>
  <si>
    <t>Plot No 5, Tatibandh, Rajashwa 
Nirdeshak Mandal Raipur, Veer 
Sawarkar Nagar
Raipur-492001
Chattisgarh</t>
  </si>
  <si>
    <t>6KVA</t>
  </si>
  <si>
    <t>Rate</t>
  </si>
  <si>
    <t>Ward No.09, Talapara 
Bilaspur(Chattisgarh) on P.H. 
No.22/35, on Khasra No - 
133/32,144/13,144/18,Vyapar Bihar 
Road, Near Maharana Pratap Chowk
Bilaspur,-495001</t>
  </si>
  <si>
    <t>VH07150507031</t>
  </si>
  <si>
    <t>VH07150506017</t>
  </si>
  <si>
    <t xml:space="preserve">Akshaya Complex, Plot No 61-64, 
Motila Nehru Nagar, Ward No.2, Bhilai
-490020
Chattisgarh
</t>
  </si>
  <si>
    <t xml:space="preserve">Shri Parisar, Opposite Kool Homes 
Appartment, Dal Dal Seoni Road, 
Mowa
Raipur,-492005
Chattisgarh
</t>
  </si>
  <si>
    <t>VH07150507030</t>
  </si>
  <si>
    <t>Khasra No. 21/4/घ, Gram-Barpali, P.H. 
No. 03, Tehsil-Champa, C.G., District: 
Janjgir-Champa
Tehsil-Champa, C.G., District: Janjgir Champa
Champa-495671
Chattisgarh</t>
  </si>
  <si>
    <t>8312L1806500290</t>
  </si>
  <si>
    <t>8312L1904500153</t>
  </si>
  <si>
    <t xml:space="preserve">D.No. 42, Survey.no.443/1, Avatar 
Commercial Complex, Bazaar Para 
ward no 6, Door no: 42,Shop No 1 &amp; 2 
, Main raod NH-30,Kondagaon
Kondagaon-494226
</t>
  </si>
  <si>
    <t>1st July 2021-31st March 2022</t>
  </si>
  <si>
    <t>1st July</t>
  </si>
  <si>
    <t xml:space="preserve">Sy. No. 134/2, Demand No.31/26 as per Jagadalpur Municipality, situated at
Anukuldev Ward, Hatt Kachora, 
Jagadalpur, Chhattisgarh-494001
Jagdalpur-494001
Chattisgarh
</t>
  </si>
  <si>
    <t>8312L1901500406</t>
  </si>
  <si>
    <t>Khasra No. Part of 311/1, 312/1, 
Patwari Halka No. 28, Block: 
Lakhanpur, Tahsil: Ambikapur, Post 
Office: Lakhanpur, District: Surguja
Lakhanpur-497116
Chattisgarh</t>
  </si>
  <si>
    <t>8312L1904500125</t>
  </si>
  <si>
    <t>1st May 2021-31st March2022</t>
  </si>
  <si>
    <t>1st May</t>
  </si>
  <si>
    <t>8312L1904500155</t>
  </si>
  <si>
    <t xml:space="preserve">Khasra Nos. 354/4 &amp; 354/6, Ph No. 13,
Manendragarh, Tehsil: Manendragarh, 
P.S./ PO Manendragarh, Infront of 
Vivekanand College, District: Koria
Koria-497442
Chattisgarh
</t>
  </si>
  <si>
    <t>8312L1804500041</t>
  </si>
  <si>
    <t xml:space="preserve">Shri Maiji Complex, Near Surbhi 
Colony, Awara Bhata, Dantewada Main
Road, Mauza, ward No. 5, P.S. 
Geedam, Dantewada,Chhattisgarh
Dantewada-494449
Chattisgarh
</t>
  </si>
  <si>
    <t xml:space="preserve">Antaguard Main Road, Near Ambey 
(H.P) Petrol Pump, Opp. Kushal (H.P.) 
Gas Agency, Vill. Narayanour, P.S.&amp; 
P.O. Narayanpur, Dist. Bastar
Bastar-494661
Chattisgarh
</t>
  </si>
  <si>
    <t>8312L1904500159</t>
  </si>
  <si>
    <t xml:space="preserve">2114518611
</t>
  </si>
  <si>
    <t>Meghalaya</t>
  </si>
  <si>
    <t>4 Parkside building Shillong Near 
BSNL Office and Opp to Lady 
Hydric park Meghalaya Shillong
Meghalaya-793001
Meghalaya
INDIA</t>
  </si>
  <si>
    <t xml:space="preserve">Parkside' building, 3rd Floor,
Near BSNL Office and Opp to Lady 
Hydric park,Barik,
Shillong-793001
</t>
  </si>
  <si>
    <t xml:space="preserve">VH07150506117
</t>
  </si>
  <si>
    <t xml:space="preserve">Nongpoh Shopping Complex, Ri-Bhoi 
District, Meghalaya
Meghalaya-793102
Meghalaya
</t>
  </si>
  <si>
    <t>8312L1904500166</t>
  </si>
  <si>
    <t xml:space="preserve">2114518612
</t>
  </si>
  <si>
    <t>Tripura</t>
  </si>
  <si>
    <t>Ananta Bhawan J.L Ashram Road 
Tripura
Tripura-799004
Tripura</t>
  </si>
  <si>
    <t>Dag Nos. 1507/9812 &amp; 1507/10778 
(Old 1507/9813), Khatian Nos. 4615 &amp; 
5494 (Old 4616) at Mouza: Udaipur 
Town, Ward No.11, Municipal Council: 
Udaipur,Radhakishorepur, P.O. Radhakishorepur
Gomati-799120
Tripura</t>
  </si>
  <si>
    <t>8312L1708100591</t>
  </si>
  <si>
    <t>Tandra Bhattacharjee W/o chandhan 
chattarjee, Ward No -15, Teliamurua, 
Kalitila village, Near Rural Hospital, 
Talimura - 799205
Taliamura Lean Hub-799205
Tripura</t>
  </si>
  <si>
    <t>8312L1802500048</t>
  </si>
  <si>
    <t>Sudip Majumdar, Belonia, Near Bajaj 
Show room - 799155
TRIP - Belonia Lean Hub-799155
Tripura</t>
  </si>
  <si>
    <t>8312L1802500045</t>
  </si>
  <si>
    <t xml:space="preserve">Durgapur, Dharmanagar, Tiripura - 
799250
TRIP - Dharmanagar Lean Hub 799250
</t>
  </si>
  <si>
    <t>8312L1802500047</t>
  </si>
  <si>
    <t>Mandira Paul, A.A Road, Kumarghat, 
Unakoti, Tripura - 799264
TRIP - kumarghat Lean Hub-799264
Tripura</t>
  </si>
  <si>
    <t>8312L1802500032</t>
  </si>
  <si>
    <t>Biswajit Das, Sabroom Road,Near 
Santirbazar H.S school,,P.O Santirpabar,Tripura(S)-799144
Santirbazar Lean Hub-799144
Tripura</t>
  </si>
  <si>
    <t>8332L1412300053</t>
  </si>
  <si>
    <t xml:space="preserve">Ananta Bhawan, J.L Ashram Road, 
Agartala
Agartala,-799004
</t>
  </si>
  <si>
    <t xml:space="preserve">2114519007
</t>
  </si>
  <si>
    <t>19.03.2021</t>
  </si>
  <si>
    <t>Jharkhand</t>
  </si>
  <si>
    <t>Vinalka Campus, Khata No. 55, 
Plot No 545 &amp; 546, Village - Tatri, 
Namkum, Ranchi - 834010
Mother Hubs - Ranchi New 
MHTC-834010
Jharkhand</t>
  </si>
  <si>
    <t>Khata No. 201,Thana No. 54,Police 
Station - Kanke Bukru, Post Office Bukru,District - Ranchi,Block: Kanke, 
Registry Office:Kanke,District: Ranchi in the State of Jharkhand, 
P.O.Bukru,State-Jharkhand
Kanke-834006
Jharkhand</t>
  </si>
  <si>
    <t>8312L1703101615</t>
  </si>
  <si>
    <t>Shri Balaji Appartment,Shop No 3 
Nimdih, Mark Place, Near Syndicate 
Bank, Chaibasa - pin - 833201
CHAIBASA LEAN HUB-833201
Jharkhand</t>
  </si>
  <si>
    <t>8312L1708100592</t>
  </si>
  <si>
    <t xml:space="preserve">CO - Ravi Gupta, Gumla Road, Chatter
Bagicha, Near Mission Chowk, 
Lohardaga, Jharkhand - 835302
LOHARDAGA LEAN HUB-835302
Jharkhand
</t>
  </si>
  <si>
    <t>8312L1802500029</t>
  </si>
  <si>
    <t>8312L1802500031</t>
  </si>
  <si>
    <t xml:space="preserve">Shubham Jhunjhunwala, Belapara 
Road, Near bank of Baroda, 
Madhupur, Jharkhand - 815353
MADHUPUR LEAN HUB-815353
Jharkhand
</t>
  </si>
  <si>
    <t xml:space="preserve">Bhagat Singh Chowk, Near Rajasthan -
Bhaban, Khunti, Jharkhand - 835210
KHUNTI-835210
Jharkhand
</t>
  </si>
  <si>
    <t>8312L1802500026</t>
  </si>
  <si>
    <t>Trijal Complex, Ground floor, near 
Panch Mandir, Bokaro Thermal, 
Jharkhand - 8297107
JKAND -BOKARO Lean Hub-297107
Jharkhand</t>
  </si>
  <si>
    <t>8312L1802500028</t>
  </si>
  <si>
    <t>Near Durga Mandir , Bhatdiha , Police 
station - Nagar Thana , Post Office - 
Godda , Jharkhand - 814133
Jharkhand - 814133-814133
Jharkhand</t>
  </si>
  <si>
    <t>8312L1708100610</t>
  </si>
  <si>
    <t xml:space="preserve">Mouza: Gaya Road, Barhi, Thana Barhi, Hazaribagh, Jharkhand, P.O.- 
Barhi Hazaribagh, Dist.- Hazaribagh
Hazaribagh-825405
</t>
  </si>
  <si>
    <t>8312L1708100594</t>
  </si>
  <si>
    <t>10th April</t>
  </si>
  <si>
    <t>8312L1610100276</t>
  </si>
  <si>
    <t xml:space="preserve">Khata No 21, Plot no 260, Touzi No 28,
Thana No. 91, Anchal - Ramgarh,Ramgarh Nagar Parishad, Ward no. 3, 
District - Hazaribagh, Jharkhand
RAMGARH-829122
</t>
  </si>
  <si>
    <t xml:space="preserve">Gopal Mansion, Nunudhi, Dhanbad 
Sindri Road, Mouza No-115, Khata No 26, PS-Dhanbad, Dhanbad-828119 
Jharkhand
</t>
  </si>
  <si>
    <t>8312L1704100159</t>
  </si>
  <si>
    <t xml:space="preserve">Bajrang Tower, Ground Floor, Power 
House Road, Ward No.2/11 ,Barganda,
Giridih
Giridhi-815301
Jharkhand
</t>
  </si>
  <si>
    <t>8312L170401267</t>
  </si>
  <si>
    <t>8312L1904500124</t>
  </si>
  <si>
    <t>Khesra No. 09, Plot No. 212, Chandil 
Station Basti Dist-Saraikela-Kharsawan
Chandil-832401
Jharkhand</t>
  </si>
  <si>
    <t>8312L1805500133</t>
  </si>
  <si>
    <t xml:space="preserve">Mouza Bewa,Thana Mihijam,Thana No
07/08,Khata no 142,Plot 5212 &amp; Plot 
no 5215,area 13 decimals,Police 
Station Mihijam and Post Office Bewa,District Registration and
Sub Registration Office Jamtara,District Jamtara
Nirsa-815351
Jharkhand
</t>
  </si>
  <si>
    <t>1st June 2021 to 31st March 2022</t>
  </si>
  <si>
    <t>8312L1904500161</t>
  </si>
  <si>
    <t>Khata no 102, Plot no 944 and situated
at Mouza: Gopalpur, Village: Thana Ghatshila, Block: Ghatshila, Registry 
Office: Ghatshila, District: East 
Singbhum in the State of Jharkhand, 
P.O. Ghatshila
Ghatshila-832303
Jharkhand</t>
  </si>
  <si>
    <t xml:space="preserve">Mouza Chatra, Thana No 175, Ward 
no 18 , Khata no 91, Plot no 1549, 
Ward No. 18, Raja Talab, Gouri 
Mandir, area 5 decimals Police Station 
Chatra, District - Chatra, Jharkhand
Hazaribagh-825401
Jharkhand
</t>
  </si>
  <si>
    <t>8312L1904500121</t>
  </si>
  <si>
    <t xml:space="preserve">Mouza Badra Panchagarh, Thana no 
36, Thana Borio(J) JB No 18, Daag 
no/Plot no 290, area 5 katha, District 
Registration and Sub Registration 
Office- Sahebganj, District Sahebganj, 
Jharkhand
Sahibganj-816109
Jharkhand
</t>
  </si>
  <si>
    <t>8312L1904500163</t>
  </si>
  <si>
    <t>Plot No.2911, Khata No.38, of railway 
land and situated at Mouza:Tinplate 
siding,Village: Jamshedpur,Police 
Station: Goalmuri, District: East 
Singhbhum in the State of Jharkhand, 
P.O. Jamshedpur
Jamshedpur-831003</t>
  </si>
  <si>
    <t>8332L1905500326</t>
  </si>
  <si>
    <t>1st September2021-31st March 2022</t>
  </si>
  <si>
    <t>1st Sep</t>
  </si>
  <si>
    <t>8332L1905500319</t>
  </si>
  <si>
    <t xml:space="preserve">SKS Mart duly standing on a piece and
parcel of land measuring about 9 
Kathas area under Khata No.79, Plot 
No.382, and situated at Mouza: Tiril, 
Sadar: Ranchi, Block:Ranchi, Registry 
Office:Ranchi
Kantatoli-834001
Jharkhand
</t>
  </si>
  <si>
    <t xml:space="preserve">Khata No. 208, Plot No. 4508, Thana 
No. 20 and situated at Mouza: Rani 
Pokhar, Municipal Corporation: Bokaro,
Circle Office: Bokaro, Block: Bokaro, 
Harla, District: Bokaro
Bokaro-827009
Jharkhand
</t>
  </si>
  <si>
    <t>8332L1712500041</t>
  </si>
  <si>
    <t xml:space="preserve">M/s Car &amp; Co, VIllage Dindli, Adityapur,
Singhbhum Saraikela-832109
Jharkhand
</t>
  </si>
  <si>
    <t>8332L1603300331</t>
  </si>
  <si>
    <t xml:space="preserve">Mouza:Cantonment, Mission School 
Road, Near New Bus Stand &amp; Bank of 
India Hururu Branch
Hazaribagh-825301
</t>
  </si>
  <si>
    <t>8332L1905500322</t>
  </si>
  <si>
    <t>Mousa + Village- Hombai, Comprised 
in R.S. Plot No. 22 &amp; 26, Khata No. 41 
&amp; 24, Thana No. 167, Thana - Sadar, 
D.S.R. &amp; S.R. Ranchi
Dist. Ranchi-835217</t>
  </si>
  <si>
    <t>8332L1809500234</t>
  </si>
  <si>
    <t xml:space="preserve">New Bhamal, Shop No 1, Near Bank of
India, Jamtara Road, Nirsa, Dhanbad - 
828205
Nirsa Lean Hub-828205
Jharkhand
</t>
  </si>
  <si>
    <t>8332L1811500182</t>
  </si>
  <si>
    <t>Plot No 359-A, Road No 4B, The 
Service Housing Co- Operative 
Limited, Ashoknagar, Mohalla - Argora
Thana,Ranchi-834002
Jharkhand</t>
  </si>
  <si>
    <t>8362L1610100023</t>
  </si>
  <si>
    <t xml:space="preserve">2114519008
</t>
  </si>
  <si>
    <t>Assam</t>
  </si>
  <si>
    <t xml:space="preserve">Bee Kay Towers - Azara, 
Kachijan, Near Airfoce gate, 
Guwhathi, Assam - 781015
Guwahati Forward FC-781015
Assam
</t>
  </si>
  <si>
    <t>H. No. 695, Ground Floor, Ward No. 1, 
Uttar Lumding, Halflong Road, Tiniali, 
Lumding, Assam – 782447
Lumding Lean Hub-782447</t>
  </si>
  <si>
    <t>8312L1712500179</t>
  </si>
  <si>
    <t>Dag No. 110, Patta No. 291, Village –
Pubdhaniram Pathar, Krishna Nagar, 
Hojai, Assam , P.O. &amp; P.S. - Hojai, 
Hojai, - 782435
Hojai Lean Hub-782435
Assam</t>
  </si>
  <si>
    <t>8312L1712500163</t>
  </si>
  <si>
    <t>Milanpur, P.S. Biswanath Charali, P.O. 
Biswanath Charali, District Sonitpur, 
Assam
Biswanath-784176
Assam</t>
  </si>
  <si>
    <t>8312L1712500169</t>
  </si>
  <si>
    <t>Natum Nagar, AT Rd, Moranhat, 
Assam-785675
MORANGHAT Lean Hub-785675
Assam</t>
  </si>
  <si>
    <t>8312L1706100262</t>
  </si>
  <si>
    <t xml:space="preserve">Dag No.1984, Patta No. 900, Village : 
Bidyapara, Registry Office: Dhubri, 
Police Station : Dhubri, District: Dhubri,
Assam
Dhubri-783301
</t>
  </si>
  <si>
    <t>8312L1802500034</t>
  </si>
  <si>
    <t>Ward No1 Bokahat Town ,Bokaghat 
Hospital Road, Near jain Mandir Ward 
No:01 P.S Bokahat P.O.Golaghat
Bokakhat-785612
Assam</t>
  </si>
  <si>
    <t>8312L1901500288</t>
  </si>
  <si>
    <t xml:space="preserve">Telangana
</t>
  </si>
  <si>
    <t>SVSS Constructions, H. No.7-2-
1813/5/A/1, SVSS Nivas, Czech 
Colony
Sanathangar-500018
Telangana</t>
  </si>
  <si>
    <t>Ground Floor, Challa Office Complex, 
Gagan Mahal Road, Domalguda, 
Hyderabad, Andhra Pardesh
Hyderabad-500029</t>
  </si>
  <si>
    <t>14100401</t>
  </si>
  <si>
    <t>Plot No 15/B, Rd No 1, Opp Bel 
Factory, Mallapur Road Mallapur, 
Uppal Mandal, Kapra Munichipality
R.R. District, Hyderabad-500076</t>
  </si>
  <si>
    <t>14071401</t>
  </si>
  <si>
    <t>Plot No.144, Ground Floor, KP Homes,
Sardar Patel Colony, Tirumalagiri
Secunderabad,-500015
Telangana</t>
  </si>
  <si>
    <t>VHO7150507033</t>
  </si>
  <si>
    <t>Electronics Complex, Plot No. A3/3, 
carved out of Survey No. 321, 325/5, 
321/6 &amp; 321/1A situated at 
Kushaiguda, Khapra Municipality, 
Rangareddy District, Telangana
Rangareddy-500062
Telangana</t>
  </si>
  <si>
    <t>83621501101022</t>
  </si>
  <si>
    <t>Plot No 18-1, 418/O/1A/2, Survey No 
296, Omer Colony, Hafeez Baba Nagar
-500058
Telangana</t>
  </si>
  <si>
    <t>GG293A2134</t>
  </si>
  <si>
    <t>VH031510388032</t>
  </si>
  <si>
    <t>No.8-2-78, Ward No.8, Block-2, 
Chintalkunta,Karmanghat village, L B 
Nagar
Hyderabad-500074
Telangana</t>
  </si>
  <si>
    <t>G 3 and G 4 of block A &amp; B of 'SKS 
GOKULUM with D.Nos: 8-310001 and 
8-310002 in 'Vasavi Enclave Sector -3,
Venture -1, in Survey Numbers 155 
(part), 156, 157
(part), 161 to 165 (part) Bachupally 
Village &amp; Mandal, Medchal Malkajgiri
Medchal-500090
Telangana</t>
  </si>
  <si>
    <t>1405263</t>
  </si>
  <si>
    <t xml:space="preserve">P.No 1/1, Survey No.64, Huda Techno 
Enclave, Phase 1, Madhapur, 
Hyderabad
Hyderabad,-500081
</t>
  </si>
  <si>
    <t>14041201</t>
  </si>
  <si>
    <t>Plot No. 3/A, Survey No.1009, situated,at 15-31-1/HIG-V-3/A/GF, HIG, KPHB 
Colony, Kukutpally Village, Balanagar 
Mandal, under GHMC Kukutpally 
Circle, Hyderabad, Rangareddy 
District, Telangana
Hyderabad-500072</t>
  </si>
  <si>
    <t>GG293A2136</t>
  </si>
  <si>
    <t>Door Nos. 12-5-50/NR and 12-5-
125/1/NR, constructed on Survey No.7,
situated in Moosapet, Balanagar 
Mandal, Medchal-Malkajgiri District, 
Telangana
Medchal-500018</t>
  </si>
  <si>
    <t>140705
20000404</t>
  </si>
  <si>
    <t>H.No. 8-1-284/OU/279/,1OU Colony, 
Sheikpet, Hyderabad
Hyderabad,-500008
Telangana</t>
  </si>
  <si>
    <t>VHO7150507035</t>
  </si>
  <si>
    <t xml:space="preserve">Property Bearing No. 12-2-752/B &amp; C, 
formed in T.S.No. 26/2/A &amp; 45 situated 
at Resi Bowil, Godi Malkapur, Asif 
Nagar, Hyderabad, Telangana
Hyderabad-500028
</t>
  </si>
  <si>
    <t>GG393A2472</t>
  </si>
  <si>
    <t>H.No 8 - 4 - 238/6, Ground Floor, 
Ganesh Nagar
Karimnagar-505001
Telangana</t>
  </si>
  <si>
    <t>14092501</t>
  </si>
  <si>
    <t>Plot No. 177,Vinayak Nagar
Nizmabadh-503001
Telangana</t>
  </si>
  <si>
    <t>VH031510388036</t>
  </si>
  <si>
    <t>H.No:6-5-61/3/e &amp; , formed on 
Sy.no.718 and 727, Near old RTO 
office, Mahbubnagar, Telangana 509001
Telengana-Mahabub nagar Lean 509001
Telangana</t>
  </si>
  <si>
    <t>8332L1809500236</t>
  </si>
  <si>
    <t>8312L1704100103</t>
  </si>
  <si>
    <t>No.4-3-1/6 &amp; 4-3-1/6A situated at Ward
No.4, Block-3, Bhoktapur , Adilabad 
Town &amp; Municipality, Telangana
Adilabad-504001
Telangana</t>
  </si>
  <si>
    <t>D No. 11-12-13/1, Ground Floor, NSP 
Road, Beside Nirmal Hrudai High 
School
Khammam,-507001
Telangana</t>
  </si>
  <si>
    <t>VH08150506014</t>
  </si>
  <si>
    <t>H.No:16-2-281/1/8/A,Ground 
floor,L.B.nagar
Godavarikhani-505209
Telangana</t>
  </si>
  <si>
    <t>8312L1703101295</t>
  </si>
  <si>
    <t>T Ramanayya, Door no: 2-145/2/A, 
Nizambad road, Venkatraopet, 
Metpally Taluka
Jagtiyal-505325
Telangana</t>
  </si>
  <si>
    <t>8312L1704100104</t>
  </si>
  <si>
    <t>Ground floor H. no: 13-29/E/1, NGO's 
colony, Medchal highway, Medchal, 
Hyderabad - 501401
Medchal Lean Hub-501401
Telangana</t>
  </si>
  <si>
    <t>8312L1705100132</t>
  </si>
  <si>
    <t>D No.1-1/21-2 (Survey No.267) 
situated at Manchiryala bypass road, 
opp Maharaja Super Market, 
Manchiryala
Manchiryal-504208
Telangana</t>
  </si>
  <si>
    <t>8312L1705100131</t>
  </si>
  <si>
    <t>D.no:11-201, Ground floor, Airport 
road, National highway No-7, beside 
vegetable market, shamshabad village &amp; mandal
RR district, Hyderabad-501218
Telangana</t>
  </si>
  <si>
    <t>8312L1705100126</t>
  </si>
  <si>
    <t>No.4 &amp; 5, formed in Sy.No.160, 
situated at Manjulapur Village, Nirmal 
Mandalam, Adilabad District, 
Telangana - 504106
Nirmal Lean Hub-504106
Telangana</t>
  </si>
  <si>
    <t>8312L1708100614</t>
  </si>
  <si>
    <t>No. 1-1-517/2/12/5 ,Survey No.247, 
situated at Indira Nagar, beside Hi Tech Bus Stand (NH 65), B.Madharam 
Revenue Village, Suryapet Municipality
&amp; Mandal, Suryapet District, Telangana
Suryapet-508123
Telangana</t>
  </si>
  <si>
    <t>8312L1708100593</t>
  </si>
  <si>
    <t>Shop No. 1-3-52/17, Pedda Harijan 
Wada,navarang takies road, Gadwal 
Town, Mahoob Nagar District, 
Telangana - 509125
Gadwal Lean hub-509125
Telangana</t>
  </si>
  <si>
    <t>8312L1708100596</t>
  </si>
  <si>
    <t>18-1966/1, Sy. No. 836, situated at 
Block 18, Hanumanpet sagar Road, 
Miryalaguda Town, Dist : Nalgonda, 
Telangana - 508207
Miryalaguda Lean hub-508207
Telangana</t>
  </si>
  <si>
    <t>8312L1708100589</t>
  </si>
  <si>
    <t>Door No. 3-1-1, Ground Floor, Gadi 
Street, Zaheerabad Municipality, 
Sangareddy District, Telangana - 
502220 Zaheerabad Lean Hub-502220
Telangana</t>
  </si>
  <si>
    <t>8312L1705100190</t>
  </si>
  <si>
    <t>Plot No 2, Adlor Road, Karnareddy 
Town, Teleangana -503112
Kamareddy Lean Hub-503112
Telangana</t>
  </si>
  <si>
    <t>8312L1708100633</t>
  </si>
  <si>
    <t>Survey no 32, Ganga nagar Colony, 
Bonguluru, Ibrahimpattanam mandal, 
Rangareddy, Telengana - 501510
Telengana - LB nagar split hub-501510
Telangana</t>
  </si>
  <si>
    <t>8312L1801500154</t>
  </si>
  <si>
    <t>door no 1-167, Ground Floor, 
Sattupally Main road, Aswaraopeta 
road, near Geeta mandir, Sattupally, 
Khammam district, Telengana - 
507303
Telengana -Sathupally Lean hub 507303
Telangana</t>
  </si>
  <si>
    <t>8312L1712500086</t>
  </si>
  <si>
    <t>Plot No 135 , Prashant nagar, Siddipet,
Telengana - 502103
Siddipet Lean Hub-502103
Telangana</t>
  </si>
  <si>
    <t>8312L1708100616</t>
  </si>
  <si>
    <t>Survey no 167/p, Dream land colony, 
mahboob nagar road, sai baba temple, 
mahindra tractor show room, solipur 
village, shad nagar - 509216
Telengana - Shadnagar Lean hub 509216
Telangana</t>
  </si>
  <si>
    <t>8312L1712500054</t>
  </si>
  <si>
    <t>8312L1712500079</t>
  </si>
  <si>
    <t>Perkit Village, Hanuman Temple, 
Santosh rice mill, Armoor mandal - 
503224
Telengana -Nizamabad split hub 503224
Telangana</t>
  </si>
  <si>
    <t>H.No.9-6, constructed on the plot 
formed in Sy.no.12, 13, &amp;14 of Raigiri 
Village and Gram panchayat, Bhongir 
Mandalam, Yadadri Bhongir District, 
Telangana
Yadadri Bhongir-508116
Telangana</t>
  </si>
  <si>
    <t>8312L1708100599</t>
  </si>
  <si>
    <t>H-No 2-172, Bhupalapally, Jayasankar,
Telengana - 506169
Bhupalapally Lean Hub-506169
Telangana</t>
  </si>
  <si>
    <t>8312L1708100587</t>
  </si>
  <si>
    <t>Survey No 506A/1/1/, 513/1/1 S9, 
Wanaparthy
Manaparthy Mandal ,&amp; Town , 
Telangana - 509206
Telengana -Wanaparthy - Lean 509206
Telangana</t>
  </si>
  <si>
    <t>8312L1801500142</t>
  </si>
  <si>
    <t>Plot no 11, Sy No 129 , Uday Nagar 
Colony , Near Rajapushppa Cannadale
Village, Kokapet Villahe ,
Gandipet Mandal , Ranga Reddy Dist, 
Telangana - 500075
Telengana - kokapet Split Hub-500075
Telangana</t>
  </si>
  <si>
    <t>8312L1801500125</t>
  </si>
  <si>
    <t>Ground Floor, 7-192, Kandukur PS 
Road, Near agreeculture Office, 
Kandukur Village &amp; Mandalam, Ranga 
reddy District
Kandukur-501359
Telangana</t>
  </si>
  <si>
    <t>8312L1802500079</t>
  </si>
  <si>
    <t>1st September-2021 to 
31st March-2022</t>
  </si>
  <si>
    <t>1st September</t>
  </si>
  <si>
    <t xml:space="preserve">No.5-10-194, Plot No.302, Situated at 
Saifabad, Hillford Road, opposite 
Police Control Room, Hyderabad, 
Telangana
Hyderabad-500004
</t>
  </si>
  <si>
    <t>8332L1807500020</t>
  </si>
  <si>
    <t>H.no-5-60, Survey No 1348 , 
chandrampeta village,Siricilla 
mandalam, Rajanna Siricilla District
Siricilla-505301
Telangana</t>
  </si>
  <si>
    <t>8312L1904500237</t>
  </si>
  <si>
    <t>1st September-2021 to 31st 
March-2022</t>
  </si>
  <si>
    <t>H1</t>
  </si>
  <si>
    <t>D.No.1-5-132/1/A situated at 
Bhagyanagar, Bi-Pass Road, Jagityal
Jagityal-505327
Telangana</t>
  </si>
  <si>
    <t>8312L1905500014</t>
  </si>
  <si>
    <t>Rate per month</t>
  </si>
  <si>
    <t>Door No.2-105, Mulugu Village &amp; 
Mandal &amp; District
Mulugu-506343
Telangana</t>
  </si>
  <si>
    <t>8312L1904500240</t>
  </si>
  <si>
    <t>Plot no . 1, H.no 2-2-
23/80/86/1A/1,Sneha nagar , NTR 
ground area, Mahabubabad, 
Telangana
Mahabubabad-506101
Telangana</t>
  </si>
  <si>
    <t>8312L1904500239</t>
  </si>
  <si>
    <t>1st August-2021 
to 31st March-2022</t>
  </si>
  <si>
    <t>D.no.12-112/a/1, built on Plot nos.21 &amp; 
22, Gajwel Village and Mandalam, 
Medak District
Gajwel-502278
Telangana</t>
  </si>
  <si>
    <t>8312l1904500227</t>
  </si>
  <si>
    <t>First Floor,Challa Office Complex, 
Gagan Mahal Road
Domalguda,Hyderabad-560029
Telangana</t>
  </si>
  <si>
    <t>14051203</t>
  </si>
  <si>
    <t>No-1-9-620/S/A, Vidyut Nagar, Near 
Vishnu priya Garden
Hanamkonda-506001
Telangana</t>
  </si>
  <si>
    <t>8332L1907500096</t>
  </si>
  <si>
    <t>1st September to 31st March 2022</t>
  </si>
  <si>
    <t>Andhra Pradesh</t>
  </si>
  <si>
    <t>D.No.3-28/2 Kumar Swami 
Industries Road Enikiepadu
Vijaywada-521108
Andhra Pradesh</t>
  </si>
  <si>
    <t>38-1-20 , Vallabhai street , Opp Satya 
Gowri Mahal , Kakinada Municipal 
Corporation , Kakinada, Mandalam - 
533001
AP - Kakinada relocation hub--533001</t>
  </si>
  <si>
    <t>GG425A2357</t>
  </si>
  <si>
    <t>GG451A2157</t>
  </si>
  <si>
    <t>Plot No.24, Door No. 76-6-2, Ground 
Floor, Lucky Dreams,2nd Block Gandhi
Puram , Opp Raju Neuro Hospital,
Rajahmundry,-533103
Andhra Pradesh</t>
  </si>
  <si>
    <t>Door No.40/304/7 Plot No-2, Ground 
Floor, Bhagya Nagar, Near R R 
Hospital
Kurnool,-518003
Andhra Pradesh</t>
  </si>
  <si>
    <t>GG435A2383</t>
  </si>
  <si>
    <t>D.No 3-28/2, Kumar swami Industries 
road, Enikiepadu
Vijayawada-521108
Andhra Pradesh</t>
  </si>
  <si>
    <t>GG393A2484</t>
  </si>
  <si>
    <t>Shop No.43-18-25/3&amp;4, No.101, 102, 
103, Venkatarajunagar, T.S.N. Colony
Vishakhapatnam-530016
Andhra Pradesh</t>
  </si>
  <si>
    <t>GG445A2064</t>
  </si>
  <si>
    <t>Plot No 55,56, Ground Floor, KK Raju 
Green City, MINI Bypass Road, 
Venkatapuram Panchayati, Eluru - 
534001
AP - Eluru relocation hub-534001
Andhra Pradesh</t>
  </si>
  <si>
    <t>0913200338MT03LB</t>
  </si>
  <si>
    <t>Door No. 4-5-3/1 measuring 387.2 
sq.yds in Survey No. 535/11 situated at
Ground floor,Peramma agraharam, Y Junction, Amalapuram Taluk &amp; 
Municipality, East Godavari District, 
Andhra Pradesh
Amalapuram-533201
Andhra Pradesh</t>
  </si>
  <si>
    <t>VH08150506013</t>
  </si>
  <si>
    <t xml:space="preserve">Door No.3-2, SY No109/7, Assessment
No. 108321, Ground Floor, China gaili 
Village, Adarsh Nagar, Near Old dairy 
Farm
Vishakhapatnam,-530040
Andhra Pradesh
</t>
  </si>
  <si>
    <t>VH01151211002</t>
  </si>
  <si>
    <t>No.90/22, Ground Floor, D Block, 
Autonagar
Visakhapatanam,-530012
Andhra Pradesh</t>
  </si>
  <si>
    <t>VH07150507045</t>
  </si>
  <si>
    <t>No.8-22-24, New D No.4, Ground 
Floor, Sita Ram Nagar, 5th lane
Guntur-522001
Andhra Pradesh</t>
  </si>
  <si>
    <t>VH07150507037</t>
  </si>
  <si>
    <t xml:space="preserve">No. Old D No.26/1/1568, Ground Floor,
Rajula Complex, B.V. Nagar, Near 
RTO Office
Nellore-524004
Andhra Pradesh
</t>
  </si>
  <si>
    <t>VH07150507038</t>
  </si>
  <si>
    <t>No.Plot No.24, Ground Floor, Vasavee 
Plaza, Opposite Union Bank, Apsara to
RTC Bus Stand Road, NGO Colony
Kadapa,-516002
Andhra Pradesh</t>
  </si>
  <si>
    <t>VH08150506012</t>
  </si>
  <si>
    <t xml:space="preserve">Shop No 1,2&amp;3, Door No. 1 - 
1463,Rudrampeta Road,100 feet Road
Ananthapuram-515001
Andhra Pradesh
</t>
  </si>
  <si>
    <t>:8362L1603100012</t>
  </si>
  <si>
    <t>D.No - 7-153, Ground Floor, 
Shirdisainagar, Thottambedu 
Mandalam, Chilakavari Kandriga
Srikalahasti-517644
Andhra Pradesh</t>
  </si>
  <si>
    <t>5KVA</t>
  </si>
  <si>
    <t>VH09140465002</t>
  </si>
  <si>
    <t>D.No 1-1-1A1, Barampeta, revenue 
ward no 1, narsaraopeta
Guntur Dist-522601
Andhra Pradesh</t>
  </si>
  <si>
    <t>8312L1703100349</t>
  </si>
  <si>
    <t>D.No. 1/605-2, and Survey.no.295, 
RTC colony, 5th Cross and Main Road,
Autonagar, Gudivada, Krishna District
Gudivada-521301
Andhra Pradesh</t>
  </si>
  <si>
    <t>8312L1703100348</t>
  </si>
  <si>
    <t>Situated at 4-2-17B/2 Sriram Nagar, 
Naidupeta, Nellore District
Naidupeta-524126
Andhra Pradesh</t>
  </si>
  <si>
    <t>8312L1703100347</t>
  </si>
  <si>
    <t>Plot Nos.325 &amp; 338, Survey No.39 
(Part) of Autonagar, Second Lane, 
Managalagiri, Guntur District, Andhra 
Pradesh
Mangalagiri-522503</t>
  </si>
  <si>
    <t>8312L1704100283</t>
  </si>
  <si>
    <t>Survey No.41A, situated at Adoni 
Municipality, Ward No.15, Victoria 
Peta, Karnool District
Adoni-518301
Andhra Pradesh</t>
  </si>
  <si>
    <t>8312L1703100351</t>
  </si>
  <si>
    <t>D.no. 26-1-34/11F, in Survey.no.336/2 
, Ramachandrapuram Village and 
Mandalam, East Godavari District
Ramachandrapuram-533255
Andhra Pradesh</t>
  </si>
  <si>
    <t>8312L1703100350</t>
  </si>
  <si>
    <t>Residing at D. No. 21-1-58, Nerella 
Buildings, Andhra Rana Road
CHIRALA-523157
Andhra Pradesh
INDIA</t>
  </si>
  <si>
    <t>8312L1703100352</t>
  </si>
  <si>
    <t>No . 210, Old door No. 9/149, Door No.
16-1-18/9, Palakol Municipality &amp; 
Mandal, West Godavari District
103
Palakollu-534260
Andhra Pradesh</t>
  </si>
  <si>
    <t>8312L1705100128</t>
  </si>
  <si>
    <t>D.No. 1/605-2, and Survey.no.295, 
RTC colony, 5th Cross and Main Road,
Autonagar, Gudivada, Krishna District
Gudivada-521301</t>
  </si>
  <si>
    <t>8312L1705100127</t>
  </si>
  <si>
    <t>G.T.Road,Ground Floor Shop and 
First Floor &amp; Second Floor - 
Residential Building in Survey 
No.177/2, Ward No.19, Block No.24, 
Indranagar Colony, Narasannapeta 
Village &amp; Mandal, Srikakolum
Narasannapeta-532421
Andhra Pradesh</t>
  </si>
  <si>
    <t>8312L1704100045</t>
  </si>
  <si>
    <t xml:space="preserve">House Door 17-1-10, Ground 
floor,Near Ayyappa temple, Ward 
No.12, 17th Block, Mandapeta 
Municipality &amp; Taluk, East Godavari, 
Andhra Pradesh
East Godavari-533308
Andhra Pradesh
</t>
  </si>
  <si>
    <t>8312L1705100140</t>
  </si>
  <si>
    <t>8312L1709500057</t>
  </si>
  <si>
    <t>D no:7-1-4, Saibalaji town ship, 
pangidigudem road, Jangareddigudem 534447
Jangareddigudem Lean Hub-534447
Andhra Pradesh</t>
  </si>
  <si>
    <t>8312L1708100613</t>
  </si>
  <si>
    <t>Bearing No. 18/795-F33, Ground Floor, Sy. No. 549, 60 feet road, 9th cross, opposite agriculture market yard, Guntakal, Dist. Ananthapuram, Andhra Pradesh -515801 Guntakal Lean Hub-515801</t>
  </si>
  <si>
    <t>Srinivasa Heavans, Ground floor, Plot No 105, Industrial Area Bhimavaram Bhimavaram-534203 Andhra Pradesh</t>
  </si>
  <si>
    <t>8312L1703100108</t>
  </si>
  <si>
    <t>Plot no 3, survey no 389/1 B2, Nagendra Nagar, Ongole rural village, ongole, Prakasam district, Andhra Pradesh - 523001 AP - Ongole Relocaiton Hub-523001 Andhra Pradesh</t>
  </si>
  <si>
    <t>8332L1811500185</t>
  </si>
  <si>
    <t xml:space="preserve">Survey No. 5/18, Dharmapuri Village, 
Dharmapuri Gram Panchayath, Beside Kalyan Venkateshwara Swami, Vari 
Arch, Vizianagaram, Andhra Pradesh -
535002
AP -VizianagaramrelocationHub 535002
Andhra Pradesh
</t>
  </si>
  <si>
    <t>8332L1809500162</t>
  </si>
  <si>
    <t>Survey No. 208/4,peddapadu road,Peddapadu Panchayat &amp; Village, peddapadu road,Sikakulam Mandalam &amp; District, Andhra Pradesh - 532401 AP -Srikakulam Relocation Hub_x0002_532401 Andhra Pradesh</t>
  </si>
  <si>
    <t>8332L1811500187</t>
  </si>
  <si>
    <t>Padmavathi Nagar , Revenue Ward no 
25
Nandyal Kurnool , Andhra Pradesh - 
518501
AP-Nandyal - Relocation HUB--518501
Andhra Pradesh</t>
  </si>
  <si>
    <t>8332L1809500240</t>
  </si>
  <si>
    <t>Door No.20-71,Survey No. 43, post office building, By-pass Road, NH-16, Lingala Thota Colony, Tuni, Payakaraopeta Mandal, Vishakapatnam District, Andhra Pradesh - 533401 AP - Tuni Relocation HUB-533401 Andhra Pradesh</t>
  </si>
  <si>
    <t>8332L1811500193</t>
  </si>
  <si>
    <t xml:space="preserve">135/1, 135/2 &amp; 135/3 B, Ward no. 11, 
mandi Bazar Road, Navata Transport 
Road, Produttur, Y.S.R. District, 
Andhra Pradesh - 516360
Proddatur Lean Hub-516360
Andhra Pradesh
</t>
  </si>
  <si>
    <t>8312L1708100604</t>
  </si>
  <si>
    <t>Door No 5-1-7, Gurram Vari Street, 
Kavali Town, Andhra Pradesh - 524201
Kavali Lean Hub-524201
Andhra Pradesh</t>
  </si>
  <si>
    <t>8312L1708100615</t>
  </si>
  <si>
    <t xml:space="preserve">Door No 15-3-1, Ground Floor, Ponnur 
Municipalty, Mandur, Guntur, Andhra 
Pradesh - 522124
ponnur Lean hub-522124
Andhra Pradesh
</t>
  </si>
  <si>
    <t>8312L1712500074</t>
  </si>
  <si>
    <t xml:space="preserve">3-31/A,Ground floor,puttur 
municipality,chittoor district,Andhra 
pradesh - 517583
AP - Puttur Lean Hub-517583
Andhra Pradesh
</t>
  </si>
  <si>
    <t>8312L1712500075</t>
  </si>
  <si>
    <t>Survey No 75/3, Gopalapuram Village, 
Rajam Nagara Panchayanthi, 
Srikakulam, Andhra pradesh - 532127
Rajam Lean Hub-532127
Andhra Pradesh</t>
  </si>
  <si>
    <t>8312L1712500068</t>
  </si>
  <si>
    <t>Door No. 20-1-127/1, situated at 
Ground floor Balighatam Village 
Panchayat &amp; Taluk, Narsipatnam 
Municipality, Vishakapatnam, Andhra 
Pradesh
Vishakapatnam-531116
Andhra Pradesh</t>
  </si>
  <si>
    <t>8312L1708100636</t>
  </si>
  <si>
    <t>Plot no-5,Bharath Nagar Layout, 
Panchayath 154 carved out of Survey 
No. 237/2, 237/1A/5, Ekarlapalli 
Majara,
Thambigani Palli Grama Panchayath krishnagiri main road,
Kuppam Mandal, Chittoor District, 
Andhra Pradesh -517425
Kuppam Lean Hub-517425
Andhra Pradesh</t>
  </si>
  <si>
    <t>8312L1708100601</t>
  </si>
  <si>
    <t xml:space="preserve">Ground floor of the property bearing 
D.no.7-27-28, in the building 
constructed on Sy.No. 58/3 &amp; 4, 
situated Opposite K.T.C. Function Hall,
Sundupalli Road, Rayachoty, Kadapa 
district, Andhra Pradesh
Kadapa-516269
Andhra Pradesh
</t>
  </si>
  <si>
    <t>8312L1708100581</t>
  </si>
  <si>
    <t xml:space="preserve">Door No.1/619-3-2, Sy.No.441, 
A1,B1,C1 near CPI colony, first ward, 
Nandyal Road, Tadipatri, 
Ananthapuram Dist, Andhra Pradesh - 
515411
Tadipatri Lean Hub-515411
Andhra Pradesh
</t>
  </si>
  <si>
    <t>8312L1708100611</t>
  </si>
  <si>
    <t xml:space="preserve">Lakumdi Village, Mandvalli Mandalam, 
Eluru road, Kaikalur, krishna, 
Andhrapradesh - 521333
AP - kaikaluru lean hub-521333
Andhra Pradesh
</t>
  </si>
  <si>
    <t>8312L1712500070</t>
  </si>
  <si>
    <t>Plot No 29, Nakkaladinne, Madanapalli
Mandalam, Chittoor District, Andra 
pradesh - 516150
-516150
Andhra Pradesh</t>
  </si>
  <si>
    <t>8312L1708100612</t>
  </si>
  <si>
    <t xml:space="preserve">Door No 27-13/13, Sri chakra NilayamGround Floor, Opposit Nehru Nagar 
arch, ramanapet road, Nehru nagar, 
Namdigama - 521185
AP - Nandigama Lean Hub--521185
Andhra Pradesh
</t>
  </si>
  <si>
    <t>8312L1708100597</t>
  </si>
  <si>
    <t>Property Bearing no 11-15-32, Repalle,
Ankem Veri Veedhi, Guntur District, 
Andhra pradesh - 522262
AP - repalle Lean Hub-522262
Andhra Pradesh</t>
  </si>
  <si>
    <t>8312L1801500161</t>
  </si>
  <si>
    <t xml:space="preserve">12 Block, Srisailam road, Macherla, 
Municipality, Guntur, Andra pradesh - 
522426
AP - Macherla Lean hub-522426
Andhra Pradesh
</t>
  </si>
  <si>
    <t>8312L1801500117</t>
  </si>
  <si>
    <t xml:space="preserve">Sy No 479 /3, Samlsri Gurden Village, 
Ground Floor, Canal Road, Beside 
Vijya Lakshmi Gas Godowns, 
Nindadavole Mandalam , East 
Godavari District , Andhra pradesh - 
534301
AP -Rajahmundry,Nidadavole-534301
Andhra Pradesh
</t>
  </si>
  <si>
    <t>8312L1801500132</t>
  </si>
  <si>
    <t>KVSR Complex ,No 24-190 Gandhipet,
G T Road, Chilkaluripeta , Mandalam , 
Guntur District , Andhra pradesh - 
522616
AP - Narasaraopeta split hub-522616
Andhra Pradesh</t>
  </si>
  <si>
    <t>D.no : 6-345 &amp; Survey.no.74/3, Near 
Sai Baba Temple, Main Road, 
Shankhavaram Mandalam, Annavaram
East Godavari-533406
Andhra Pradesh</t>
  </si>
  <si>
    <t>8312L1904500296</t>
  </si>
  <si>
    <t xml:space="preserve">D.no.2-140, in Survey.no.259/3 Ground
floor, Opposite Library
Hospital Road, Muthukur Mandalam, 
SPSR Nellore District
Krishnapatnam-524344
Andhra Pradesh
</t>
  </si>
  <si>
    <t>8312L1904500185</t>
  </si>
  <si>
    <t>8312L1802500062</t>
  </si>
  <si>
    <t xml:space="preserve">Survey No.513/2B3, 8-21-21/A3, Near 
Bhaskar reddy mandapam
Kommarolu road, Giddalur village, 
prakasam District
Giddalur-523357
Andhra Pradesh
</t>
  </si>
  <si>
    <t>8312L1904500232</t>
  </si>
  <si>
    <t xml:space="preserve">Door No. 11-181/3, Survey 767/1 and 
Survey No.767/6, Lakshminagar 
Colony, Ward No.11, Palamaneru 
Municipality, Chitoor District
Palamaner-517408
Andhra Pradesh
</t>
  </si>
  <si>
    <t xml:space="preserve">Bearing No. 34-1400, Thirupathi Road, 
Murukambattu Village, Chittoor District
77
Murukambattu-517127
Andhra Pradesh
</t>
  </si>
  <si>
    <t>8312L1904500235</t>
  </si>
  <si>
    <t>8312L1904500230</t>
  </si>
  <si>
    <t>Door No. 3-2-141, Survey No. 248/1A, 
Ambusali Village, Opp Bharath Gas 
Godown, Akkupalli Road, Kasibugga , 
Palasa-Kasibugga Municipality, Palasa
Mandal, Srikakulam District
Kasibugga-532222
Andhra Pradesh</t>
  </si>
  <si>
    <t xml:space="preserve">Survey.no.187, Opposite SLV English 
Medium School, Samalkota road, 
Kirlampudi Mandalam, 
Jagapathinagaram, East Godavari 
District
Kirlampudi-533431
Andhra Pradesh
</t>
  </si>
  <si>
    <t>8312L1903500005</t>
  </si>
  <si>
    <t xml:space="preserve">Godown in R.S.No.340/2B situated in 
Pidimgoyyi Village, Rajahmundry 
Rural, East Godavari District, Andhra 
Pradesh
Rajahmundry-533103
Andhra Pradesh
</t>
  </si>
  <si>
    <t>8332L1904500158</t>
  </si>
  <si>
    <t>8312L1904500039</t>
  </si>
  <si>
    <t xml:space="preserve">Ground floor, built on plot no-78, IDA, 
expansion-2, Ramanayyapeta, 
Kakinada (urban), East Godavari 
District, Andhra Pradesh
Kakinada-533005
Andhra Pradesh
</t>
  </si>
  <si>
    <t>9-50, Survey no.222/1, Kakinada 
Road, beside mana Gromor shop, near
SBI ATM, Jaggamapeta, East 
Godavari Dist
Jaggamapeta-533435
Andhra Pradesh</t>
  </si>
  <si>
    <t>8332L1905500331</t>
  </si>
  <si>
    <t>8312L1905500043</t>
  </si>
  <si>
    <t xml:space="preserve">No.90/22, D Block, Auto Nagar, 
Vishakhapatnam
Vishakapatnam-530012
Andhra Pradesh
</t>
  </si>
  <si>
    <t xml:space="preserve">Survey.no.196/10, Duppacharla Road, 
Gopinadhapatnam, Unguturu 
Mandalam, Chebrole, West Godavari 
District
Chebrole-534406
Andhra Pradesh
</t>
  </si>
  <si>
    <t>8312L1904500157</t>
  </si>
  <si>
    <t>D.No 18-11-7, Parimi Towers
Tanuku-534211
Andhra Pradesh
INDIA</t>
  </si>
  <si>
    <t>8312L1906500460</t>
  </si>
  <si>
    <t>8312L1904500188</t>
  </si>
  <si>
    <t>Door No.12-7-5, Survey No. 140/41, 
Government Hospital Road, Ichapuram
,municipality, Ward No. 12, Block No.7,
Srikakulam District
Ichapuram-532312
Andhra Pradesh</t>
  </si>
  <si>
    <t>8312L1904500229</t>
  </si>
  <si>
    <t>Door No. 3-2-141, Survey No. 248/1A, 
Ambusali Village, Opp Bharath Gas 
Godown, Akkupalli Road, Kasibugga , 
Palasa-Kasibugga Municipality, Palasa
Mandal, Srikakulam District
Kasibugga-532222</t>
  </si>
  <si>
    <t>D.No. 4-7-6, constructed on land in 
Survey.no.36/1,at Bapuji Colony, Near 
Government Degree college, 
Sullurpeta Municipality and Mandalam, 
SPSR Nellore District
Naidupeta-524121
Andhra Pradesh</t>
  </si>
  <si>
    <t>8332L1905500350</t>
  </si>
  <si>
    <t>8312L1904500228</t>
  </si>
  <si>
    <t xml:space="preserve">House No.2-11/17, Survey No.547/2, 
Ward No.1, Near TTD Kalyana 
Mandapam, Tirupathi Road, Pileru 
Village &amp; Panchayat, Pilet Mandal, 
Chittoor District, Andhra Pradesh
Pileru-517214
Andhra Pradesh
</t>
  </si>
  <si>
    <t>1st November to 31st March 2022</t>
  </si>
  <si>
    <t>NILL</t>
  </si>
  <si>
    <t>8332L1904500160</t>
  </si>
  <si>
    <t xml:space="preserve">Door No.2-174, Flat Numbers.103, 
104, 204, 301, 402, 501 &amp; 504 in 
Survey No. 98/2B situated at 
Mylavaram, Krishna District
Mylavaram-521230
Andhra Pradesh
</t>
  </si>
  <si>
    <t>8312L1904500233</t>
  </si>
  <si>
    <t>1st Jan2022 to 31st March 2022</t>
  </si>
  <si>
    <t>House No.2-156, Survey No.230, 
Lakshminarayana Nagar, Cherlopalli 
Village, Tirupati Rural, Chittoor District,
Andhra Pradesh
Tirupati-517505
Andhra Pradesh</t>
  </si>
  <si>
    <t>8332L1906500138</t>
  </si>
  <si>
    <t xml:space="preserve">Plot No.2, House No.7-7, Survey 
No.622/1, 622/2, Kothavuru Village, 
Anakapalli Mandalam, Vishakapatnam
Anakapalli-531001
Andhra Pradesh
</t>
  </si>
  <si>
    <t>8312L1906500468</t>
  </si>
  <si>
    <t xml:space="preserve">26-80,Ground Floor, kajoor,greamspet
post,chittor to bangalore highway
chitoor-517002
Andhra Pradesh
</t>
  </si>
  <si>
    <t>8312L1801500106</t>
  </si>
  <si>
    <t xml:space="preserve">Plot no.161, 6thlane, Autonagar
Tenali-522202
Andhra Pradesh
</t>
  </si>
  <si>
    <t>8312L1912500120</t>
  </si>
  <si>
    <t>Survey No. 275/2A/1B, situated at 
Kotta Peta, RTC Bus Stand Back Side,
Revenue Ward No.8, Dhone, Karnool 
District, Andhra Pradesh
Karnool-518222
Andhra Pradesh</t>
  </si>
  <si>
    <t>Halka No 2, Anchal, Phulwari, 
Mouza - Nohsa Rajyasa, Gram 
Panchayat Nausa, Police station 
Phulwari, Thana No. 38, 
Jamabandi No.4085
Patna-801505
Bihar</t>
  </si>
  <si>
    <t>Bihar</t>
  </si>
  <si>
    <t>8312L1705100193</t>
  </si>
  <si>
    <t>Khata No. 80, Plot No. 226, Thana No. 
309/1, Tauzi No. 525 and situated at Mouza: Jamalpur, Halka: Nagar 
Panchayat, Ward No. 13, Nagar 
Panchayat: Gogri, Gogri-Jamalpur, 
Dist. Khagaria, Bihar
Khagaria-851203
Bihar</t>
  </si>
  <si>
    <t>8312L1708100730</t>
  </si>
  <si>
    <t xml:space="preserve">Ground Floor, City Center, Pustakalay 
Road, Near Gita Mandir
-802101
</t>
  </si>
  <si>
    <t xml:space="preserve">Ward No 2, Ground Floor, West of 
Gaushala, Hathibazaar Road, , PS 
Ponaura, , PO - Sitamarhi, District - 
Sitamarhi - 843302, Bihar
Sitamarhi-843302
</t>
  </si>
  <si>
    <t>8312L1709500052</t>
  </si>
  <si>
    <t>Thana No.32, Touzi No.346, Khata 
No.207, Jamui , Bihar - 811307
Jamui Lean Hub-811307
Bihar</t>
  </si>
  <si>
    <t>8312L1803500111</t>
  </si>
  <si>
    <t>8312L1803500112</t>
  </si>
  <si>
    <t>Thana No.76, Khata No.15, Khesra No.
323, Raj Ibrahimpur Gram Panchayat, 
Barh Post Office, Patna Dist, Bihar - 
803213
Barh Lean Hub-803213</t>
  </si>
  <si>
    <t>8312L1803500115</t>
  </si>
  <si>
    <t>No.33, Sitla Mandir, Noniya Patti, 
Musahari Naugachia, Bhagalpur, Bihar 
- 853204
NAUGACHIA LEAN HUB-853204
Bihar</t>
  </si>
  <si>
    <t>8312L1803500109</t>
  </si>
  <si>
    <t>Thana No.163, Khata No.759, Khesra 
No.5152, Sheohar Gram Panchayat 
ward No.15, Sheohar PO, Bihar - 
843329
SHEOHAR LEAN HUB-843329
Bihar</t>
  </si>
  <si>
    <t>8312L1803500114</t>
  </si>
  <si>
    <t xml:space="preserve">Halka No. 13, Jamabandi No -703, 
khesra No. new 910, Thana no 163, 
Khata No. (New) 328, kanhauli, 
Vaishali, Bihar - 844122
VAISHALI Lean Hub-844122
</t>
  </si>
  <si>
    <t>Khatha No 51, Plot No 275, Jamodhi 
Panchayat, Bikamaganj, Bihar - 
802212
BIKRAMGANJ LEAN HUB-802212
Bihar</t>
  </si>
  <si>
    <t>8312L1803500106</t>
  </si>
  <si>
    <t>8312L1802500037</t>
  </si>
  <si>
    <t>Mouza-Sheikhpura, Pargana-Maldah, 
PO &amp; PS - Sheikhpura, Thana No. 176,
Touzi No. 214, comprised in Khata No. 
524, Khesra No. 187, Jamabandi 
No.508, Dist.-Sheikhpura, BIHAR 811105.
Sheikhpura-811105</t>
  </si>
  <si>
    <t>8312L1802500039</t>
  </si>
  <si>
    <t>Mouza - Awari, P.S. Mohania Kaimur, 
P.O. Mohania Kaimur, Thana no. 537, 
Khata No 5, Khara No. 472, Dist. 
Kaimur, Bhabua, Bihar - 821109</t>
  </si>
  <si>
    <t>8312L1803500117</t>
  </si>
  <si>
    <t>Thana No 72, Touzi No 494, 
Jamabandi no 1671, Old Khata No 
341, New Kata No 1199, Old 
KhesraNo9262, New Keshra No 7340, 
Manikpur Panchayat, mahadevpura, 
Bihar - 852113
BIH- Mahadhepur Lean Hub-852113
Bihar</t>
  </si>
  <si>
    <t>Opposite Hdfc Bank, Katoria Road, 
PO, PS Dist Banka Pin- 813102
BIH- Banka Lean Hub-813102
Bihar
INDIA</t>
  </si>
  <si>
    <t>8312L1803500104</t>
  </si>
  <si>
    <t>caltex chowk, Near Axis Bank, NH3, 
Kishanganj - 855107
BIH- Kishanganj relocation-855107
Bihar</t>
  </si>
  <si>
    <t>8312L1709500048</t>
  </si>
  <si>
    <t>8312L1803500107</t>
  </si>
  <si>
    <t>Bhang pokhar, Pargana Sultanpur, 
Forbesganj, Bihar - 854318
BIH- Forbesganj Lean Hub-854318
Bihar</t>
  </si>
  <si>
    <t>Plot No 383, Ward no 23(new) 7(old), 
Bhabua Nagar palika, Kaimur, Bhabua 
-821101
BIH- Bhabua Lean Hub-821101
Bihar</t>
  </si>
  <si>
    <t>8312L1802500041</t>
  </si>
  <si>
    <t>Ground Floor, Shanti Commercial 
Complex, Beside HP Petrol Pump, 
Mahaveer Chowk, Mashrakh, Bihar - 
841417
BIH- Saran Lean Hub-841417
Bihar</t>
  </si>
  <si>
    <t>8312L1802500038</t>
  </si>
  <si>
    <t>Market Road, Zero Mile, near Swaraj 
Tractor Showroo, PO PS and Dist 
Araria, Bihar PIN 854311
BIH- Araria Lean Hub-854311
Bihar</t>
  </si>
  <si>
    <t>8312L1803500110</t>
  </si>
  <si>
    <t>8312L1803500105</t>
  </si>
  <si>
    <t>Mahuawan, PS &amp; PO Sherghati, Dist 
Gaya, Bihar PIN 824211
BIH- Sherghati Lean Hub-824211
Bihar</t>
  </si>
  <si>
    <t>8312L1804500037</t>
  </si>
  <si>
    <t>Jehanabad Road, near Electric 
Substation, PO &amp; PS Masaurhi, Dist 
Patna, PIN 804452
BIH- Masaurhi Lean Hub-804452
Bihar
INDIA</t>
  </si>
  <si>
    <t>8312L1703100355</t>
  </si>
  <si>
    <t>Ground Floor, Chetak Complex, 
Pitambar Nagar, Bihita Chowk-801103,
Bihar
BIHITA LEAN HUB-801103
Bihar</t>
  </si>
  <si>
    <t>8312L1610100247</t>
  </si>
  <si>
    <t>Khata No. 72, Plot No. 655, Thana No. 
390 and situated at Mouza: Algana, 
Pargana- Bhelawar, Gram Panchayat 
Raj: Damuha,District: Jehanabad in the
State of Bihar, P.O. Saidabad
Jehanabad-804417</t>
  </si>
  <si>
    <t>8312L1612100303</t>
  </si>
  <si>
    <t>C/O inderdeo Prasad, PO Safiabad, 
Near Bihar Kshetriya Gramin Bank
MUNGER-811201
Bihar</t>
  </si>
  <si>
    <t>8312L1703100362</t>
  </si>
  <si>
    <t>BIH - Hub Lean AURANGABAD_BR
AURANGABAD-824101
Bihar</t>
  </si>
  <si>
    <t>8312L1904500107</t>
  </si>
  <si>
    <t xml:space="preserve">1st Sep 2021 to 31st March 2022 </t>
  </si>
  <si>
    <t>Khata No. 74, Plot No. 906, Thana No. 
146 and situated at Mouza: Makrai, 
Nagar Parishad: Dalmiyanagar, 
Rohtas-Sasaram, District: Rohtas in 
the State of Bihar, Ward No. 15, P.O. 
Dehri
Dehri On Sone-821307
Bihar</t>
  </si>
  <si>
    <t>8332l19045000092</t>
  </si>
  <si>
    <t xml:space="preserve">Municipal Survey Plot No. 1397 in ward
no. 14(old) and 33(new), Tauzi No. 509
and situated at Mouza: Babuchak, 
Betban Market, Circle Office: Munger, 
Block: Munger, Municipal Corporation: 
Munger
Munger-811201
</t>
  </si>
  <si>
    <t>8332L1801500386</t>
  </si>
  <si>
    <t>Ground floor, Vill Kanhuli Vishnudai, 
PO RK ashram , PS Mithanpura , Bihar
- 843116
BIH- Muzaffarpur Split Hub-843116
Bihar</t>
  </si>
  <si>
    <t>8332L1809500403</t>
  </si>
  <si>
    <t>Khata No. 1244, Plot No. 1385, Thana 
No. 110 at Mouza: Maranga, Circle 
Office: Purnea,District: Purnea in the 
State of Bihar, P.O. Purnea
Purnia-854301</t>
  </si>
  <si>
    <t>8332L1809500237</t>
  </si>
  <si>
    <t>Khatha No 32, 164 &amp; 06, Plot no 
604/1886, 605 &amp; 606, Saudha,Pargana Baal, Sadha, Chapra - 
841301
BIH- Chapra Lean Hub-841301
Bihar</t>
  </si>
  <si>
    <t>VH07150477003</t>
  </si>
  <si>
    <t xml:space="preserve">Ground Floor, Residential-Cum Commercial, Kamal Vihar Complex, 
Plot No. - 383, No.305, Near Asha 
Singh, Indira Gandhi Indoor Stadium, 
AP Colony, P.S. Ram Pur
 Gaya-823001
</t>
  </si>
  <si>
    <t>19, APARJITHA Building, Telegraph 
colony, Kidwaipur
Patna-800001
Bihar</t>
  </si>
  <si>
    <t>VY03150383001</t>
  </si>
  <si>
    <t>R.K.Towers,Upper Ground 
Floor,N.H.28,Bibiganj Near 
Bhagwanpur Chowk,Muzaffarpur,in 
Khatanya No.320,Khesranya 
No.824,KhatapuranaNo.320,Khesrapur
ana No.903&amp;904,Mouza Badanpura,P.S.Sadar,Anchal,Mushahri
Muzaffarpur,-842002</t>
  </si>
  <si>
    <t>VH07150477004</t>
  </si>
  <si>
    <t>AH44, P.O. - Dalsinghsarai, P.S. - 
Dalsinghsarai, District- Samastipur
Dalsinghsarai-848114
Bihar</t>
  </si>
  <si>
    <t>8312L1904500184</t>
  </si>
  <si>
    <t>Khata No. 143, Plot No. 2402 &amp; 2403, 
Thana No. 628, Tauzi No. 3160 at 
Mouza: Punawan, Gram Panchayat: Punawan(Wazirganj), Circle Office: 
Wazirganj, Sub-Registry Office: Gaya, 
Police Station
Wazirganj-805131</t>
  </si>
  <si>
    <t>8312L1904500114</t>
  </si>
  <si>
    <t>1st August 2021-31st March 2022</t>
  </si>
  <si>
    <t xml:space="preserve">Mouza: Khajuraha Mishra, Khata No. 
63, Plot No. 14, Thana No. 352, Tauzi 
No. 3296, Gram Panchayat: Khadahi Bhore Circle Office: Bhore, Sub 
Registry Office: Mirganj District: 
Gopalganj
Bhore-841426
</t>
  </si>
  <si>
    <t>8312L1901500405</t>
  </si>
  <si>
    <t xml:space="preserve">Mouza - Gauravgarh, Thana No 218, 
PS + Circle+DSRO - Supaul, Holding 
No - 608, New Ward no 4
Supaul-852131
</t>
  </si>
  <si>
    <t>8312L1904500189</t>
  </si>
  <si>
    <t>Mauza- Dihri Gardh, bearing Khata no. 
504, Plot No. 5242, Thana No. 208, 
under the jurisdiction of Gram 
Panchayat Raj: Dehri, Circle Office: 
Harnaut, District Registry Office: 
Nalanda at Bihar Sharif
Harnaut-803110
Bihar</t>
  </si>
  <si>
    <t>8312L1803500108</t>
  </si>
  <si>
    <t xml:space="preserve">Khata No. 103,Plot No. 140 &amp; 145 
(old),Municipal Survey Plot No.201, 
Thana No.119 and situated at Mouza: 
Agarpur,Nagar 
Panchayat:Lalganj,Circle Office: 
Lalganj,Sub Registry Office:Vaishali at 
Hajipur
Lalganj-844121
</t>
  </si>
  <si>
    <t>8312L18034500039</t>
  </si>
  <si>
    <t>Mouza: Behat, bearing Khata no. 506 
&amp; 89, Plot no. 1869 (old) 4844 (new) &amp; 
1872 (old) 4841 (new), Thana No. 238,
Circle Office Akhnaur, and Sub 
Registry Office
Jhanjharpur, P.O- Behat, Police 
Station: Akhanur
MADHUBANI-847403
Bihar</t>
  </si>
  <si>
    <t>8312L1901500402</t>
  </si>
  <si>
    <t>Mauza- Afjal under Khata no. 403, Plot 
no. 546 &amp; 547 (old) 2833 &amp; 2834 
(new),Thana No. 294,Tauzi no. 334, 
Gram Panchayat: Afjala-Bijaul, Circle 
Office: Biraul, Sub. Registry office: 
Bahera, Darbhanga
199
Benipur-847203
Bihar</t>
  </si>
  <si>
    <t>8312L1901500403</t>
  </si>
  <si>
    <t>8312L1905500044</t>
  </si>
  <si>
    <t>Shail Bhawan, Village Malinagar, Ward
No. 3, P.S. Chack 
Mahesi,P.O.Malinagar,Dist.Samastipur
Samastipur-848125
Bihar</t>
  </si>
  <si>
    <t>8312L1903500077</t>
  </si>
  <si>
    <t xml:space="preserve">Mauza- Prare Chak, P.S.- Bihpur, 
P.O.- Jhandapur, bearing bearing 
Khata no. 109, Plot no. 38, Thana No. 
53, Bhagalpur, Jhandapur West
Bihpur-853201
</t>
  </si>
  <si>
    <t>Khata No. 35,Plot No. 71,Thana No. 
419,Tauzi No.1463 and situated at 
Mouza: Rafigunj,Nagar Panchayat: 
Rafigunj,Circle Office: Rafigunj,Block: 
Rafiganj, Dist.Sub Registry Office: 
Aurangabad, Rafigunj
Rafiganj-824125
Bihar</t>
  </si>
  <si>
    <t>8312L1905500017</t>
  </si>
  <si>
    <t>8312L1807500115</t>
  </si>
  <si>
    <t>Khata No. 366, Plot No. 2901 and 
situated at Mouza: Mokama Khas, 
Mohalla: Moldiyar Tola, Pipal, Nagar 
Parishad: Mokama, Block: Mokama, 
Sub Registry Office: Barh,Police 
Station: Mokama,District: Patna
Mokama-803302
Bihar</t>
  </si>
  <si>
    <t>Khata No.3,Thana No.119 and situated
at Mouza:Bhagwanpur,Gram 
Panchayat:Wafapur Banthu,Circle 
Office:Bhagwanpur,Sub Registry 
Office:Lalganj,
Dist.Sub Registry Office: Vaishali,Ward
No. 12,P.O. Bhagwanpur
Kaimur-844114
Bihar</t>
  </si>
  <si>
    <t>8312L190450029</t>
  </si>
  <si>
    <t>1St August to 31st March 2022</t>
  </si>
  <si>
    <t>8312L190350080</t>
  </si>
  <si>
    <t>Mauza- Saidpur Dhawa, bearing Khata
no. 55, Plot no. 468, Thana No. 23, 
Arwal, Ward No. 13, Post Office: Arwal
Arwal-804401
Bihar</t>
  </si>
  <si>
    <t>Khatna No. 170, Plot No. 445 &amp; 448, 
Thana No. 75 situated at Mouza: 
Bhakharua, Gram Panchayat: Tarari, 
Circle Office: Daudnagar, Block: 
DAUDNAGAR, Sub Registry Office: 
Daudnagar
and Dist.Sub Registry 
Office:Aurangabad
Daudnagar-824143</t>
  </si>
  <si>
    <t>8312L1904500106</t>
  </si>
  <si>
    <t>(8312L1901500050</t>
  </si>
  <si>
    <t>Khata No.58, Plot No.602 &amp; 603,ThanaKhata No.58, Plot No.602 &amp; 603,Thana No.9 and situated at Mouza: 
Kaurihar,Tola Laxmipur, Gram 
Panchayat: Dhangarwa 
Kaudihar,Dist.Sub Registry Office: 
Motihari-East Champaran,District: East
Champaran
Raxoul-845305
Bihar</t>
  </si>
  <si>
    <t>8312L1904500191</t>
  </si>
  <si>
    <t>Mouza: Mahesh Ram, Khata No. 257, 
Plot No. 939, Thana No. 124, Gram 
Panchayat: Mahesh Ram, Circle 
Office: Pirpainti, Sub Registry Office: 
Kahalgaon,Police Station: Pirpainti, 
District: Bhagalpur
Pirpainti-813209
Bihar</t>
  </si>
  <si>
    <t>1st August 2021 to 31st March2022</t>
  </si>
  <si>
    <t xml:space="preserve">Khata No. 81, Plot No. 765, Thana No. 
5 at Mouza: Salempur, Gram 
Panchayat: Baidnathpur,Block 
Sahebganj, District Sub-Registry 
Office: Paroo &amp; District Registry Office:
Muzaffarpur, P.O. Paroo
Sahebganj-843125 Bihar
</t>
  </si>
  <si>
    <t>8312L1811500395</t>
  </si>
  <si>
    <t>Khata No. 227, Plot No. 356, Sub. Plot 
No. 44, Thana No. 267 and situated at 
Mouza: Kasba Kahalgaon, Mohalla 
Adarsh Nagar, Nagar Panchayat Raj: 
Kahalgaon, Circle Office: 
Kahalgaon,Bhagalpur, Kahalgaon
Kahalgaon-813203
Bihar</t>
  </si>
  <si>
    <t>8312L1904500105</t>
  </si>
  <si>
    <t>Khata No.207, Plot No. 1331,Thana 
No. 38 at Mouza: Piro,Nagar 
Panchayat:Piro, Block:Piro,Sub 
Registry Office:Piro,Police Station: 
Piro,District: Bhojpur in the State of 
Bihar, Ward No. 6, P.O- Piro
Piro-802207
Bihar</t>
  </si>
  <si>
    <t>8332L1905500295</t>
  </si>
  <si>
    <t>1st June2021 to 31st March 2022</t>
  </si>
  <si>
    <t>8312L1904500110</t>
  </si>
  <si>
    <t>Mouza:Gajragarh, 
GramPanchayat:Kahudaag, 
CircleOffice:Barachatti, Sub RegistryOffice:Sherghati,Dist.SubRegis
tryOffice:Gaya,District: Gaya in the 
State of Bihar, P.O. Barachatti
Gaya-824201
Bihar</t>
  </si>
  <si>
    <t>Plot No. 1304, Khata No. 190, 
190/1026 and situated at Mouza: 
Fulwariya, Nagar Panchayat: Kasba, 
Block: Kasba, Circle Office: Kasba, and
Dist. Sub Registry Office: Purnea, 
Kasba, District: Purnea
Purnia-854330
Bihar</t>
  </si>
  <si>
    <t>8312L1905500040</t>
  </si>
  <si>
    <t>1st September 2021 to 31st March 2022</t>
  </si>
  <si>
    <t>Vill. RamNagar, P.O. Sitamarhi, PS 
Pupri
Pupri-843320
Bihar
INDIA</t>
  </si>
  <si>
    <t>8312L1901500413</t>
  </si>
  <si>
    <t>Khata No.792,Plot No.2179,Thana 
No.241 and situated at 
Mouza:Jagdishpur,Mohalla: Nayka 
Tola,Nagar Panchayat 
Raj:Jagdishpur,Circle 
Office:Jagdishpur,Dist.Sub-Registry 
Office:Bhojpur,Jagdishpur,Bhojpur
Jagdishpur-824203
Bihar</t>
  </si>
  <si>
    <t>8312L1901500049</t>
  </si>
  <si>
    <t>8312L1903500078</t>
  </si>
  <si>
    <t>Khata No. 65 &amp; 189,Plot No. 1194 &amp; 
1186,Thana No. 162,Tauzi No. 
604,Circle No. 162 and situated at 
Mouza: Makhachak, Ward No. 
6,Manjhaul - Parihara - Bakhri 
Rd,Makha Chak,Bakhri,District: 
Begusarai Bakhri-848201
Bihar
INDIA</t>
  </si>
  <si>
    <t>Khata No. 643, Plot No. 11480 and 
situated at Mouza: Telari, Madho 
Bigha, Gram Panchayat: Telari, Circle 
Office: Neemchak Bathani, Block: 
Gaya, Sub Registry Office: Neemchak 
Bathani,Gaya
Gaya-823311
Bihar</t>
  </si>
  <si>
    <t>Khata No. 104, Plot No. 731, Thana 
No. 423 and situated at Mouza: 
Bhadkuiya, Circle Office: 
Barauli,District: Gopalganj in the State 
of Bihar, Ward No. 6, P.O. Barauli
Barauli-841405
Bihar</t>
  </si>
  <si>
    <t>8312L1901500230</t>
  </si>
  <si>
    <t>Khata No. 1412, Plot No. 170, Thana 
No. 43 and situated at Mouza: Rani, 
Gram Panchayat: Rani,Dist. Sub 
Registry Office: Begusarai,District: 
Begusarai in the State of Bihar, Ward 
No. 2, P.O. Bachhwara
Bachhawara-851111
Bihar</t>
  </si>
  <si>
    <t>Khata No. 395, Plot No. 2758, Thana 
No. 194 and situated at Mouza: Goh, 
Gram Panchayat Raj: Goh, Circle 
Office: Goh, District: Aurangabad in 
the State of Bihar, Ward No. P.O. Goh
Dist. Sub Registry Office: Aurangabad, 
Police Station: Goh,
AURANGABAD-824203
Bihar</t>
  </si>
  <si>
    <t>8312L1804500055</t>
  </si>
  <si>
    <t>1st August2021 to 31st March 2022</t>
  </si>
  <si>
    <t>Khata No. 511, Plot No. 706, 707(old), 
839(new), Thana No. 80 and situated 
at Mouza: Jaynagar Bazar,Ward No. 9,
Nagar Panchayat: Jaynagar, Police 
Station: Jaynagar, District- Madhubani,
Bihar
Madhubani-847226
Bihar</t>
  </si>
  <si>
    <t>8312L1905500013</t>
  </si>
  <si>
    <t>Khata No. 270, Plot No. 2170, Thana 
No. 176, Tauzi No. 1705 and situated 
at Mouza: Mai, Nagar Parishad: Hilsa, 
Nalanda in the State of Bihar, Ward 
No. 22, P.O. Hilsa
Hilsa-801302
Bihar</t>
  </si>
  <si>
    <t>8312L1811500128</t>
  </si>
  <si>
    <t>8312L1905500045</t>
  </si>
  <si>
    <t>Khata No. 17, Plot No. 1217, Thana 
No. 136, Tauzi No. 455 and situated at 
Mouza: Chakia,Ward No. 9, P.O. Chakia
Chakia-845412
Bihar
INDIA</t>
  </si>
  <si>
    <t>8312L1903500008</t>
  </si>
  <si>
    <t>Mauza- Kaudiya, Malmaliya, P.S. &amp; 
P.O.- Bhagwanpur Hat, bearing Khata 
no. 152, Plot no. 111, Thana No. 363, 
Circle Office Bhagwanpur
Sub. Registry Office Basantpur and 
District Registry Office, Siwan, Kauriya 
Gram Panchayat, District- Siwan
Malmaliya-841406
Bihar</t>
  </si>
  <si>
    <t>8312L1906500463</t>
  </si>
  <si>
    <t>Khata No. 342, C.S. Plot No. 372, 
Khewat No. 16, Circle No. 50A, Thana 
No. 9 Ward No. 44, situated at 
Ramalok Appartment, Matmagandhi 
Nagar
Mahal: Sadikpur Jogi, Pargana: 
Azimabad, Old Bye Pass 
Kankarbagh,P.O. Ashok nagar
Patna-800020
Bihar</t>
  </si>
  <si>
    <t>Khata No.151 &amp; 164,Plot 
No.1223,1222,1224,Thana No.118 and
situated at Mouza: Simrahi,Gram 
Panchayat Raj: Simrahi,Circle Office: 
Raghopur,Sub Registry Office:Supaul, 
Ward No. 5,P.O.Jairampur Raghopur
Saharsa-852111
Bihar</t>
  </si>
  <si>
    <t>8312L1904500115</t>
  </si>
  <si>
    <t>Khata No. 343 (New), Khesra No. 1133
(New) at NH-28, Serpur Dighra 
(Opposite to Holy Mission School), 
Mouza: Narayanpur Anant alias 
Sherpur
Gram Panchayat:Sherpur Dighra., 
Circle Office: Mushahari, Muzaffarpur
Muzaffarpur-842002
Bihar</t>
  </si>
  <si>
    <t>8312L1912500190</t>
  </si>
  <si>
    <t>Khata No. 113, Plot No. 513, Thana 
No. 164/3 and situated at Mouza: 
Harpur Ailouth, Gram Panchayat 
Raj,Police Station: Mushari Gharari, 
District: Samastipur , Bihar, Ward No. 
13, P.O. Ailouth
Samastipur-848101
Bihar</t>
  </si>
  <si>
    <t>8332L1809500245</t>
  </si>
  <si>
    <t>Plot No 262, Khatha No. 68, Ward No 
24/36, Munger
Begusarai-851101
Bihar</t>
  </si>
  <si>
    <t>8332L1907500334</t>
  </si>
  <si>
    <t>Debraha Baba Chowk, Near Muskan 
Hospital, P.O. Nakched Tolla, NH28 P.S. Town Motihari, District-East 
Champaran
Motihari-845401
Bihar</t>
  </si>
  <si>
    <t>8332L1904500185</t>
  </si>
  <si>
    <t>Khata No. 82, Plot No. 274 &amp; 276, 
Thana No. 246, Tauzi No. 1146 and 
situated at Mouza: Fatulahi, Nagar 
Parishad: Siwan, District: Siwan in the 
State of Bihar, Ward No. 34, P.O. 
Siwan
Siwan-841226
Bihar
INDIA</t>
  </si>
  <si>
    <t>8332L1907500304</t>
  </si>
  <si>
    <t>Jay Prakash Nagar, Katira, Arra, P.S &amp;
P.O - Nawada, Bhojpur, Bihar - 802301
BIH- Arrah relocation-802301
Bihar
INDIA</t>
  </si>
  <si>
    <t>8332L1807500233</t>
  </si>
  <si>
    <t>1st April2021 to 31st March 2022</t>
  </si>
  <si>
    <t>8332L1904500093</t>
  </si>
  <si>
    <t>Khata No. 27, Plot No. 563, Thana No. 
126 and situated at Village Devisarai, 
Mouza: Chak Hajiyan, Gram 
Panchayat: Rana Bigha-Biharsharif, 
Circle Office: Biharsharif, 
Nalanda,Maghra
BiharSharif-803101
Bihar</t>
  </si>
  <si>
    <t>Teja Tola, Mahipal Nagar, Mirchaibari, 
P.S. Katihar, P.O. Katihar, Dist. Katihar
Katihar-854105
Bihar</t>
  </si>
  <si>
    <t>8332L1809500241</t>
  </si>
  <si>
    <t>8332L1809500191</t>
  </si>
  <si>
    <t>Khata No. 59, Thana No. 130, Plot No. 
137, Tauzi No. 951 and situated at Mouza: Mansha Tola (Hariwatika), 
Nagar Parishad: Bettiah
Circle Office: Bettiah, Block: Bettiah, 
P.S. Bettiah, P.O. Bettiah, Dist: West 
Champaran, Bihar
Bettiah-845438
Bihar</t>
  </si>
  <si>
    <t>8332L1811500195</t>
  </si>
  <si>
    <t>Mouza- Dhanpurwa, Pargana, 
Sasaram Nagar Palika, Plot no- 984, 
khata no-162,Thana no- 137, P.O. 
Sasaram District- Rohtas
SASARAM-821115
Bihar</t>
  </si>
  <si>
    <t>Mouza:Mangraul,Circle Office: 
Rahika(Madhubani),Block: 
Madhubani,Nagar 
Parishad:Madhubani,District Sub 
Registry office:Madhubani,Police 
Station:Madhubani,District: Madhubani 
in the State of Bihar,P.O
Madhubani-847211</t>
  </si>
  <si>
    <t>8332L1906500070</t>
  </si>
  <si>
    <t>Municipality Survey Plot No. 754, 
Circle No. 6 and situated at Mouza: 
Moharrampur Chagawa, Municipal 
Corporation: Patna, Circle Office: 
Patna Sadar, Dist. Sub Registry Office:
Patna, Kotwali, Patna
Rajabazar-800001
Bihar</t>
  </si>
  <si>
    <t>8332L1904500099</t>
  </si>
  <si>
    <t>Survey Plot No. 447, Sheet No. 117, 
Circle No. 44, Ward No. 14(old), 49 
(new) and situated at Mouza: 
Mahendru, Mohalla: Mahendru
Municipal: Patna Municipal 
Corporation,District: Patna in the State 
of Bihar, Ward No.49_, P.O. Mahendru
Hajiganj-800006
Bihar</t>
  </si>
  <si>
    <t>8332L1904500098</t>
  </si>
  <si>
    <t>Khata No. 535, Plot No. 962, Thana 
No. 1021, Tauzi No. 3296 and situated 
at Mouza: Mirganj Harkhauli, Mirganj, 
District: Gopalganj in the State of 
Bihar, Ward No. 4, P.O. Mirganj
Mirganj-841438
Bihar</t>
  </si>
  <si>
    <t>8332L1905500337</t>
  </si>
  <si>
    <t>Odisha</t>
  </si>
  <si>
    <t xml:space="preserve">Mallick Commercial Complex,Plot 
no-A/69,nr. Axis bank,unit 3,Kharvel Nagar
Bhubaneswar-751001
</t>
  </si>
  <si>
    <t>Khata No.396/223, Plot No.502 
situated at Mouza Remuna,PO/PS/SubRegistration 
Office/Tahasil:Talcher, Dist:Angul Talcher-759100
Odisha</t>
  </si>
  <si>
    <t>8312L1706100288</t>
  </si>
  <si>
    <t>Khata No.443/528, Plot No.171 and 
Plot No.170/1770 situated at Mouza Atopur Bada Pokhari, Tala Unit No.5, 
PS-Sadar
Kendujhar-758001
Odisha</t>
  </si>
  <si>
    <t>8332L1905500440</t>
  </si>
  <si>
    <t xml:space="preserve">D.No. 1/605-2, and Survey.no.295, 
RTC colony, 5th Cross and Main Road,
Autonagar, Gudivada, Krishna District
Gudivada-521301
Andhra Pradesh
</t>
  </si>
  <si>
    <t>8312L1706100277</t>
  </si>
  <si>
    <t>Ground Floor, Shailia Complex, 
Budhan colony Koraput, Odisha -
764020
KORAPUT LEAN HUB-764020
Odisha</t>
  </si>
  <si>
    <t>8312L1705100114</t>
  </si>
  <si>
    <t>Plot No.2424/5060, 2421/5062,2423, 
2421/4537, 2425, 2424, Mohan Plaza, 
Near Raaj Ghat Bridge, Mathasai, 
Bhadrak
Bhadrak-756100
Odisha</t>
  </si>
  <si>
    <t>8312L1712500158</t>
  </si>
  <si>
    <t>Ground Floor, Anish Complex, 
Opposite Nurse Training Center, 
Sundargarh, Odisha - 770001
Sundargarh Lean Hub-770001
Odisha</t>
  </si>
  <si>
    <t>8312L1712500174</t>
  </si>
  <si>
    <t>Rabisons Mall, Ground Floor, Patnaik 
Plantation &amp; Estate Pvt Ltd, Main 
Road, Near JMFC Court, Barbil, 
Odisha - 758035
Barbil Lean Hub-758035
Odisha</t>
  </si>
  <si>
    <t>8312L1712500175</t>
  </si>
  <si>
    <t>Ground Floor, Durgaprasad, Main 
Road, Nayagar-725069
NAYAGARH LEAN HUB-725069
Odisha</t>
  </si>
  <si>
    <t>8312L1705100207</t>
  </si>
  <si>
    <t>8312L1802500021</t>
  </si>
  <si>
    <t>Mankeswari complex, Ground Floor, In 
front of Forest office Bhawanipatna 766001
Bhawanipatna-766001</t>
  </si>
  <si>
    <t>Plot No.1269, Kalpeswar Gram 
Panchayat, Kendrapara PO, Odisha - 
754211
KENDRAPARA LEAN HUB-754211
Odisha</t>
  </si>
  <si>
    <t>8312L1802500024</t>
  </si>
  <si>
    <t>CO-Tripati Balaji , Near Bus Stand, 
Aska, Odisha - 761110
Orissa - Aska Lean Hub-761110
Odisha</t>
  </si>
  <si>
    <t>8312L1802500023</t>
  </si>
  <si>
    <t>8312L1802500022</t>
  </si>
  <si>
    <t>Mahendra showroom Building, Garaj 
Bazar, Jaleshwar, Odisha - 756032
Orissa - JALESWAR Lean Hub-756032
Odisha</t>
  </si>
  <si>
    <t>Saroj Ranjan Tripathi, Mahima Tungi, 
Jagannatah Bazar, Beside TVS Show 
Room, Kamakhya Nagar, Dist Dhenkanal, Odisha -759108
Orissa-KAMAKHAYANAGAR LEAN 
HUB-759108</t>
  </si>
  <si>
    <t>8312L1804500045</t>
  </si>
  <si>
    <t>Plot No 13, Khata No127, Plot No 
2097/6319, Krushnasaranpur, Baguda,
Ganjam, Odisha - 761118
Orissa - BUGUDA LEAN HUB-761118
Odisha</t>
  </si>
  <si>
    <t>8312L1806500272</t>
  </si>
  <si>
    <t>Plot No.308/9883 situated at Mouza Turanga, Po/Ps/Sub Registration 
Office/Tahasil: Angul, Dist: Angul
Angul-759122
Odisha</t>
  </si>
  <si>
    <t>8332L1907500093</t>
  </si>
  <si>
    <t>CO- Ajit Kumar Purohit, Near Daya 
Refill Station, NH-5, Chhatrapur 761020, Odisha
CHHATRAPUR LEAN-761020
Odisha</t>
  </si>
  <si>
    <t>8312L1610100260</t>
  </si>
  <si>
    <t>Khata No.255/640 situated at Mouza Raghunathpur, Tahasil-Baripada, Dist Mayubhanja
Baripada-757001
Odisha</t>
  </si>
  <si>
    <t>8312L1609100189</t>
  </si>
  <si>
    <t>Sonakshi Complex, Ground Floor, New
Bus Stand
KHURDA-752056
Odisha</t>
  </si>
  <si>
    <t>8312L1609100190</t>
  </si>
  <si>
    <t>New Mallick Complex, Pattaharpada
PANIKOILI-755043
Odisha</t>
  </si>
  <si>
    <t>8312L1609100192</t>
  </si>
  <si>
    <t>Renu Modi Building, No 86/C, Ground 
Floor, Gautam Nagar, Behind Fortune 
Sishmo, Near Kalpana Square
Bhubaneshwar-751001
Odisha</t>
  </si>
  <si>
    <t>8332L1606100145</t>
  </si>
  <si>
    <t>Plot N: 1481/2696, Baramunda, New 
Sirpur Road,
Bhubaneswar-751003
Odisha</t>
  </si>
  <si>
    <t>VH07150507107</t>
  </si>
  <si>
    <t>Nidhi Complex, Power House Road, 
Khata No. 365/91, Plot No. 033/1866, 
Mouza RTU-43,
Rourkela-769001
Odisha</t>
  </si>
  <si>
    <t>VH07150507032</t>
  </si>
  <si>
    <t>Ground Floor, Balaji Midtown, Main 
Road, Budharaja,
Sambalpur-768003
Odisha</t>
  </si>
  <si>
    <t>VY03150386009</t>
  </si>
  <si>
    <t>Plot No. 311/2624, Niladrivihar Chowk, 
Chandrasekharpur
Bhubaneswar-751016
Odisha</t>
  </si>
  <si>
    <t>14070701</t>
  </si>
  <si>
    <t>M/s Shah Paper Board &amp; Chemicals, 
Nuasahi, Balia,
Balasore-756056
Odisha</t>
  </si>
  <si>
    <t>VH03151388030</t>
  </si>
  <si>
    <t>VH03151388029</t>
  </si>
  <si>
    <t>Saraswati Plaza, Sheragada Bungalow
Street, Pani Tank Road, Ward No. 19,
Berhampur-760001
Odisha</t>
  </si>
  <si>
    <t>Kailash Plaza, Link Road, ,
Cuttack-753012
Odisha</t>
  </si>
  <si>
    <t>14071602</t>
  </si>
  <si>
    <t>Khata No.34/231, Plot No.8/620 and 
Plot No.8/459 situated at Mouza:Bira 
Dhanujaya Narayanpur Sasan, 
Tahasil:Champua, Odisha
Champua-758041
Odisha</t>
  </si>
  <si>
    <t>8312L1904500197</t>
  </si>
  <si>
    <t>8332L1904500177</t>
  </si>
  <si>
    <t>Khata No.620/208A, Plot 
No.1426/2500, Plot No.1425/2499, Plot
No.1424/2496, Plot No.1423, in 
Stitiban Status, situated at 
Mouza:Tarola, Ps:Tangi, Sub Registrar
Office:Jagatpur,Tahasil: Tangi 
Choudwar
Cuttack-754021
Odisha</t>
  </si>
  <si>
    <t>Khata No.207/39, Plot No.2896/3448 
and Khata No.207/107, Plot No.2897 
situated in Mouza:Kuchinda, 
Tahasil:Kuchinda
Sambalpur-768222
Odisha</t>
  </si>
  <si>
    <t>8312L1904500208</t>
  </si>
  <si>
    <t>1st Sep2021 to 31st March 2022</t>
  </si>
  <si>
    <t>8312L1904500219</t>
  </si>
  <si>
    <t>Plot No.1434/1435, Khata 
No.321/1091,Mouza-Balugaon, P.S Banapur, Dist-Khurda
Balugaon-752030
Odisha</t>
  </si>
  <si>
    <t>Bearing M.S.Khata No.126/510, 
M.S.Plot No.884/1497, Mouza:Badmal,
Po/Ps:Badamal, Tahasil &amp; 
Dist:Jharsuguda, Odisha
Jharsuguda-768201
Odisha</t>
  </si>
  <si>
    <t>8332L1904500176</t>
  </si>
  <si>
    <t>Khata No.1520/1042, Plot 
No.5371/13987, Mouza-Kodala, Ps Kodala, Sub Registrar Office-Kodala, 
Tahasil-Kodala, Dist-Ganjam
Kodala-761032
Odisha</t>
  </si>
  <si>
    <t>8312L1905500015</t>
  </si>
  <si>
    <t>Anayana Towers, bearing Khata no. 
1229/1873, plot no. 612/7821 situated 
near Union Bank, Basudebpur
Basudevpur-756125
Odisha</t>
  </si>
  <si>
    <t>8312L1904500168</t>
  </si>
  <si>
    <t xml:space="preserve">Mouza- Kapilpur, Sub Registration 
Office/Tahasil Gunupur, Dist, 
Rayagada , Block Gunupur and ADSR 
Office Gunupur Police Station: 
Gunupur, District: Rayagada, Odisha, 
Ward No. 10
Gunupur-765022
</t>
  </si>
  <si>
    <t>8312L1811500391</t>
  </si>
  <si>
    <t>Khata No. 1289/87, Plot Nos. 7466 &amp; 
7467, PS No. 73 and situated at 
Mouza: Chendipada, Gram Panchayat 
Raj: Chendipada, Chendipada, Post 
Office: Chendipada, District: Angul, 
Odisha
Chendipada-759124
Odisha</t>
  </si>
  <si>
    <t>8312L1904500167</t>
  </si>
  <si>
    <t>Khata No. 28/210, Plot No. 
156/61/707, Mouza: Dongriguda, Dist. 
Sub Registry Office: Umerkote, Tehsil: 
Umerkote, P.S: Umerkote, P.O: 
Umerkote, District: Nabarangpur, 
Odisha
Nabarangpur-764073
Odisha</t>
  </si>
  <si>
    <t>8312L1904500203</t>
  </si>
  <si>
    <t>Khata No. 994/4592, Plot No. 
1875/10217, 1875/10218, 1884/10219,
1895, P.S No. 119, Mouza: 
Malkanagiri,
Dist. Sub Registry Office: Malkanagiri, 
Tehsil: Malkanagiri, P.S. Malkanagiri, 
P.O. Malkanagiri, Dist. Malkanagiri, 
Odisha
Malkanagiri-764045</t>
  </si>
  <si>
    <t>8312L1904500204</t>
  </si>
  <si>
    <t>Khata No. 144/349, Plot No. 262/2106,
P.S. No. 38 and situated at Mouza: 
Bagad, Block: Kesinga, Dist. Sub 
Registry Office: Kalahandi, Tehsil: 
Kesinga,
Police Station: Kesinga, Post 
Office:Kesinga, District: Kalahandi, 
Odisha
Kalahandi-766012
Odisha</t>
  </si>
  <si>
    <t>8312L1904500210</t>
  </si>
  <si>
    <t>Ground Floor, Bidwan Junoir College 
Building, NH-26, Opposite Sadar 
Police Station
Jeypore-764001
Odisha</t>
  </si>
  <si>
    <t>8332L1912500422</t>
  </si>
  <si>
    <t>Khata No. 175, Chaka No. 04, Plot No. 
13, Khata No. 85, Chaka No. 05, Plot 
No. 14, situated at Mouza : Nimidihi, 
Sub Registration office /Tahasil : 
Kujanga, Distt : Jagatsinghpur
Paradip-754142
Odisha</t>
  </si>
  <si>
    <t>8312L1804500141</t>
  </si>
  <si>
    <t>Mouza Simla old Delhi Road 
Mouza Simla Hoogly
West Bengal-712249
West Bengal</t>
  </si>
  <si>
    <t>West Bengal</t>
  </si>
  <si>
    <t>8332L1912500417</t>
  </si>
  <si>
    <t xml:space="preserve">Khatian No. 1321, Dag No. 56, Touzi 
No. 526 and situated at Mouza: 
Dakshin Mechogram, Uttar 
Mechogram, Panskura, Post Office: 
Uttar Mechogram, District: Purba 
Midnapur Purba Midnapur-721139
West Bengal
</t>
  </si>
  <si>
    <t xml:space="preserve">Taki Road, Mayalakhola Po+Ps - 
Basirhat, Dt North 24 Pargana -743412
Basirhat Lean Hub-743412
West Bengal
</t>
  </si>
  <si>
    <t>8312L1712500192</t>
  </si>
  <si>
    <t>8312L1705100125</t>
  </si>
  <si>
    <t>Sarat Pally, Circus Moidan, Katwa(M), 
burdwan, West Bengal - 713130
Katwa Lean Hub-713130
West Bengal</t>
  </si>
  <si>
    <t>8312L1802500042</t>
  </si>
  <si>
    <t xml:space="preserve">Gokul Saha, Office ghat Road, Ward 
No.14, Nabadwip, Nadia, West Bengal 
- 741302
Nabadwip Lean Hub-741302
West Bengal
</t>
  </si>
  <si>
    <t xml:space="preserve">Ward No.1, Holding No.233, Mouza - 
Kalna, Post Office- Kalna, Kalna 
Municipallty, Burdhan Dist, West 
Bengal - 713409
Kalna Lean HUb-713409
West Bengal
</t>
  </si>
  <si>
    <t>8312L1803500089</t>
  </si>
  <si>
    <t xml:space="preserve">Mouza- Chandrakona, Thana –
Chandrakona,J.L. No. 103, L.R. 
Khatian No. 653/1, R.S. Dag No. 
2299/3578, L.R. Dag no. 2855, Ward 
No. 5, Chandrakona, District- Paschim 
Midnapore, Pin – 721201
Chandrakona-721201
</t>
  </si>
  <si>
    <t>8312L1803500088</t>
  </si>
  <si>
    <t xml:space="preserve">Dr. Sachin Sen Road, Annya purna 
Sarani(T.V.Tower), Krishnanagar 741103
Krishnanagar Lean Hub-741103
West Bengal
</t>
  </si>
  <si>
    <t>8312L1712500193</t>
  </si>
  <si>
    <t xml:space="preserve">Debagram, New Bus Stand, Police 
Station-Kaliganj, Post Office-
_Debagram, District-Nadia, State West Bengal, Pin Code- 741137
Debagram Lean Hub-741137
West Bengal
</t>
  </si>
  <si>
    <t>8312L1803500087</t>
  </si>
  <si>
    <t xml:space="preserve">J.L no 127, L.R Khaitan nos 474 and 
475, Dag no 334 and 334/661, Gurap, 
Hoogly, West Bengal - 712303
WB - Gurap Lean Hub-712303
West Bengal
</t>
  </si>
  <si>
    <t>8312L1803500090</t>
  </si>
  <si>
    <t>J.L no 16, L.R Khaithan nos. 1631 and 
1632, Comprised Dag no. 1576, 
1576/1700 and 1576/1755, sankarhati 
II, Bargachiya, Howrah - 711410
WB - Jagatballavpur Lean Hub-711410
West Bengal</t>
  </si>
  <si>
    <t>8312L1804500044</t>
  </si>
  <si>
    <t xml:space="preserve">J.L No 97, Khaithan No 2504, 2755 
and 2506, L.R Dag No 1032, Bangitola 
Gram Panchayat, Mathabari, Malda, 
West Bengal - 752207
WB - Panchanandpur - Lean Hub 752207
West Bengal
</t>
  </si>
  <si>
    <t>8312L1803500092</t>
  </si>
  <si>
    <t xml:space="preserve">Kotalpur, J.L. No. 48, P.S. - Kotulpur, 
Khaitan no. 786/1, Dag No. 929/2306, 
Kotulpur Gram Panchayat, District - 
Bankura, West Bengal, PIN 722141
WB - Kotulpur Lean Hub-722141
West Bengal
</t>
  </si>
  <si>
    <t>8312L1804500326</t>
  </si>
  <si>
    <t xml:space="preserve">Mayarapukur Opp- Canara Bank New 
Busstand Roadm ,Bishnupur,Bankura -
722122
WB - Bishnupur- Lean Hub-722122
West Bengal
</t>
  </si>
  <si>
    <t>8312L1804500049</t>
  </si>
  <si>
    <t>Ratan Sil Add- Sukantapally, Beside 
Kalibari Budbud-713403
WB - BUDBUD Lean Hub-713403
West Bengal</t>
  </si>
  <si>
    <t>8312L1804500337</t>
  </si>
  <si>
    <t xml:space="preserve">Netaji Colony, Post Office - Mal, Police 
Station - Mal, District - Jalpaiguri, West
Bengal - 735221
WB - Malbazar Lean Hub-735221
West Bengal
</t>
  </si>
  <si>
    <t>8312L1804500344</t>
  </si>
  <si>
    <t xml:space="preserve">J.L No 36, khaitan no 6596, L.R Dag 
no 5577, Kandra Gyandas Gram 
Panchayat, P.O kandra, Police station -
Ketugram, purba, Burdwan, West 
Bengal - 713129
WB - Kandra Lean Hub-713129
West Bengal
</t>
  </si>
  <si>
    <t>8312L1804500330</t>
  </si>
  <si>
    <t>8312L1804500043</t>
  </si>
  <si>
    <t xml:space="preserve">Prodyut KR pal, Joyrampore, Domkal, 
murshidabad, West Bengal - 742303
WB - Domkal Lean Hub-742303
West Bengal
</t>
  </si>
  <si>
    <t xml:space="preserve">Prabir Haldhar, Lal Mohan Apartment, 
Vill+ P.O. Sarisha, P.S. Diamond 
Harbour, Dist. South 24 Parganas, 
West Bengal
South 24 Parganas-743368
West Bengal
</t>
  </si>
  <si>
    <t>8312L1804500346</t>
  </si>
  <si>
    <t>Bhangabandh, J.L No 132, Khayrasole,
Dubrajpur, BIRBHUM, WEST BENGAL
- 731125
WB - khoyrasol Hub-731125</t>
  </si>
  <si>
    <t>8312L1804500333</t>
  </si>
  <si>
    <t>Village - Dihigram, PO - Dafahat, 
Panchayat - Jagtai, PS - Suti, Ekatia, 
Dist. Murshidabad, West Bengal -
742224
WB - Jagtai Lean Hub-742224
West Benga</t>
  </si>
  <si>
    <t>8312L1803500086</t>
  </si>
  <si>
    <t xml:space="preserve">Rampurhat Road, Vedia shrai Bus 
stand
Murari-731219
West Bengal
</t>
  </si>
  <si>
    <t>8312L1804500331</t>
  </si>
  <si>
    <t xml:space="preserve">Haripradhan Pramanik, Majdia college 
road, PO- Majdia,PS Krishnanagar,Nadia, 741507
WB - Majdia Lean Hub-741507
West Bengal
</t>
  </si>
  <si>
    <t>8312L1804500350</t>
  </si>
  <si>
    <t xml:space="preserve">Sagardighi, Oppsite BDO office, 
Murshidabad -732226
WB - Dhalsa Lean Hub-732226
West Bengal
</t>
  </si>
  <si>
    <t>8312L1804500349</t>
  </si>
  <si>
    <t xml:space="preserve">Meuidichiak, Hatsultanpur, karagpur, 
Pachim, Mednapur - 721149
WB - Madpur Lean Hub-721149
West Bengal
</t>
  </si>
  <si>
    <t>8312L1804500343</t>
  </si>
  <si>
    <t>Gonindpur, Shyampur, Gadaria, 
Howrah - 711314
WB - Gadiara Lean Hub-711314
West Bengal</t>
  </si>
  <si>
    <t>8312L1804500345</t>
  </si>
  <si>
    <t xml:space="preserve">Barua power house,Debkandu Gram 
Panchyat, Beldanga , Dist 
Murshidabad WB- 742133
WB -Beldanga Lean Hub-742133
West Bengal
</t>
  </si>
  <si>
    <t>8312L1806500289</t>
  </si>
  <si>
    <t>Vill Laoda, J.L. No. 55, Khaitan No. _, 
L. R. Dag No. 364, PO &amp; PS Daspur, 
ADSR Office Daspur, 7/1 No. Gram 
Panchayat, Dist West Midnapore, West
Bengal PIN 721211
WB -Daspur Split Hub-721211
West Bengal</t>
  </si>
  <si>
    <t>8312L1709500054</t>
  </si>
  <si>
    <t>Vill + Ps Bamunia Kendra ,Burdwan - 
713422
WB -Kusumgram Lean Hub-713422
West Bengal
INDIA</t>
  </si>
  <si>
    <t>8312L1804500338</t>
  </si>
  <si>
    <t xml:space="preserve">Mouza No 74, krishnapur, J.L No 74, 
Police Station - lalgola, Kaithan No 
287, Dag No 1616, Bahadurpur, ADSR
- Bhagabangola, Murshidabad, 
WestBenngal
Lalgola-742148
West Bengal
</t>
  </si>
  <si>
    <t>8312L1704100182</t>
  </si>
  <si>
    <t xml:space="preserve">Binay Kabiraj, Pravat Sarani, P.O. - 
Bolpur, P.S. - Bolpur, Dist - Birbhum
Bolpur-731204
West Bengal
</t>
  </si>
  <si>
    <t>8332L1905500308</t>
  </si>
  <si>
    <t xml:space="preserve">Mouza: Islampur, J.L No. 59 under RS 
Plot No. 1872 corresponding to LR Plot
No. 1651, LR Khatiyan No. 212 and 
Touzi Bengal, Ward No.1, P.O. - 
Islampur
No. 7, Islampur, District: Uttar Dinajpur 
in the State of West
Islampur-733202
West Bengal
</t>
  </si>
  <si>
    <t>8312L1703100238</t>
  </si>
  <si>
    <t xml:space="preserve">J.l No 3, Police Statio Purulia, Kaithan 
No 792, Dag No 1136, Ward No 8, 
Holiding No 8, Holding No 44 Old, 122 
New, 9 Chaibassa Road
PURULIA-723102
West Bengal
</t>
  </si>
  <si>
    <t>8312L1610100250</t>
  </si>
  <si>
    <t xml:space="preserve">Mouza: Srifala, J.L No. 78, Dumka 
Road, Srifala More, Near Hero Show 
Room, P.O. - Rampurhat, P.S. - 
Rampurhat, Dist. - Birbhum
Rampurhat-731224
West Bengal
</t>
  </si>
  <si>
    <t>8312L1703100358</t>
  </si>
  <si>
    <t>Garanga Bila, 5 No., Satbankura, 
Police Station: Garhbeta, P.O. - 
Chandrakona Road, Dist. Wesy 
Midnapur
Chandrakona-721253</t>
  </si>
  <si>
    <t>8312L1811500404</t>
  </si>
  <si>
    <t>Ugritola, Near State Bank of India, P.S.
- Manikchak, P.O. - Manikchak
English Bazar-732202
West Bengal</t>
  </si>
  <si>
    <t>8312L1709500063</t>
  </si>
  <si>
    <t>East Main Road, Near Govt. Housing 
Complex, PO. - Kalimpong, PS. - 
Kalimpong, Dist
Kalimpong-734301
West Bengal</t>
  </si>
  <si>
    <t>8312L1811500121</t>
  </si>
  <si>
    <t xml:space="preserve">Sri Banamali Mondal, s/o Badal 
Mondal, Nanta More, P.S. Karimpur, 
P.O.- Kairmpur, Dist. - Nadia
Nazirpur-741152
West Bengal
</t>
  </si>
  <si>
    <t>8312L1903500014</t>
  </si>
  <si>
    <t>8312L1906500474</t>
  </si>
  <si>
    <t>Vill. Damodarpur, Near School Bazar, 
Post Office: Sauri, Police Station: 
Belda, Dist. Paschim
Medinipur-721445
West Bengal</t>
  </si>
  <si>
    <t>8312L1904500214</t>
  </si>
  <si>
    <t>8312L1903500004</t>
  </si>
  <si>
    <t>Samarendra Nath Dutta, Rajibpur, NH 512, P.O. - Gangarampur, P.S. - 
Gangarampur, Dist. - South Dinajpur
Gangarampur-733124
West Bengal</t>
  </si>
  <si>
    <t xml:space="preserve">Mouza: Amlagora, J.L. No. 482, L.R. 
Dag No. 1510 under L.R. Khatian No. 
1023, Gram Panchayat: Amlagora, 
Addl. Dist. Sub Registry Office: 
Garbeta, Dist. Registry Office:Garbeta, 
P.O. - Amlagora
Gangani-721121
West Bengal
</t>
  </si>
  <si>
    <t>8312L1901500393</t>
  </si>
  <si>
    <t>1st July 2021 to 31st March 2022</t>
  </si>
  <si>
    <t>Vill. - Chhatinasole, P.S. 
Gopiballavpur, P.O. Chhatinasole, 
District - Jhargram
Medinipur-721506
West Bengal
INDIA</t>
  </si>
  <si>
    <t>8312L1811500403</t>
  </si>
  <si>
    <t>Mouza: Khamar Nitai, J.L. No. 34, Near
Subhaspalli Road, Nagarsitai , Cooch Bihar Municipality, Police Station: Sitai,
P.O.-Sitaihat, Dist.Cooch Behar
Mahishmuri-736167</t>
  </si>
  <si>
    <t xml:space="preserve">Mouza: Saidpur, J.L No. 80, Gram 
Panchayat: Sahajadpur, Registry 
Office:Maldah, Police Station: Gazole, 
District: Maldah in the State of West 
Bengal, P.O. - Maldah, Pin Code: 
732124
Maldah-732124
West Bengal
</t>
  </si>
  <si>
    <t>8312L1904500212</t>
  </si>
  <si>
    <t>Mouza: Hossainpur, Gram Panchayat: Nandigram, ADSR Office: Nandigram, 
Police Station: Nandigram, District: 
East Medinipur in the State of West 
Bengal, P.O. Rajarampur
Medinipur-721631
West Bengal</t>
  </si>
  <si>
    <t>8312L1904500216</t>
  </si>
  <si>
    <t xml:space="preserve">Mouza: Bhagwanpur, Village: 
Bhagwanpur, Gram Panchayat Raj: 
Bhagwanpur, Sub Registry Office: 
Bhagwanpur,
Police Station: Bhagwanpur, District: 
Purba Medinipur in the State of West 
Bengal, P.O. Bhagwanpur
Medinipur-721601
West Bengal
</t>
  </si>
  <si>
    <t>8312L1904500215</t>
  </si>
  <si>
    <t xml:space="preserve">Mouza: Kasbaegra under LR Dag No. 
2737; Khatian no. 3993; Block: Egra; 
Egra Municipality; Police Station: Egra;
; District: East Medinipur
Egra-721429
West Bengal
</t>
  </si>
  <si>
    <t>8312L1904500207</t>
  </si>
  <si>
    <t xml:space="preserve">Mouza: Jhalda, Village: School More Maisna, Gram Panchayat Raj: Maru Masina, Sub Registry Office: Jhalda, 
Police Station: Jhalda, District: Purulia 
in the State of West Bengal, P.O. 
Masina
Jhalda-723202
West Bengal
</t>
  </si>
  <si>
    <t>8312L1901500404</t>
  </si>
  <si>
    <t xml:space="preserve">Mouza: Kalabani, Gram Panchayat: 
Lalua and the office of Sub Registrar Narayangarh, Police Station: Keshiary, 
Post Office: Belda
Belda-721424
West Bengal
</t>
  </si>
  <si>
    <t>8312L1903500003</t>
  </si>
  <si>
    <t>J.L. No. 176, L.R. Khatian Nos. 1375 &amp;
2648, R.S. and L.R. Dag No. 800 at 
Mouza: Bankra, Gram Panchayat: 
Arrah, Addl. Dist. Sub-Registry Office: 
Raghunathpur,
Police Station: Raghunathpur, 
Adra,Purulia (West Bengal)
Purulia-723121
West Bengal</t>
  </si>
  <si>
    <t>8332L1912500381</t>
  </si>
  <si>
    <t xml:space="preserve">Mouza: Ganeshpur, Municipality: 
Rajpur-Sonarpur, Dist. Sub Registry 
Office: Sonarpur, Police Station: 
Sonarpur, District: South 24 Parganas 
in the State of West Bengal, P.O. - 
Sonarpur
Garia-700150
West Bengal
</t>
  </si>
  <si>
    <t>8332L1906500197</t>
  </si>
  <si>
    <t>41/2B and situated at Raicharan 
Ghosh Lane, Municipal Corporation: 
Kolkata Municipal Corporation, P.O. 
Topsia, P.S. Tiljala, Kolkata, Dist. 
Kolkata
Kolkata-700039
West Bengal</t>
  </si>
  <si>
    <t>8332L1905500297</t>
  </si>
  <si>
    <t xml:space="preserve">Mouza: Kotrung, Municipal: Uttarpara Kotrung, Addl. Dist. Sub Registry 
Office: Uttarpara, Police Station: 
Uttarpara, District: Hooghly in the State
of West Bengal, Ward No. 4, P.O. Hind
Motor
Chandannagar-712233
West Bengal
</t>
  </si>
  <si>
    <t>8332L1905500329</t>
  </si>
  <si>
    <t>Dewandighi, Opposite of Burdwan 
Central Bank &amp; Saraitikar Gram 
Panchayet, Mirjapur, Purbo 
Bardhaman
Burdwan-713102</t>
  </si>
  <si>
    <t>8332L1904500091</t>
  </si>
  <si>
    <t xml:space="preserve">Mouza: Kandanasol, J.L No. 193 under
L.R. Plot No. 395 and 403/686 
respectively and both plots are 
registered under L.R. Khatiyan No. 
1998, Gram Panchayat: Khatra Gram-I,
Registry Office : Kharta
Bankura-722140
West Bengal
</t>
  </si>
  <si>
    <t>8332L1811500206</t>
  </si>
  <si>
    <t>1st April 2021 to 31st March 2022</t>
  </si>
  <si>
    <t>8332L1809500155</t>
  </si>
  <si>
    <t>Vill-Goalbati, P.O- Srinagar, P.S Habra, Dist-North 24 PGS, Pin No 743263
Habra-743263</t>
  </si>
  <si>
    <t>Village Khairakhandi , PO Beniragram ,
PS Farakka , Dist Murshidabad , West 
Bengal - 742212
WB -Farakka Relocation-742212
West Bengal</t>
  </si>
  <si>
    <t>8332L1811500199</t>
  </si>
  <si>
    <t xml:space="preserve">Lambodarpur, Siuri, Birbhum, 
Westbengal - 731101
WB - Suri relocation-731101
West Bengal
</t>
  </si>
  <si>
    <t>8332L1808500406</t>
  </si>
  <si>
    <t>1st December 2021 to 31st March 2022</t>
  </si>
  <si>
    <t xml:space="preserve">Uttar Narikelda, J.L.No272, Kaithan 
No.2/1, L.R Dag 1261, Uttar Sonamui 
Gram Panchayat, bearing No 1308, 
Tamluk, purba midnapur, West bengal 
- 721648
WB - Tamluk Relocation-721648
West Bengal
</t>
  </si>
  <si>
    <t>8332L1809500242</t>
  </si>
  <si>
    <t xml:space="preserve">Jl No 87, Pargana - Bir, R.s Dag No 
3348, LR Dag No 3284, Rs Khaithan 
No 1719, Ulluberia - 711316
Ulluberia-711316
West Bengal
</t>
  </si>
  <si>
    <t>8332L1709500497</t>
  </si>
  <si>
    <t>8332L1808500409</t>
  </si>
  <si>
    <t>Jessore Road,Panchpota school, 
More, Near Kalupur Gram
PS BONGAON,West Bengal-743235-
743235
West Bengal</t>
  </si>
  <si>
    <t xml:space="preserve">Mouza - Parul, J.L.No.38, L.R.Khatian 
6862 and 5655, L.R.Dag No. 2039 &amp; 
2040, P.O &amp; P.S - Arambag, Holding 
No. 875/A, Dist - Hooghly, Pin - 
712601
WB -Arambag - Relocation Hub 712601
West Bengal
</t>
  </si>
  <si>
    <t>8332L1811500188</t>
  </si>
  <si>
    <t xml:space="preserve">Jibandeep Co-Operative Housing 
Society Ltd. , Plot No 43, Sub Block No
B-1, Block No B, Street No B-1, Under 
Ward No . 09, Kalyani, Nadia
Kalyani (Barrackpore)-741235
West Bengal
</t>
  </si>
  <si>
    <t xml:space="preserve">No 1/26, Chunuri Para street, Ward 
No.22, Plot No.8, Kaithan No 359, J.L 
No 22, Sanntipur
Nadia-741404
West Bengal
</t>
  </si>
  <si>
    <t>83321412301490</t>
  </si>
  <si>
    <t>8332L1904500181</t>
  </si>
  <si>
    <t xml:space="preserve">Thakur Nagar, Near Bhabesh Petrol 
Pump, Estern Bypass, PO. - 
Sahudangihat, PS.- NJP, Dist - 
Jalpaiguri
Siliguri-735135
West Bengal
</t>
  </si>
  <si>
    <t>8332L1904500165</t>
  </si>
  <si>
    <t>Kotwali
Coochbehar-736101
West Benga</t>
  </si>
  <si>
    <t>8332L1809500160</t>
  </si>
  <si>
    <t xml:space="preserve">Subh Sadan,Deo Kota Tol,Near 
Ganesh Pradhan residence, Jaigaon, 
District: Alipurduar, P.S.- Jaigaon
Jaigaon-736182
West Bengal
</t>
  </si>
  <si>
    <t>8332L1904500187</t>
  </si>
  <si>
    <t>J.L. No. 224, Touzi No. 938, R.S. No. 
4024/4042, L.R. Khatian No. 2637 
comprised in Dag No. 280, Mouza: 
Asna, Gram Panchayat: Junbedia, P.S 
: Bankura, P.O. Bankura, Dist. Bankura
(West Bengal)
Bankura-722102</t>
  </si>
  <si>
    <t xml:space="preserve">Ground floor, College Para, Near Maa 
Raksha Kali Polution centre ,Raiganj, 
North Dinajpur, West Bengal -733134
WB - Raiganj Relocation-733134
West Bengal
</t>
  </si>
  <si>
    <t>8332L1808500408</t>
  </si>
  <si>
    <t>8332L1811500211</t>
  </si>
  <si>
    <t xml:space="preserve">Andal More NH2,PO-andal Gram, PS 
Andal , Paschim Burdwan , West 
Bengal - 713321
WB -Andal Relocation-713321
</t>
  </si>
  <si>
    <t xml:space="preserve">Piyali Town, Dhuhani, police station - 
Baruipur, P.o, Piyali Town, South 24 
parganas - 743387
Phooltalla-743387
West Bengal
</t>
  </si>
  <si>
    <t>8332L1905500349</t>
  </si>
  <si>
    <t xml:space="preserve">Mouza: Kawgachi, Gram Panchayat: 
Kawgachi - 1,Block: Barrackpore-I, 
Dist. Sub Registry Office: Naihati, 
Police Station: Jagaddal,District: North 
24 Parganas in the State of West 
Bengal,P.OShyamnagar
Barrackpore-743127
West Bengal
</t>
  </si>
  <si>
    <t>8332L1905500321</t>
  </si>
  <si>
    <t xml:space="preserve">Mouza:Jalaghata, J.L No.79 under RS 
Plot No.2765 corresponding to LR Plot 
No. 2765/4933 and LR Khatiyan 
No.2214,299,754,Gram 
Pachayat:Baruipara-Paltagar,Registry 
Office:Singur,Hoogly P.O. Balarambati
Chandannagar-712409
West Bengal
</t>
  </si>
  <si>
    <t>8332L1905500325</t>
  </si>
  <si>
    <t>D.G.R No.1/1, Block - 
Commercial/Wharehouse, Paribahan 
Nagar Karyala Samuha-O-Paribahan 
Nagar Compllex, Matigara, P.O. Siliguri
(Matigara)
Darjeeling-734010</t>
  </si>
  <si>
    <t>VH07150507052</t>
  </si>
  <si>
    <t>Ground Floor, Pucca Market-Cum Residential Complex, "Manik Mansion" 
Residential- Cum-Commercial, 
Gopalpur, G.T. Road, P.O. And P.S. 
Asansol (South)
Burdwan-713304
West Bengal</t>
  </si>
  <si>
    <t>VY03150386008</t>
  </si>
  <si>
    <t xml:space="preserve">Holiding No. 50/42, Jack Paul Building,
Raja N.L. Khan Street, P.O. Medinipur,
P.S. Kotiwali
paschim Medinipur-721101
West Bengal
</t>
  </si>
  <si>
    <t>VY03150386007</t>
  </si>
  <si>
    <t xml:space="preserve">Jagatberh, Po-Sripally Ps-Burdwan 713103
Burdwan Relocation Hub-713103
West Bengal
</t>
  </si>
  <si>
    <t>VH07150507049</t>
  </si>
  <si>
    <t xml:space="preserve">Omm Tower" No.4, M.M. Feeder Road,
Touza No. 173, R.S.No.12, Dag 
Nos.6106 and6107, J.L.No.1, Under 
Khatian No.793, In Mouza- Ariadaha, 
Kamarhati, Ward No.16, Holding 
No.478/3, P.S, Belgharia, Under 
Kamarhati Municipality
Kolkata-700057
</t>
  </si>
  <si>
    <t>VH07150507048</t>
  </si>
  <si>
    <t xml:space="preserve">Shop A and Shop B, "Dream Enclave" 
Mouza - Keota, J.L. No.7, L.R. Khatian 
No.8994 and 8995 R.S. Dag No.5308 
L.R. Dag No. 1190
Bandel Gram Panchayat, P.S. 
Chinsura
Hoogly-712123
West Bengal
</t>
  </si>
  <si>
    <t>VH07150507051</t>
  </si>
  <si>
    <t xml:space="preserve">33 Tarapukur Lane, Po- Mollik para, Ps
-Srirampore ,Hoogly -712203
Chandan Nagar Lean Hub-712203
West Bengal
</t>
  </si>
  <si>
    <t>14101501</t>
  </si>
  <si>
    <t xml:space="preserve">Prashant apartment No. 2, Gitanjali 
Pally, Krishna Nagar Road, 34 NH, 
P.S.-Barasat, Kolkata - 700125
Barasat Kolkata-700125
West Bengal
</t>
  </si>
  <si>
    <t>VH07150507047</t>
  </si>
  <si>
    <t xml:space="preserve">Dag No 92, 93, 94 and 130, Kaithan 
No. 911, at Mouza - Mohadevpur, J.L 
No 14, G-3,4/3New, Sreema Properties
Road, 17 of Maheshtala Municipalty 
Kolkatta
West Bengal-700141
</t>
  </si>
  <si>
    <t>VY0315086005</t>
  </si>
  <si>
    <t xml:space="preserve">Mahamayatala, Jhilpar Road, Rajpur 
Sonapur(M), Post Office - Garia, PS. 
Sonarpur, South Parganas, Kolkata, 
West Bengal - 700084
Garia Hub-700084
West Bengal
</t>
  </si>
  <si>
    <t>VY03150386005</t>
  </si>
  <si>
    <t xml:space="preserve">Poddar Pyne" Patipukur Township 
Govt. Plot No.332, Lake Town, Block - 
A, Municipal Holding No.1004, Ward 
No.30, Mouza
Patipukur, J.L. No.24, P.S. Lake Town,
District 24, Parganas (North)
Kolkatta-700089
West Bengal
</t>
  </si>
  <si>
    <t>VH07150507046</t>
  </si>
  <si>
    <t>Plot No.154 and 146, Sheet No.42, J.L 
No.24, Mouza - Darjeeling, Part of 
Municipal Holding No.33/A, DB Giri 
Road, Ward No.12
Darjeeling-734101
West Bengal</t>
  </si>
  <si>
    <t>VY03150386004</t>
  </si>
  <si>
    <t xml:space="preserve">MOUZA - GABGACHI, J.L.NO. 90, P.S
- ENGLISH BAZAR, JADUPUR, 
MALDA-732103
MALDA-732103
West Bengal
</t>
  </si>
  <si>
    <t>VY03150386002</t>
  </si>
  <si>
    <t xml:space="preserve">R.S./L.R. Plot No. 1747, R.S./L.R Khatian No. 1828, J.L. No. 150 at 
Mouza: Bhabanipur, Block: Sutahata 2,
Municipality: Haldia, Addl Debhog, 
District: Purba Medinipur (West 
Bengal)
Bhabanipur-721657
West Bengal
</t>
  </si>
  <si>
    <t>VY03150386001</t>
  </si>
  <si>
    <t xml:space="preserve">14C, Ghosh Para Road, Bhattarch 
Para PO - Barrackpore, PS- Titaghar, 
DT.North 24 Pargana
Kolkatta-700120
West Bengal
</t>
  </si>
  <si>
    <t>14100706</t>
  </si>
  <si>
    <t xml:space="preserve">CS Plot No.219(P),Imam Kalyan 
Sarani, JL No.85, Durgapur P.S, 
Gopinathpur Mouza,, Bidhan Nagar
Bardhaman-700012
West Bengal
</t>
  </si>
  <si>
    <t>14100902</t>
  </si>
  <si>
    <t>Jayshree Roy Chowdhury 4 Chowringhee Terrace Kolkata-700020 West Bengal</t>
  </si>
  <si>
    <t>14080509</t>
  </si>
  <si>
    <t xml:space="preserve">Rajlaxmi apartment, ground Floor, 
Salua More, Opp. Salua Bus Stop, 
Post Rajarhat, PS. Airport
Kolkata-700136
West Bengal
</t>
  </si>
  <si>
    <t>14051201</t>
  </si>
  <si>
    <t xml:space="preserve">Shop No.110/5A, Sarat Ghosh Garden 
Road, Dhakuria
KOLKATA-700031
West Bengal
</t>
  </si>
  <si>
    <t>14051202</t>
  </si>
  <si>
    <t xml:space="preserve">19/1, Andul Road, Govt being Plot 
no.19/1, Municipal Holding No.19/1, 
Ward no 41, P.S A.J.C.BOSE 
BOTANICAL GARDEN
Howrah-711101
West Bengal
</t>
  </si>
  <si>
    <t>VH07150507084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</si>
</sst>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/>
    </xf>
    <xf numFmtId="2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quotePrefix="1" applyBorder="1" applyAlignment="1">
      <alignment vertical="top"/>
    </xf>
    <xf numFmtId="0" fontId="0" fillId="0" borderId="2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2" xfId="0" quotePrefix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5" xfId="0" quotePrefix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2" borderId="1" xfId="0" quotePrefix="1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0" borderId="4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6"/>
  <sheetViews>
    <sheetView tabSelected="1" workbookViewId="0">
      <pane ySplit="1" topLeftCell="A14" activePane="bottomLeft" state="frozen"/>
      <selection pane="bottomLeft" activeCell="F16" sqref="F16"/>
    </sheetView>
  </sheetViews>
  <sheetFormatPr defaultRowHeight="15" x14ac:dyDescent="0.25"/>
  <cols>
    <col min="1" max="1" width="11.28515625" style="2" bestFit="1" customWidth="1"/>
    <col min="2" max="2" width="10.140625" style="2" bestFit="1" customWidth="1"/>
    <col min="3" max="3" width="17.7109375" style="2" bestFit="1" customWidth="1"/>
    <col min="4" max="4" width="32.85546875" style="2" customWidth="1"/>
    <col min="5" max="5" width="49.140625" style="3" customWidth="1"/>
    <col min="6" max="6" width="11.140625" style="3" bestFit="1" customWidth="1"/>
    <col min="7" max="7" width="21.5703125" style="3" customWidth="1"/>
    <col min="8" max="8" width="15.85546875" style="3" customWidth="1"/>
    <col min="9" max="9" width="19.140625" style="3" customWidth="1"/>
    <col min="10" max="10" width="14" style="3" hidden="1" customWidth="1"/>
    <col min="11" max="11" width="9.7109375" style="3" hidden="1" customWidth="1"/>
    <col min="12" max="12" width="14.85546875" style="3" hidden="1" customWidth="1"/>
    <col min="13" max="13" width="17" style="3" hidden="1" customWidth="1"/>
    <col min="14" max="14" width="15.28515625" style="3" hidden="1" customWidth="1"/>
    <col min="15" max="15" width="12" style="3" hidden="1" customWidth="1"/>
    <col min="16" max="16" width="15.140625" style="3" hidden="1" customWidth="1"/>
    <col min="17" max="16384" width="9.140625" style="2"/>
  </cols>
  <sheetData>
    <row r="1" spans="1:16" customFormat="1" x14ac:dyDescent="0.25">
      <c r="E1" s="1"/>
      <c r="F1" s="1"/>
      <c r="G1" s="1"/>
      <c r="H1" s="1"/>
      <c r="I1" s="1"/>
      <c r="J1" s="25" t="s">
        <v>263</v>
      </c>
      <c r="K1" s="25"/>
      <c r="L1" s="1"/>
      <c r="M1" s="1"/>
      <c r="N1" s="1"/>
      <c r="O1" s="1"/>
      <c r="P1" s="1"/>
    </row>
    <row r="2" spans="1:16" customFormat="1" ht="35.25" customHeight="1" x14ac:dyDescent="0.25">
      <c r="A2" s="3" t="s">
        <v>1</v>
      </c>
      <c r="B2" s="3" t="s">
        <v>2</v>
      </c>
      <c r="C2" s="3" t="s">
        <v>3</v>
      </c>
      <c r="D2" s="3" t="s">
        <v>13</v>
      </c>
      <c r="E2" s="3" t="s">
        <v>14</v>
      </c>
      <c r="F2" s="3" t="s">
        <v>10</v>
      </c>
      <c r="G2" s="3" t="s">
        <v>11</v>
      </c>
      <c r="H2" s="3" t="s">
        <v>4</v>
      </c>
      <c r="I2" s="3" t="s">
        <v>5</v>
      </c>
      <c r="J2" s="3" t="s">
        <v>29</v>
      </c>
      <c r="K2" s="3" t="s">
        <v>30</v>
      </c>
      <c r="L2" s="3" t="s">
        <v>266</v>
      </c>
      <c r="M2" s="5" t="s">
        <v>21</v>
      </c>
      <c r="N2" s="3" t="s">
        <v>7</v>
      </c>
      <c r="O2" s="3" t="s">
        <v>8</v>
      </c>
      <c r="P2" s="3" t="s">
        <v>9</v>
      </c>
    </row>
    <row r="3" spans="1:16" s="1" customFormat="1" ht="103.5" customHeight="1" x14ac:dyDescent="0.25">
      <c r="A3" s="4" t="s">
        <v>6</v>
      </c>
      <c r="B3" s="3" t="s">
        <v>12</v>
      </c>
      <c r="C3" s="3" t="s">
        <v>15</v>
      </c>
      <c r="D3" s="5" t="s">
        <v>16</v>
      </c>
      <c r="E3" s="5" t="s">
        <v>17</v>
      </c>
      <c r="F3" s="3" t="s">
        <v>18</v>
      </c>
      <c r="G3" s="4" t="s">
        <v>19</v>
      </c>
      <c r="H3" s="3">
        <v>3500</v>
      </c>
      <c r="I3" s="5" t="s">
        <v>20</v>
      </c>
      <c r="J3" s="5" t="s">
        <v>31</v>
      </c>
      <c r="K3" s="5" t="s">
        <v>32</v>
      </c>
      <c r="L3" s="12">
        <f>H3/12</f>
        <v>291.66666666666669</v>
      </c>
      <c r="M3" s="6">
        <f>L3*6</f>
        <v>1750</v>
      </c>
      <c r="N3" s="3"/>
      <c r="O3" s="3"/>
      <c r="P3" s="3"/>
    </row>
    <row r="4" spans="1:16" s="1" customFormat="1" ht="60" x14ac:dyDescent="0.25">
      <c r="A4" s="4" t="s">
        <v>6</v>
      </c>
      <c r="B4" s="3" t="s">
        <v>12</v>
      </c>
      <c r="C4" s="3" t="s">
        <v>15</v>
      </c>
      <c r="D4" s="5" t="s">
        <v>16</v>
      </c>
      <c r="E4" s="5" t="s">
        <v>22</v>
      </c>
      <c r="F4" s="3" t="s">
        <v>18</v>
      </c>
      <c r="G4" s="3" t="s">
        <v>23</v>
      </c>
      <c r="H4" s="3">
        <v>3500</v>
      </c>
      <c r="I4" s="5" t="s">
        <v>20</v>
      </c>
      <c r="J4" s="5" t="s">
        <v>31</v>
      </c>
      <c r="K4" s="5" t="s">
        <v>32</v>
      </c>
      <c r="L4" s="12">
        <f t="shared" ref="L4:L6" si="0">H4/12</f>
        <v>291.66666666666669</v>
      </c>
      <c r="M4" s="6">
        <f t="shared" ref="M4:M5" si="1">L4*6</f>
        <v>1750</v>
      </c>
      <c r="N4" s="3"/>
      <c r="O4" s="3"/>
      <c r="P4" s="3"/>
    </row>
    <row r="5" spans="1:16" s="1" customFormat="1" ht="60" x14ac:dyDescent="0.25">
      <c r="A5" s="4" t="s">
        <v>6</v>
      </c>
      <c r="B5" s="3" t="s">
        <v>12</v>
      </c>
      <c r="C5" s="3" t="s">
        <v>15</v>
      </c>
      <c r="D5" s="5" t="s">
        <v>16</v>
      </c>
      <c r="E5" s="5" t="s">
        <v>24</v>
      </c>
      <c r="F5" s="3" t="s">
        <v>18</v>
      </c>
      <c r="G5" s="3" t="s">
        <v>25</v>
      </c>
      <c r="H5" s="3">
        <v>3500</v>
      </c>
      <c r="I5" s="5" t="s">
        <v>20</v>
      </c>
      <c r="J5" s="5" t="s">
        <v>31</v>
      </c>
      <c r="K5" s="5" t="s">
        <v>32</v>
      </c>
      <c r="L5" s="12">
        <f t="shared" si="0"/>
        <v>291.66666666666669</v>
      </c>
      <c r="M5" s="6">
        <f t="shared" si="1"/>
        <v>1750</v>
      </c>
      <c r="N5" s="3"/>
      <c r="O5" s="3"/>
      <c r="P5" s="3"/>
    </row>
    <row r="6" spans="1:16" s="1" customFormat="1" ht="60" x14ac:dyDescent="0.25">
      <c r="A6" s="4" t="s">
        <v>6</v>
      </c>
      <c r="B6" s="3" t="s">
        <v>12</v>
      </c>
      <c r="C6" s="3" t="s">
        <v>15</v>
      </c>
      <c r="D6" s="5" t="s">
        <v>16</v>
      </c>
      <c r="E6" s="5" t="s">
        <v>26</v>
      </c>
      <c r="F6" s="3" t="s">
        <v>27</v>
      </c>
      <c r="G6" s="3" t="s">
        <v>28</v>
      </c>
      <c r="H6" s="3">
        <v>5000</v>
      </c>
      <c r="I6" s="5" t="s">
        <v>20</v>
      </c>
      <c r="J6" s="5" t="s">
        <v>31</v>
      </c>
      <c r="K6" s="5" t="s">
        <v>32</v>
      </c>
      <c r="L6" s="12">
        <f t="shared" si="0"/>
        <v>416.66666666666669</v>
      </c>
      <c r="M6" s="6">
        <f>L6*6</f>
        <v>2500</v>
      </c>
      <c r="N6" s="3"/>
      <c r="O6" s="3"/>
      <c r="P6" s="3"/>
    </row>
    <row r="7" spans="1:16" s="1" customFormat="1" ht="105" x14ac:dyDescent="0.25">
      <c r="A7" s="4" t="s">
        <v>33</v>
      </c>
      <c r="B7" s="3" t="s">
        <v>12</v>
      </c>
      <c r="C7" s="3" t="s">
        <v>34</v>
      </c>
      <c r="D7" s="5" t="s">
        <v>35</v>
      </c>
      <c r="E7" s="5" t="s">
        <v>36</v>
      </c>
      <c r="F7" s="3" t="s">
        <v>37</v>
      </c>
      <c r="G7" s="3" t="s">
        <v>38</v>
      </c>
      <c r="H7" s="3">
        <v>2916.67</v>
      </c>
      <c r="I7" s="5" t="s">
        <v>39</v>
      </c>
      <c r="J7" s="3" t="s">
        <v>40</v>
      </c>
      <c r="K7" s="3" t="s">
        <v>32</v>
      </c>
      <c r="L7" s="3">
        <f>H7/10</f>
        <v>291.66700000000003</v>
      </c>
      <c r="M7" s="6">
        <f>L7*4</f>
        <v>1166.6680000000001</v>
      </c>
      <c r="N7" s="3"/>
      <c r="O7" s="3"/>
      <c r="P7" s="3"/>
    </row>
    <row r="8" spans="1:16" customFormat="1" ht="90" x14ac:dyDescent="0.25">
      <c r="A8" s="4" t="s">
        <v>33</v>
      </c>
      <c r="B8" s="3" t="s">
        <v>12</v>
      </c>
      <c r="C8" s="3" t="s">
        <v>34</v>
      </c>
      <c r="D8" s="5" t="s">
        <v>45</v>
      </c>
      <c r="E8" s="5" t="s">
        <v>41</v>
      </c>
      <c r="F8" s="3" t="s">
        <v>37</v>
      </c>
      <c r="G8" s="3" t="s">
        <v>42</v>
      </c>
      <c r="H8" s="3">
        <v>2916.67</v>
      </c>
      <c r="I8" s="5" t="s">
        <v>46</v>
      </c>
      <c r="J8" s="3" t="s">
        <v>40</v>
      </c>
      <c r="K8" s="3" t="s">
        <v>32</v>
      </c>
      <c r="L8" s="3">
        <f>H8/10</f>
        <v>291.66700000000003</v>
      </c>
      <c r="M8" s="6">
        <f>L8*4</f>
        <v>1166.6680000000001</v>
      </c>
      <c r="N8" s="3"/>
      <c r="O8" s="3"/>
      <c r="P8" s="3"/>
    </row>
    <row r="9" spans="1:16" s="1" customFormat="1" ht="90" x14ac:dyDescent="0.25">
      <c r="A9" s="4" t="s">
        <v>33</v>
      </c>
      <c r="B9" s="3" t="s">
        <v>12</v>
      </c>
      <c r="C9" s="3" t="s">
        <v>34</v>
      </c>
      <c r="D9" s="5" t="s">
        <v>35</v>
      </c>
      <c r="E9" s="5" t="s">
        <v>43</v>
      </c>
      <c r="F9" s="3" t="s">
        <v>27</v>
      </c>
      <c r="G9" s="3" t="s">
        <v>44</v>
      </c>
      <c r="H9" s="3">
        <v>3333.33</v>
      </c>
      <c r="I9" s="5" t="s">
        <v>47</v>
      </c>
      <c r="J9" s="3" t="s">
        <v>48</v>
      </c>
      <c r="K9" s="3" t="s">
        <v>32</v>
      </c>
      <c r="L9" s="6">
        <f>H9/8</f>
        <v>416.66624999999999</v>
      </c>
      <c r="M9" s="6">
        <f>L9*2</f>
        <v>833.33249999999998</v>
      </c>
      <c r="N9" s="3"/>
      <c r="O9" s="3"/>
      <c r="P9" s="3"/>
    </row>
    <row r="10" spans="1:16" s="1" customFormat="1" ht="120" x14ac:dyDescent="0.25">
      <c r="A10" s="4" t="s">
        <v>49</v>
      </c>
      <c r="B10" s="3" t="s">
        <v>12</v>
      </c>
      <c r="C10" s="5" t="s">
        <v>50</v>
      </c>
      <c r="D10" s="5" t="s">
        <v>51</v>
      </c>
      <c r="E10" s="5" t="s">
        <v>53</v>
      </c>
      <c r="F10" s="3" t="s">
        <v>37</v>
      </c>
      <c r="G10" s="3" t="s">
        <v>52</v>
      </c>
      <c r="H10" s="3">
        <v>3500</v>
      </c>
      <c r="I10" s="5" t="s">
        <v>20</v>
      </c>
      <c r="J10" s="3" t="s">
        <v>31</v>
      </c>
      <c r="K10" s="3" t="s">
        <v>32</v>
      </c>
      <c r="L10" s="6">
        <f t="shared" ref="L10:L16" si="2">H10/12</f>
        <v>291.66666666666669</v>
      </c>
      <c r="M10" s="8">
        <f t="shared" ref="M10:M16" si="3">L10*6</f>
        <v>1750</v>
      </c>
      <c r="N10" s="3"/>
      <c r="O10" s="3"/>
      <c r="P10" s="3"/>
    </row>
    <row r="11" spans="1:16" s="1" customFormat="1" ht="75" x14ac:dyDescent="0.25">
      <c r="A11" s="4" t="s">
        <v>49</v>
      </c>
      <c r="B11" s="3" t="s">
        <v>12</v>
      </c>
      <c r="C11" s="5" t="s">
        <v>50</v>
      </c>
      <c r="D11" s="5" t="s">
        <v>51</v>
      </c>
      <c r="E11" s="5" t="s">
        <v>54</v>
      </c>
      <c r="F11" s="3" t="s">
        <v>27</v>
      </c>
      <c r="G11" s="3" t="s">
        <v>55</v>
      </c>
      <c r="H11" s="3">
        <v>5000</v>
      </c>
      <c r="I11" s="5" t="s">
        <v>20</v>
      </c>
      <c r="J11" s="3" t="s">
        <v>31</v>
      </c>
      <c r="K11" s="3" t="s">
        <v>32</v>
      </c>
      <c r="L11" s="6">
        <f t="shared" si="2"/>
        <v>416.66666666666669</v>
      </c>
      <c r="M11" s="3">
        <f t="shared" si="3"/>
        <v>2500</v>
      </c>
      <c r="N11" s="3"/>
      <c r="O11" s="3"/>
      <c r="P11" s="3"/>
    </row>
    <row r="12" spans="1:16" s="1" customFormat="1" ht="75" x14ac:dyDescent="0.25">
      <c r="A12" s="10" t="s">
        <v>49</v>
      </c>
      <c r="B12" s="3" t="s">
        <v>12</v>
      </c>
      <c r="C12" s="5" t="s">
        <v>50</v>
      </c>
      <c r="D12" s="5" t="s">
        <v>51</v>
      </c>
      <c r="E12" s="11" t="s">
        <v>57</v>
      </c>
      <c r="F12" s="9" t="s">
        <v>58</v>
      </c>
      <c r="G12" s="10" t="s">
        <v>56</v>
      </c>
      <c r="H12" s="9">
        <v>10200</v>
      </c>
      <c r="I12" s="11" t="s">
        <v>20</v>
      </c>
      <c r="J12" s="9" t="s">
        <v>31</v>
      </c>
      <c r="K12" s="9" t="s">
        <v>32</v>
      </c>
      <c r="L12" s="9">
        <f t="shared" si="2"/>
        <v>850</v>
      </c>
      <c r="M12" s="9">
        <f t="shared" si="3"/>
        <v>5100</v>
      </c>
      <c r="N12" s="9"/>
      <c r="O12" s="9"/>
      <c r="P12" s="9"/>
    </row>
    <row r="13" spans="1:16" ht="90" x14ac:dyDescent="0.25">
      <c r="A13" s="4" t="s">
        <v>49</v>
      </c>
      <c r="B13" s="3" t="s">
        <v>12</v>
      </c>
      <c r="C13" s="5" t="s">
        <v>50</v>
      </c>
      <c r="D13" s="5" t="s">
        <v>51</v>
      </c>
      <c r="E13" s="5" t="s">
        <v>60</v>
      </c>
      <c r="F13" s="9" t="s">
        <v>58</v>
      </c>
      <c r="G13" s="3" t="s">
        <v>61</v>
      </c>
      <c r="H13" s="3">
        <v>10200</v>
      </c>
      <c r="I13" s="11" t="s">
        <v>20</v>
      </c>
      <c r="J13" s="9" t="s">
        <v>31</v>
      </c>
      <c r="K13" s="9" t="s">
        <v>32</v>
      </c>
      <c r="L13" s="3">
        <f t="shared" si="2"/>
        <v>850</v>
      </c>
      <c r="M13" s="9">
        <f t="shared" si="3"/>
        <v>5100</v>
      </c>
    </row>
    <row r="14" spans="1:16" ht="75" x14ac:dyDescent="0.25">
      <c r="A14" s="4" t="s">
        <v>49</v>
      </c>
      <c r="B14" s="3" t="s">
        <v>12</v>
      </c>
      <c r="C14" s="5" t="s">
        <v>50</v>
      </c>
      <c r="D14" s="5" t="s">
        <v>51</v>
      </c>
      <c r="E14" s="5" t="s">
        <v>63</v>
      </c>
      <c r="F14" s="9" t="s">
        <v>58</v>
      </c>
      <c r="G14" s="3" t="s">
        <v>62</v>
      </c>
      <c r="H14" s="3">
        <v>10200</v>
      </c>
      <c r="I14" s="11" t="s">
        <v>20</v>
      </c>
      <c r="J14" s="9" t="s">
        <v>31</v>
      </c>
      <c r="K14" s="9" t="s">
        <v>32</v>
      </c>
      <c r="L14" s="3">
        <f t="shared" si="2"/>
        <v>850</v>
      </c>
      <c r="M14" s="3">
        <f t="shared" si="3"/>
        <v>5100</v>
      </c>
    </row>
    <row r="15" spans="1:16" ht="90" x14ac:dyDescent="0.25">
      <c r="A15" s="4" t="s">
        <v>49</v>
      </c>
      <c r="B15" s="3" t="s">
        <v>12</v>
      </c>
      <c r="C15" s="5" t="s">
        <v>50</v>
      </c>
      <c r="D15" s="5" t="s">
        <v>51</v>
      </c>
      <c r="E15" s="5" t="s">
        <v>64</v>
      </c>
      <c r="F15" s="9" t="s">
        <v>58</v>
      </c>
      <c r="G15" s="3" t="s">
        <v>65</v>
      </c>
      <c r="H15" s="3">
        <v>10200</v>
      </c>
      <c r="I15" s="11" t="s">
        <v>20</v>
      </c>
      <c r="J15" s="9" t="s">
        <v>31</v>
      </c>
      <c r="K15" s="9" t="s">
        <v>32</v>
      </c>
      <c r="L15" s="3">
        <f t="shared" si="2"/>
        <v>850</v>
      </c>
      <c r="M15" s="3">
        <f t="shared" si="3"/>
        <v>5100</v>
      </c>
    </row>
    <row r="16" spans="1:16" s="3" customFormat="1" ht="90" x14ac:dyDescent="0.25">
      <c r="A16" s="4" t="s">
        <v>49</v>
      </c>
      <c r="B16" s="3" t="s">
        <v>12</v>
      </c>
      <c r="C16" s="5" t="s">
        <v>50</v>
      </c>
      <c r="D16" s="5" t="s">
        <v>51</v>
      </c>
      <c r="E16" s="5" t="s">
        <v>66</v>
      </c>
      <c r="F16" s="3" t="s">
        <v>37</v>
      </c>
      <c r="G16" s="3" t="s">
        <v>67</v>
      </c>
      <c r="H16" s="3">
        <v>3500</v>
      </c>
      <c r="I16" s="5" t="s">
        <v>20</v>
      </c>
      <c r="J16" s="3" t="s">
        <v>31</v>
      </c>
      <c r="K16" s="3" t="s">
        <v>32</v>
      </c>
      <c r="L16" s="6">
        <f t="shared" si="2"/>
        <v>291.66666666666669</v>
      </c>
      <c r="M16" s="3">
        <f t="shared" si="3"/>
        <v>1750</v>
      </c>
    </row>
    <row r="17" spans="1:16" s="1" customFormat="1" ht="90" x14ac:dyDescent="0.25">
      <c r="A17" s="4" t="s">
        <v>49</v>
      </c>
      <c r="B17" s="3" t="s">
        <v>12</v>
      </c>
      <c r="C17" s="5" t="s">
        <v>50</v>
      </c>
      <c r="D17" s="5" t="s">
        <v>51</v>
      </c>
      <c r="E17" s="5" t="s">
        <v>69</v>
      </c>
      <c r="F17" s="3" t="s">
        <v>37</v>
      </c>
      <c r="G17" s="3" t="s">
        <v>68</v>
      </c>
      <c r="H17" s="3">
        <v>2625</v>
      </c>
      <c r="I17" s="5" t="s">
        <v>70</v>
      </c>
      <c r="J17" s="3" t="s">
        <v>71</v>
      </c>
      <c r="K17" s="3" t="s">
        <v>32</v>
      </c>
      <c r="L17" s="6">
        <f>H17/9</f>
        <v>291.66666666666669</v>
      </c>
      <c r="M17" s="3">
        <f>L17*3</f>
        <v>875</v>
      </c>
      <c r="N17" s="3"/>
      <c r="O17" s="3"/>
      <c r="P17" s="3"/>
    </row>
    <row r="18" spans="1:16" s="1" customFormat="1" ht="105" x14ac:dyDescent="0.25">
      <c r="A18" s="4" t="s">
        <v>49</v>
      </c>
      <c r="B18" s="3" t="s">
        <v>12</v>
      </c>
      <c r="C18" s="5" t="s">
        <v>50</v>
      </c>
      <c r="D18" s="5" t="s">
        <v>51</v>
      </c>
      <c r="E18" s="5" t="s">
        <v>72</v>
      </c>
      <c r="F18" s="3" t="s">
        <v>37</v>
      </c>
      <c r="G18" s="3" t="s">
        <v>73</v>
      </c>
      <c r="H18" s="3">
        <v>2333.33</v>
      </c>
      <c r="I18" s="5" t="s">
        <v>47</v>
      </c>
      <c r="J18" s="3" t="s">
        <v>48</v>
      </c>
      <c r="K18" s="3" t="s">
        <v>32</v>
      </c>
      <c r="L18" s="7">
        <f>H18/8</f>
        <v>291.66624999999999</v>
      </c>
      <c r="M18" s="6">
        <f>L18*2</f>
        <v>583.33249999999998</v>
      </c>
      <c r="N18" s="3"/>
      <c r="O18" s="3"/>
      <c r="P18" s="3"/>
    </row>
    <row r="19" spans="1:16" s="1" customFormat="1" ht="90" x14ac:dyDescent="0.25">
      <c r="A19" s="4" t="s">
        <v>49</v>
      </c>
      <c r="B19" s="3" t="s">
        <v>12</v>
      </c>
      <c r="C19" s="5" t="s">
        <v>50</v>
      </c>
      <c r="D19" s="5" t="s">
        <v>51</v>
      </c>
      <c r="E19" s="5" t="s">
        <v>74</v>
      </c>
      <c r="F19" s="3" t="s">
        <v>37</v>
      </c>
      <c r="G19" s="3" t="s">
        <v>75</v>
      </c>
      <c r="H19" s="3">
        <v>3208.33</v>
      </c>
      <c r="I19" s="5" t="s">
        <v>76</v>
      </c>
      <c r="J19" s="3" t="s">
        <v>77</v>
      </c>
      <c r="K19" s="3" t="s">
        <v>32</v>
      </c>
      <c r="L19" s="7">
        <f>H19/11</f>
        <v>291.66636363636366</v>
      </c>
      <c r="M19" s="7">
        <f>L19*5</f>
        <v>1458.3318181818183</v>
      </c>
      <c r="N19" s="3"/>
      <c r="O19" s="3"/>
      <c r="P19" s="3"/>
    </row>
    <row r="20" spans="1:16" s="1" customFormat="1" ht="105" x14ac:dyDescent="0.25">
      <c r="A20" s="4" t="s">
        <v>49</v>
      </c>
      <c r="B20" s="3" t="s">
        <v>12</v>
      </c>
      <c r="C20" s="5" t="s">
        <v>50</v>
      </c>
      <c r="D20" s="5" t="s">
        <v>51</v>
      </c>
      <c r="E20" s="5" t="s">
        <v>79</v>
      </c>
      <c r="F20" s="3" t="s">
        <v>37</v>
      </c>
      <c r="G20" s="3" t="s">
        <v>78</v>
      </c>
      <c r="H20" s="3">
        <v>3208.33</v>
      </c>
      <c r="I20" s="5" t="s">
        <v>76</v>
      </c>
      <c r="J20" s="3" t="s">
        <v>77</v>
      </c>
      <c r="K20" s="3" t="s">
        <v>32</v>
      </c>
      <c r="L20" s="3">
        <f>H20/11</f>
        <v>291.66636363636366</v>
      </c>
      <c r="M20" s="3">
        <f>L20*5</f>
        <v>1458.3318181818183</v>
      </c>
      <c r="N20" s="3"/>
      <c r="O20" s="3"/>
      <c r="P20" s="3"/>
    </row>
    <row r="21" spans="1:16" customFormat="1" ht="105" x14ac:dyDescent="0.25">
      <c r="A21" s="4" t="s">
        <v>49</v>
      </c>
      <c r="B21" s="3" t="s">
        <v>12</v>
      </c>
      <c r="C21" s="5" t="s">
        <v>50</v>
      </c>
      <c r="D21" s="5" t="s">
        <v>51</v>
      </c>
      <c r="E21" s="5" t="s">
        <v>81</v>
      </c>
      <c r="F21" s="3" t="s">
        <v>37</v>
      </c>
      <c r="G21" s="3" t="s">
        <v>80</v>
      </c>
      <c r="H21" s="3">
        <v>3208.33</v>
      </c>
      <c r="I21" s="5" t="s">
        <v>76</v>
      </c>
      <c r="J21" s="3" t="s">
        <v>77</v>
      </c>
      <c r="K21" s="3" t="s">
        <v>32</v>
      </c>
      <c r="L21" s="3">
        <f>H21/11</f>
        <v>291.66636363636366</v>
      </c>
      <c r="M21" s="3">
        <f>L21*5</f>
        <v>1458.3318181818183</v>
      </c>
      <c r="N21" s="3"/>
      <c r="O21" s="3"/>
      <c r="P21" s="3"/>
    </row>
    <row r="22" spans="1:16" customFormat="1" ht="105" x14ac:dyDescent="0.25">
      <c r="A22" s="4" t="s">
        <v>49</v>
      </c>
      <c r="B22" s="3" t="s">
        <v>12</v>
      </c>
      <c r="C22" s="5" t="s">
        <v>50</v>
      </c>
      <c r="D22" s="5" t="s">
        <v>51</v>
      </c>
      <c r="E22" s="5" t="s">
        <v>82</v>
      </c>
      <c r="F22" s="3" t="s">
        <v>37</v>
      </c>
      <c r="G22" s="3" t="s">
        <v>83</v>
      </c>
      <c r="H22" s="3">
        <v>3208.33</v>
      </c>
      <c r="I22" s="5" t="s">
        <v>76</v>
      </c>
      <c r="J22" s="3" t="s">
        <v>77</v>
      </c>
      <c r="K22" s="3" t="s">
        <v>32</v>
      </c>
      <c r="L22" s="3">
        <f>H22/11</f>
        <v>291.66636363636366</v>
      </c>
      <c r="M22" s="3">
        <f>L22*5</f>
        <v>1458.3318181818183</v>
      </c>
      <c r="N22" s="3"/>
      <c r="O22" s="3"/>
      <c r="P22" s="3"/>
    </row>
    <row r="23" spans="1:16" s="1" customFormat="1" ht="90" x14ac:dyDescent="0.25">
      <c r="A23" s="13" t="s">
        <v>84</v>
      </c>
      <c r="B23" s="3" t="s">
        <v>12</v>
      </c>
      <c r="C23" s="5" t="s">
        <v>85</v>
      </c>
      <c r="D23" s="5" t="s">
        <v>86</v>
      </c>
      <c r="E23" s="5" t="s">
        <v>87</v>
      </c>
      <c r="F23" s="3" t="s">
        <v>27</v>
      </c>
      <c r="G23" s="5" t="s">
        <v>88</v>
      </c>
      <c r="H23" s="3">
        <v>5000</v>
      </c>
      <c r="I23" s="5" t="s">
        <v>20</v>
      </c>
      <c r="J23" s="3" t="s">
        <v>31</v>
      </c>
      <c r="K23" s="3" t="s">
        <v>32</v>
      </c>
      <c r="L23" s="3">
        <f>H23/12</f>
        <v>416.66666666666669</v>
      </c>
      <c r="M23" s="3">
        <f>L23*5</f>
        <v>2083.3333333333335</v>
      </c>
      <c r="N23" s="3"/>
      <c r="O23" s="3"/>
      <c r="P23" s="3"/>
    </row>
    <row r="24" spans="1:16" s="1" customFormat="1" ht="90" x14ac:dyDescent="0.25">
      <c r="A24" s="13" t="s">
        <v>84</v>
      </c>
      <c r="B24" s="3" t="s">
        <v>12</v>
      </c>
      <c r="C24" s="5" t="s">
        <v>85</v>
      </c>
      <c r="D24" s="5" t="s">
        <v>86</v>
      </c>
      <c r="E24" s="5" t="s">
        <v>89</v>
      </c>
      <c r="F24" s="3" t="s">
        <v>37</v>
      </c>
      <c r="G24" s="3" t="s">
        <v>90</v>
      </c>
      <c r="H24" s="3">
        <v>2333.33</v>
      </c>
      <c r="I24" s="5" t="s">
        <v>47</v>
      </c>
      <c r="J24" s="3" t="s">
        <v>48</v>
      </c>
      <c r="K24" s="3" t="s">
        <v>32</v>
      </c>
      <c r="L24" s="3">
        <f>H24/8</f>
        <v>291.66624999999999</v>
      </c>
      <c r="M24" s="3">
        <f>L24*2</f>
        <v>583.33249999999998</v>
      </c>
      <c r="N24" s="3"/>
      <c r="O24" s="3"/>
      <c r="P24" s="3"/>
    </row>
    <row r="25" spans="1:16" s="1" customFormat="1" ht="105" x14ac:dyDescent="0.25">
      <c r="A25" s="13" t="s">
        <v>91</v>
      </c>
      <c r="B25" s="3" t="s">
        <v>12</v>
      </c>
      <c r="C25" s="5" t="s">
        <v>92</v>
      </c>
      <c r="D25" s="5" t="s">
        <v>93</v>
      </c>
      <c r="E25" s="5" t="s">
        <v>94</v>
      </c>
      <c r="F25" s="3" t="s">
        <v>37</v>
      </c>
      <c r="G25" s="3" t="s">
        <v>95</v>
      </c>
      <c r="H25" s="3">
        <v>3500</v>
      </c>
      <c r="I25" s="5" t="s">
        <v>20</v>
      </c>
      <c r="J25" s="3" t="s">
        <v>31</v>
      </c>
      <c r="K25" s="3" t="s">
        <v>32</v>
      </c>
      <c r="L25" s="3">
        <f>H25/12</f>
        <v>291.66666666666669</v>
      </c>
      <c r="M25" s="3">
        <f>L25*6</f>
        <v>1750</v>
      </c>
      <c r="N25" s="3"/>
      <c r="O25" s="3"/>
      <c r="P25" s="3"/>
    </row>
    <row r="26" spans="1:16" s="1" customFormat="1" ht="90" x14ac:dyDescent="0.25">
      <c r="A26" s="13" t="s">
        <v>91</v>
      </c>
      <c r="B26" s="3" t="s">
        <v>12</v>
      </c>
      <c r="C26" s="5" t="s">
        <v>92</v>
      </c>
      <c r="D26" s="5" t="s">
        <v>93</v>
      </c>
      <c r="E26" s="5" t="s">
        <v>96</v>
      </c>
      <c r="F26" s="3" t="s">
        <v>37</v>
      </c>
      <c r="G26" s="3" t="s">
        <v>97</v>
      </c>
      <c r="H26" s="3">
        <v>3500</v>
      </c>
      <c r="I26" s="5" t="s">
        <v>20</v>
      </c>
      <c r="J26" s="3" t="s">
        <v>31</v>
      </c>
      <c r="K26" s="3" t="s">
        <v>32</v>
      </c>
      <c r="L26" s="3">
        <f>H26/12</f>
        <v>291.66666666666669</v>
      </c>
      <c r="M26" s="3">
        <f>L26*6</f>
        <v>1750</v>
      </c>
      <c r="N26" s="3"/>
      <c r="O26" s="3"/>
      <c r="P26" s="3"/>
    </row>
    <row r="27" spans="1:16" s="1" customFormat="1" ht="60" x14ac:dyDescent="0.25">
      <c r="A27" s="13" t="s">
        <v>91</v>
      </c>
      <c r="B27" s="3" t="s">
        <v>12</v>
      </c>
      <c r="C27" s="5" t="s">
        <v>92</v>
      </c>
      <c r="D27" s="5" t="s">
        <v>93</v>
      </c>
      <c r="E27" s="5" t="s">
        <v>98</v>
      </c>
      <c r="F27" s="3" t="s">
        <v>37</v>
      </c>
      <c r="G27" s="3" t="s">
        <v>99</v>
      </c>
      <c r="H27" s="3">
        <v>2625</v>
      </c>
      <c r="I27" s="5" t="s">
        <v>70</v>
      </c>
      <c r="J27" s="3" t="s">
        <v>71</v>
      </c>
      <c r="K27" s="3" t="s">
        <v>32</v>
      </c>
      <c r="L27" s="3">
        <f>H27/9</f>
        <v>291.66666666666669</v>
      </c>
      <c r="M27" s="3">
        <f>L27*3</f>
        <v>875</v>
      </c>
      <c r="N27" s="3"/>
      <c r="O27" s="3"/>
      <c r="P27" s="3"/>
    </row>
    <row r="28" spans="1:16" s="1" customFormat="1" ht="60" x14ac:dyDescent="0.25">
      <c r="A28" s="13" t="s">
        <v>91</v>
      </c>
      <c r="B28" s="3" t="s">
        <v>12</v>
      </c>
      <c r="C28" s="5" t="s">
        <v>92</v>
      </c>
      <c r="D28" s="5" t="s">
        <v>93</v>
      </c>
      <c r="E28" s="5" t="s">
        <v>100</v>
      </c>
      <c r="F28" s="3" t="s">
        <v>37</v>
      </c>
      <c r="G28" s="3" t="s">
        <v>101</v>
      </c>
      <c r="H28" s="3">
        <v>3500</v>
      </c>
      <c r="I28" s="5" t="s">
        <v>20</v>
      </c>
      <c r="J28" s="3" t="s">
        <v>31</v>
      </c>
      <c r="K28" s="3" t="s">
        <v>32</v>
      </c>
      <c r="L28" s="3">
        <f t="shared" ref="L28:L42" si="4">H28/12</f>
        <v>291.66666666666669</v>
      </c>
      <c r="M28" s="3">
        <f t="shared" ref="M28:M42" si="5">L28*6</f>
        <v>1750</v>
      </c>
      <c r="N28" s="3"/>
      <c r="O28" s="3"/>
      <c r="P28" s="3"/>
    </row>
    <row r="29" spans="1:16" customFormat="1" ht="60" x14ac:dyDescent="0.25">
      <c r="A29" s="13" t="s">
        <v>91</v>
      </c>
      <c r="B29" s="3" t="s">
        <v>12</v>
      </c>
      <c r="C29" s="5" t="s">
        <v>92</v>
      </c>
      <c r="D29" s="5" t="s">
        <v>93</v>
      </c>
      <c r="E29" s="5" t="s">
        <v>102</v>
      </c>
      <c r="F29" s="3" t="s">
        <v>37</v>
      </c>
      <c r="G29" s="3" t="s">
        <v>97</v>
      </c>
      <c r="H29" s="3">
        <v>3500</v>
      </c>
      <c r="I29" s="5" t="s">
        <v>20</v>
      </c>
      <c r="J29" s="3" t="s">
        <v>31</v>
      </c>
      <c r="K29" s="3" t="s">
        <v>32</v>
      </c>
      <c r="L29" s="3">
        <f t="shared" si="4"/>
        <v>291.66666666666669</v>
      </c>
      <c r="M29" s="3">
        <f t="shared" si="5"/>
        <v>1750</v>
      </c>
      <c r="N29" s="3"/>
      <c r="O29" s="3"/>
      <c r="P29" s="3"/>
    </row>
    <row r="30" spans="1:16" customFormat="1" ht="75" x14ac:dyDescent="0.25">
      <c r="A30" s="13" t="s">
        <v>91</v>
      </c>
      <c r="B30" s="3" t="s">
        <v>12</v>
      </c>
      <c r="C30" s="5" t="s">
        <v>92</v>
      </c>
      <c r="D30" s="5" t="s">
        <v>93</v>
      </c>
      <c r="E30" s="5" t="s">
        <v>104</v>
      </c>
      <c r="F30" s="3" t="s">
        <v>37</v>
      </c>
      <c r="G30" s="3" t="s">
        <v>103</v>
      </c>
      <c r="H30" s="3">
        <v>3500</v>
      </c>
      <c r="I30" s="5" t="s">
        <v>20</v>
      </c>
      <c r="J30" s="3" t="s">
        <v>31</v>
      </c>
      <c r="K30" s="3" t="s">
        <v>32</v>
      </c>
      <c r="L30" s="3">
        <f t="shared" si="4"/>
        <v>291.66666666666669</v>
      </c>
      <c r="M30" s="3">
        <f t="shared" si="5"/>
        <v>1750</v>
      </c>
      <c r="N30" s="3"/>
      <c r="O30" s="3"/>
      <c r="P30" s="3"/>
    </row>
    <row r="31" spans="1:16" s="1" customFormat="1" ht="60" x14ac:dyDescent="0.25">
      <c r="A31" s="13" t="s">
        <v>91</v>
      </c>
      <c r="B31" s="3" t="s">
        <v>12</v>
      </c>
      <c r="C31" s="5" t="s">
        <v>92</v>
      </c>
      <c r="D31" s="5" t="s">
        <v>93</v>
      </c>
      <c r="E31" s="5" t="s">
        <v>106</v>
      </c>
      <c r="F31" s="3" t="s">
        <v>27</v>
      </c>
      <c r="G31" s="3" t="s">
        <v>105</v>
      </c>
      <c r="H31" s="3">
        <v>5000</v>
      </c>
      <c r="I31" s="5" t="s">
        <v>20</v>
      </c>
      <c r="J31" s="3" t="s">
        <v>31</v>
      </c>
      <c r="K31" s="3" t="s">
        <v>32</v>
      </c>
      <c r="L31" s="3">
        <f t="shared" si="4"/>
        <v>416.66666666666669</v>
      </c>
      <c r="M31" s="3">
        <f t="shared" si="5"/>
        <v>2500</v>
      </c>
      <c r="N31" s="3"/>
      <c r="O31" s="3"/>
      <c r="P31" s="3"/>
    </row>
    <row r="32" spans="1:16" s="1" customFormat="1" ht="120" x14ac:dyDescent="0.25">
      <c r="A32" s="13" t="s">
        <v>107</v>
      </c>
      <c r="B32" s="3" t="s">
        <v>108</v>
      </c>
      <c r="C32" s="5" t="s">
        <v>109</v>
      </c>
      <c r="D32" s="5" t="s">
        <v>110</v>
      </c>
      <c r="E32" s="5" t="s">
        <v>111</v>
      </c>
      <c r="F32" s="3" t="s">
        <v>37</v>
      </c>
      <c r="G32" s="3" t="s">
        <v>112</v>
      </c>
      <c r="H32" s="3">
        <v>3500</v>
      </c>
      <c r="I32" s="5" t="s">
        <v>20</v>
      </c>
      <c r="J32" s="3" t="s">
        <v>31</v>
      </c>
      <c r="K32" s="3" t="s">
        <v>32</v>
      </c>
      <c r="L32" s="3">
        <f t="shared" si="4"/>
        <v>291.66666666666669</v>
      </c>
      <c r="M32" s="3">
        <f t="shared" si="5"/>
        <v>1750</v>
      </c>
      <c r="N32" s="3"/>
      <c r="O32" s="3"/>
      <c r="P32" s="3"/>
    </row>
    <row r="33" spans="1:16" s="1" customFormat="1" ht="90" x14ac:dyDescent="0.25">
      <c r="A33" s="13" t="s">
        <v>107</v>
      </c>
      <c r="B33" s="3" t="s">
        <v>108</v>
      </c>
      <c r="C33" s="5" t="s">
        <v>109</v>
      </c>
      <c r="D33" s="5" t="s">
        <v>110</v>
      </c>
      <c r="E33" s="5" t="s">
        <v>113</v>
      </c>
      <c r="F33" s="3" t="s">
        <v>37</v>
      </c>
      <c r="G33" s="3" t="s">
        <v>114</v>
      </c>
      <c r="H33" s="3">
        <v>3500</v>
      </c>
      <c r="I33" s="5" t="s">
        <v>20</v>
      </c>
      <c r="J33" s="3" t="s">
        <v>31</v>
      </c>
      <c r="K33" s="3" t="s">
        <v>32</v>
      </c>
      <c r="L33" s="3">
        <f t="shared" si="4"/>
        <v>291.66666666666669</v>
      </c>
      <c r="M33" s="3">
        <f t="shared" si="5"/>
        <v>1750</v>
      </c>
      <c r="N33" s="3"/>
      <c r="O33" s="3"/>
      <c r="P33" s="3"/>
    </row>
    <row r="34" spans="1:16" customFormat="1" ht="90" x14ac:dyDescent="0.25">
      <c r="A34" s="13" t="s">
        <v>107</v>
      </c>
      <c r="B34" s="3" t="s">
        <v>108</v>
      </c>
      <c r="C34" s="5" t="s">
        <v>109</v>
      </c>
      <c r="D34" s="5" t="s">
        <v>110</v>
      </c>
      <c r="E34" s="5" t="s">
        <v>115</v>
      </c>
      <c r="F34" s="3" t="s">
        <v>37</v>
      </c>
      <c r="G34" s="3" t="s">
        <v>116</v>
      </c>
      <c r="H34" s="3">
        <v>3500</v>
      </c>
      <c r="I34" s="5" t="s">
        <v>20</v>
      </c>
      <c r="J34" s="3" t="s">
        <v>31</v>
      </c>
      <c r="K34" s="3" t="s">
        <v>32</v>
      </c>
      <c r="L34" s="3">
        <f t="shared" si="4"/>
        <v>291.66666666666669</v>
      </c>
      <c r="M34" s="3">
        <f t="shared" si="5"/>
        <v>1750</v>
      </c>
      <c r="N34" s="3"/>
      <c r="O34" s="3"/>
      <c r="P34" s="3"/>
    </row>
    <row r="35" spans="1:16" customFormat="1" ht="90" x14ac:dyDescent="0.25">
      <c r="A35" s="13" t="s">
        <v>107</v>
      </c>
      <c r="B35" s="3" t="s">
        <v>108</v>
      </c>
      <c r="C35" s="5" t="s">
        <v>109</v>
      </c>
      <c r="D35" s="5" t="s">
        <v>110</v>
      </c>
      <c r="E35" s="5" t="s">
        <v>118</v>
      </c>
      <c r="F35" s="3" t="s">
        <v>37</v>
      </c>
      <c r="G35" s="3" t="s">
        <v>117</v>
      </c>
      <c r="H35" s="3">
        <v>3500</v>
      </c>
      <c r="I35" s="5" t="s">
        <v>20</v>
      </c>
      <c r="J35" s="3" t="s">
        <v>31</v>
      </c>
      <c r="K35" s="3" t="s">
        <v>32</v>
      </c>
      <c r="L35" s="3">
        <f t="shared" si="4"/>
        <v>291.66666666666669</v>
      </c>
      <c r="M35" s="3">
        <f t="shared" si="5"/>
        <v>1750</v>
      </c>
      <c r="N35" s="3"/>
      <c r="O35" s="3"/>
      <c r="P35" s="3"/>
    </row>
    <row r="36" spans="1:16" customFormat="1" ht="90" x14ac:dyDescent="0.25">
      <c r="A36" s="13" t="s">
        <v>107</v>
      </c>
      <c r="B36" s="3" t="s">
        <v>108</v>
      </c>
      <c r="C36" s="5" t="s">
        <v>109</v>
      </c>
      <c r="D36" s="5" t="s">
        <v>110</v>
      </c>
      <c r="E36" s="5" t="s">
        <v>119</v>
      </c>
      <c r="F36" s="3" t="s">
        <v>37</v>
      </c>
      <c r="G36" s="3" t="s">
        <v>120</v>
      </c>
      <c r="H36" s="3">
        <v>3500</v>
      </c>
      <c r="I36" s="5" t="s">
        <v>20</v>
      </c>
      <c r="J36" s="3" t="s">
        <v>31</v>
      </c>
      <c r="K36" s="3" t="s">
        <v>32</v>
      </c>
      <c r="L36" s="3">
        <f t="shared" si="4"/>
        <v>291.66666666666669</v>
      </c>
      <c r="M36" s="3">
        <f t="shared" si="5"/>
        <v>1750</v>
      </c>
      <c r="N36" s="3"/>
      <c r="O36" s="3"/>
      <c r="P36" s="3"/>
    </row>
    <row r="37" spans="1:16" customFormat="1" ht="90" x14ac:dyDescent="0.25">
      <c r="A37" s="13" t="s">
        <v>107</v>
      </c>
      <c r="B37" s="3" t="s">
        <v>108</v>
      </c>
      <c r="C37" s="5" t="s">
        <v>109</v>
      </c>
      <c r="D37" s="5" t="s">
        <v>110</v>
      </c>
      <c r="E37" s="5" t="s">
        <v>121</v>
      </c>
      <c r="F37" s="3" t="s">
        <v>37</v>
      </c>
      <c r="G37" s="3" t="s">
        <v>122</v>
      </c>
      <c r="H37" s="3">
        <v>3500</v>
      </c>
      <c r="I37" s="5" t="s">
        <v>20</v>
      </c>
      <c r="J37" s="3" t="s">
        <v>31</v>
      </c>
      <c r="K37" s="3" t="s">
        <v>32</v>
      </c>
      <c r="L37" s="3">
        <f t="shared" si="4"/>
        <v>291.66666666666669</v>
      </c>
      <c r="M37" s="3">
        <f t="shared" si="5"/>
        <v>1750</v>
      </c>
      <c r="N37" s="3"/>
      <c r="O37" s="3"/>
      <c r="P37" s="3"/>
    </row>
    <row r="38" spans="1:16" customFormat="1" ht="90" x14ac:dyDescent="0.25">
      <c r="A38" s="13" t="s">
        <v>107</v>
      </c>
      <c r="B38" s="3" t="s">
        <v>108</v>
      </c>
      <c r="C38" s="5" t="s">
        <v>109</v>
      </c>
      <c r="D38" s="5" t="s">
        <v>110</v>
      </c>
      <c r="E38" s="5" t="s">
        <v>123</v>
      </c>
      <c r="F38" s="3" t="s">
        <v>37</v>
      </c>
      <c r="G38" s="3" t="s">
        <v>124</v>
      </c>
      <c r="H38" s="3">
        <v>3500</v>
      </c>
      <c r="I38" s="5" t="s">
        <v>20</v>
      </c>
      <c r="J38" s="3" t="s">
        <v>31</v>
      </c>
      <c r="K38" s="3" t="s">
        <v>32</v>
      </c>
      <c r="L38" s="3">
        <f t="shared" si="4"/>
        <v>291.66666666666669</v>
      </c>
      <c r="M38" s="3">
        <f t="shared" si="5"/>
        <v>1750</v>
      </c>
      <c r="N38" s="3"/>
      <c r="O38" s="3"/>
      <c r="P38" s="3"/>
    </row>
    <row r="39" spans="1:16" customFormat="1" ht="90" x14ac:dyDescent="0.25">
      <c r="A39" s="13" t="s">
        <v>107</v>
      </c>
      <c r="B39" s="3" t="s">
        <v>108</v>
      </c>
      <c r="C39" s="5" t="s">
        <v>109</v>
      </c>
      <c r="D39" s="5" t="s">
        <v>110</v>
      </c>
      <c r="E39" s="5" t="s">
        <v>125</v>
      </c>
      <c r="F39" s="3" t="s">
        <v>37</v>
      </c>
      <c r="G39" s="3" t="s">
        <v>126</v>
      </c>
      <c r="H39" s="3">
        <v>3500</v>
      </c>
      <c r="I39" s="5" t="s">
        <v>20</v>
      </c>
      <c r="J39" s="3" t="s">
        <v>127</v>
      </c>
      <c r="K39" s="3" t="s">
        <v>32</v>
      </c>
      <c r="L39" s="3">
        <f t="shared" si="4"/>
        <v>291.66666666666669</v>
      </c>
      <c r="M39" s="3">
        <f t="shared" si="5"/>
        <v>1750</v>
      </c>
      <c r="N39" s="3"/>
      <c r="O39" s="3"/>
      <c r="P39" s="3"/>
    </row>
    <row r="40" spans="1:16" s="1" customFormat="1" ht="90" x14ac:dyDescent="0.25">
      <c r="A40" s="13" t="s">
        <v>107</v>
      </c>
      <c r="B40" s="3" t="s">
        <v>108</v>
      </c>
      <c r="C40" s="5" t="s">
        <v>109</v>
      </c>
      <c r="D40" s="5" t="s">
        <v>110</v>
      </c>
      <c r="E40" s="5" t="s">
        <v>129</v>
      </c>
      <c r="F40" s="3" t="s">
        <v>37</v>
      </c>
      <c r="G40" s="3" t="s">
        <v>128</v>
      </c>
      <c r="H40" s="3">
        <v>3500</v>
      </c>
      <c r="I40" s="5" t="s">
        <v>20</v>
      </c>
      <c r="J40" s="3" t="s">
        <v>31</v>
      </c>
      <c r="K40" s="3" t="s">
        <v>32</v>
      </c>
      <c r="L40" s="3">
        <f t="shared" si="4"/>
        <v>291.66666666666669</v>
      </c>
      <c r="M40" s="3">
        <f t="shared" si="5"/>
        <v>1750</v>
      </c>
      <c r="N40" s="3"/>
      <c r="O40" s="3"/>
      <c r="P40" s="3"/>
    </row>
    <row r="41" spans="1:16" customFormat="1" ht="90" x14ac:dyDescent="0.25">
      <c r="A41" s="13" t="s">
        <v>107</v>
      </c>
      <c r="B41" s="3" t="s">
        <v>108</v>
      </c>
      <c r="C41" s="5" t="s">
        <v>109</v>
      </c>
      <c r="D41" s="5" t="s">
        <v>110</v>
      </c>
      <c r="E41" s="5" t="s">
        <v>130</v>
      </c>
      <c r="F41" s="3" t="s">
        <v>37</v>
      </c>
      <c r="G41" s="3" t="s">
        <v>131</v>
      </c>
      <c r="H41" s="3">
        <v>3500</v>
      </c>
      <c r="I41" s="5" t="s">
        <v>20</v>
      </c>
      <c r="J41" s="3" t="s">
        <v>31</v>
      </c>
      <c r="K41" s="3" t="s">
        <v>32</v>
      </c>
      <c r="L41" s="3">
        <f t="shared" si="4"/>
        <v>291.66666666666669</v>
      </c>
      <c r="M41" s="3">
        <f t="shared" si="5"/>
        <v>1750</v>
      </c>
      <c r="N41" s="3"/>
      <c r="O41" s="3"/>
      <c r="P41" s="3"/>
    </row>
    <row r="42" spans="1:16" customFormat="1" ht="90" x14ac:dyDescent="0.25">
      <c r="A42" s="13" t="s">
        <v>107</v>
      </c>
      <c r="B42" s="3" t="s">
        <v>108</v>
      </c>
      <c r="C42" s="5" t="s">
        <v>109</v>
      </c>
      <c r="D42" s="5" t="s">
        <v>110</v>
      </c>
      <c r="E42" s="5" t="s">
        <v>132</v>
      </c>
      <c r="F42" s="3" t="s">
        <v>37</v>
      </c>
      <c r="G42" s="3" t="s">
        <v>133</v>
      </c>
      <c r="H42" s="3">
        <v>3500</v>
      </c>
      <c r="I42" s="5" t="s">
        <v>20</v>
      </c>
      <c r="J42" s="3" t="s">
        <v>31</v>
      </c>
      <c r="K42" s="3" t="s">
        <v>32</v>
      </c>
      <c r="L42" s="3">
        <f t="shared" si="4"/>
        <v>291.66666666666669</v>
      </c>
      <c r="M42" s="3">
        <f t="shared" si="5"/>
        <v>1750</v>
      </c>
      <c r="N42" s="3"/>
      <c r="O42" s="3"/>
      <c r="P42" s="3"/>
    </row>
    <row r="43" spans="1:16" s="1" customFormat="1" ht="90" x14ac:dyDescent="0.25">
      <c r="A43" s="13" t="s">
        <v>107</v>
      </c>
      <c r="B43" s="3" t="s">
        <v>108</v>
      </c>
      <c r="C43" s="5" t="s">
        <v>109</v>
      </c>
      <c r="D43" s="5" t="s">
        <v>110</v>
      </c>
      <c r="E43" s="5" t="s">
        <v>135</v>
      </c>
      <c r="F43" s="3" t="s">
        <v>37</v>
      </c>
      <c r="G43" s="3" t="s">
        <v>134</v>
      </c>
      <c r="H43" s="3">
        <v>2916.67</v>
      </c>
      <c r="I43" s="5" t="s">
        <v>138</v>
      </c>
      <c r="J43" s="3" t="s">
        <v>40</v>
      </c>
      <c r="K43" s="3" t="s">
        <v>32</v>
      </c>
      <c r="L43" s="3">
        <f>H43/10</f>
        <v>291.66700000000003</v>
      </c>
      <c r="M43" s="3">
        <f>L43*4</f>
        <v>1166.6680000000001</v>
      </c>
      <c r="N43" s="3"/>
      <c r="O43" s="3"/>
      <c r="P43" s="3"/>
    </row>
    <row r="44" spans="1:16" s="1" customFormat="1" ht="135" x14ac:dyDescent="0.25">
      <c r="A44" s="13" t="s">
        <v>107</v>
      </c>
      <c r="B44" s="3" t="s">
        <v>108</v>
      </c>
      <c r="C44" s="5" t="s">
        <v>109</v>
      </c>
      <c r="D44" s="5" t="s">
        <v>110</v>
      </c>
      <c r="E44" s="5" t="s">
        <v>137</v>
      </c>
      <c r="F44" s="3" t="s">
        <v>37</v>
      </c>
      <c r="G44" s="3" t="s">
        <v>136</v>
      </c>
      <c r="H44" s="3">
        <v>2625</v>
      </c>
      <c r="I44" s="3" t="s">
        <v>70</v>
      </c>
      <c r="J44" s="3" t="s">
        <v>71</v>
      </c>
      <c r="K44" s="3" t="s">
        <v>32</v>
      </c>
      <c r="L44" s="3">
        <f>H44/9</f>
        <v>291.66666666666669</v>
      </c>
      <c r="M44" s="3">
        <f>L44*3</f>
        <v>875</v>
      </c>
      <c r="N44" s="3"/>
      <c r="O44" s="3"/>
      <c r="P44" s="3"/>
    </row>
    <row r="45" spans="1:16" s="1" customFormat="1" ht="120" x14ac:dyDescent="0.25">
      <c r="A45" s="13" t="s">
        <v>107</v>
      </c>
      <c r="B45" s="3" t="s">
        <v>108</v>
      </c>
      <c r="C45" s="5" t="s">
        <v>109</v>
      </c>
      <c r="D45" s="5" t="s">
        <v>110</v>
      </c>
      <c r="E45" s="5" t="s">
        <v>140</v>
      </c>
      <c r="F45" s="3" t="s">
        <v>37</v>
      </c>
      <c r="G45" s="3" t="s">
        <v>139</v>
      </c>
      <c r="H45" s="3">
        <v>2333.33</v>
      </c>
      <c r="I45" s="5" t="s">
        <v>47</v>
      </c>
      <c r="J45" s="3" t="s">
        <v>48</v>
      </c>
      <c r="K45" s="3" t="s">
        <v>32</v>
      </c>
      <c r="L45" s="3">
        <f>H45/8</f>
        <v>291.66624999999999</v>
      </c>
      <c r="M45" s="3">
        <f>L45*2</f>
        <v>583.33249999999998</v>
      </c>
      <c r="N45" s="3"/>
      <c r="O45" s="3"/>
      <c r="P45" s="3"/>
    </row>
    <row r="46" spans="1:16" s="1" customFormat="1" ht="120" x14ac:dyDescent="0.25">
      <c r="A46" s="13" t="s">
        <v>107</v>
      </c>
      <c r="B46" s="3" t="s">
        <v>108</v>
      </c>
      <c r="C46" s="5" t="s">
        <v>109</v>
      </c>
      <c r="D46" s="5" t="s">
        <v>110</v>
      </c>
      <c r="E46" s="5" t="s">
        <v>141</v>
      </c>
      <c r="F46" s="3" t="s">
        <v>37</v>
      </c>
      <c r="G46" s="3" t="s">
        <v>142</v>
      </c>
      <c r="H46" s="3">
        <v>2333.33</v>
      </c>
      <c r="I46" s="5" t="s">
        <v>47</v>
      </c>
      <c r="J46" s="3" t="s">
        <v>48</v>
      </c>
      <c r="K46" s="3" t="s">
        <v>32</v>
      </c>
      <c r="L46" s="3">
        <f>H46/8</f>
        <v>291.66624999999999</v>
      </c>
      <c r="M46" s="3">
        <f>L46*2</f>
        <v>583.33249999999998</v>
      </c>
      <c r="N46" s="3"/>
      <c r="O46" s="3"/>
      <c r="P46" s="3"/>
    </row>
    <row r="47" spans="1:16" s="1" customFormat="1" ht="135" x14ac:dyDescent="0.25">
      <c r="A47" s="13" t="s">
        <v>107</v>
      </c>
      <c r="B47" s="3" t="s">
        <v>108</v>
      </c>
      <c r="C47" s="5" t="s">
        <v>109</v>
      </c>
      <c r="D47" s="5" t="s">
        <v>110</v>
      </c>
      <c r="E47" s="5" t="s">
        <v>143</v>
      </c>
      <c r="F47" s="3" t="s">
        <v>37</v>
      </c>
      <c r="G47" s="3" t="s">
        <v>144</v>
      </c>
      <c r="H47" s="3">
        <v>2333.33</v>
      </c>
      <c r="I47" s="5" t="s">
        <v>47</v>
      </c>
      <c r="J47" s="3" t="s">
        <v>48</v>
      </c>
      <c r="K47" s="3" t="s">
        <v>32</v>
      </c>
      <c r="L47" s="3">
        <f>H47/8</f>
        <v>291.66624999999999</v>
      </c>
      <c r="M47" s="3">
        <f>L47/2</f>
        <v>145.833125</v>
      </c>
      <c r="N47" s="3"/>
      <c r="O47" s="3"/>
      <c r="P47" s="3"/>
    </row>
    <row r="48" spans="1:16" s="1" customFormat="1" ht="105" x14ac:dyDescent="0.25">
      <c r="A48" s="13" t="s">
        <v>107</v>
      </c>
      <c r="B48" s="3" t="s">
        <v>108</v>
      </c>
      <c r="C48" s="5" t="s">
        <v>109</v>
      </c>
      <c r="D48" s="5" t="s">
        <v>110</v>
      </c>
      <c r="E48" s="5" t="s">
        <v>145</v>
      </c>
      <c r="F48" s="3" t="s">
        <v>27</v>
      </c>
      <c r="G48" s="3" t="s">
        <v>146</v>
      </c>
      <c r="H48" s="3">
        <v>2916.67</v>
      </c>
      <c r="I48" s="5" t="s">
        <v>147</v>
      </c>
      <c r="J48" s="3" t="s">
        <v>148</v>
      </c>
      <c r="K48" s="3" t="s">
        <v>32</v>
      </c>
      <c r="L48" s="3">
        <f>H48/7</f>
        <v>416.66714285714289</v>
      </c>
      <c r="M48" s="3">
        <f>L48*1</f>
        <v>416.66714285714289</v>
      </c>
      <c r="N48" s="3"/>
      <c r="O48" s="3"/>
      <c r="P48" s="3"/>
    </row>
    <row r="49" spans="1:17" s="1" customFormat="1" ht="135" x14ac:dyDescent="0.25">
      <c r="A49" s="13" t="s">
        <v>107</v>
      </c>
      <c r="B49" s="3" t="s">
        <v>108</v>
      </c>
      <c r="C49" s="5" t="s">
        <v>109</v>
      </c>
      <c r="D49" s="5" t="s">
        <v>110</v>
      </c>
      <c r="E49" s="5" t="s">
        <v>150</v>
      </c>
      <c r="F49" s="3" t="s">
        <v>27</v>
      </c>
      <c r="G49" s="3" t="s">
        <v>149</v>
      </c>
      <c r="H49" s="3">
        <v>3750</v>
      </c>
      <c r="I49" s="5" t="s">
        <v>70</v>
      </c>
      <c r="J49" s="3" t="s">
        <v>71</v>
      </c>
      <c r="K49" s="3" t="s">
        <v>32</v>
      </c>
      <c r="L49" s="3">
        <f>H49/9</f>
        <v>416.66666666666669</v>
      </c>
      <c r="M49" s="3">
        <f>L49*3</f>
        <v>1250</v>
      </c>
      <c r="N49" s="3"/>
      <c r="O49" s="3"/>
      <c r="P49" s="3"/>
    </row>
    <row r="50" spans="1:17" s="1" customFormat="1" ht="120" x14ac:dyDescent="0.25">
      <c r="A50" s="14" t="s">
        <v>107</v>
      </c>
      <c r="B50" s="9" t="s">
        <v>108</v>
      </c>
      <c r="C50" s="11" t="s">
        <v>109</v>
      </c>
      <c r="D50" s="11" t="s">
        <v>110</v>
      </c>
      <c r="E50" s="11" t="s">
        <v>151</v>
      </c>
      <c r="F50" s="3" t="s">
        <v>27</v>
      </c>
      <c r="G50" s="9" t="s">
        <v>152</v>
      </c>
      <c r="H50" s="9">
        <v>5000</v>
      </c>
      <c r="I50" s="11" t="s">
        <v>20</v>
      </c>
      <c r="J50" s="9" t="s">
        <v>31</v>
      </c>
      <c r="K50" s="9" t="s">
        <v>32</v>
      </c>
      <c r="L50" s="9">
        <f>H50/12</f>
        <v>416.66666666666669</v>
      </c>
      <c r="M50" s="9">
        <f>L50*6</f>
        <v>2500</v>
      </c>
      <c r="N50" s="9"/>
      <c r="O50" s="9"/>
      <c r="P50" s="9"/>
    </row>
    <row r="51" spans="1:17" ht="90" x14ac:dyDescent="0.25">
      <c r="A51" s="14" t="s">
        <v>107</v>
      </c>
      <c r="B51" s="9" t="s">
        <v>108</v>
      </c>
      <c r="C51" s="11" t="s">
        <v>109</v>
      </c>
      <c r="D51" s="11" t="s">
        <v>110</v>
      </c>
      <c r="E51" s="5" t="s">
        <v>153</v>
      </c>
      <c r="F51" s="3" t="s">
        <v>27</v>
      </c>
      <c r="G51" s="3" t="s">
        <v>154</v>
      </c>
      <c r="H51" s="9">
        <v>5000</v>
      </c>
      <c r="I51" s="11" t="s">
        <v>20</v>
      </c>
      <c r="J51" s="9" t="s">
        <v>31</v>
      </c>
      <c r="K51" s="9" t="s">
        <v>32</v>
      </c>
      <c r="L51" s="9">
        <f>H51/12</f>
        <v>416.66666666666669</v>
      </c>
      <c r="M51" s="9">
        <f>L51*6</f>
        <v>2500</v>
      </c>
    </row>
    <row r="52" spans="1:17" s="3" customFormat="1" ht="90" x14ac:dyDescent="0.25">
      <c r="A52" s="14" t="s">
        <v>107</v>
      </c>
      <c r="B52" s="9" t="s">
        <v>108</v>
      </c>
      <c r="C52" s="11" t="s">
        <v>109</v>
      </c>
      <c r="D52" s="11" t="s">
        <v>110</v>
      </c>
      <c r="E52" s="5" t="s">
        <v>155</v>
      </c>
      <c r="F52" s="3" t="s">
        <v>27</v>
      </c>
      <c r="G52" s="3" t="s">
        <v>156</v>
      </c>
      <c r="H52" s="3">
        <v>3750</v>
      </c>
      <c r="I52" s="5" t="s">
        <v>70</v>
      </c>
      <c r="J52" s="3" t="s">
        <v>71</v>
      </c>
      <c r="K52" s="3" t="s">
        <v>32</v>
      </c>
      <c r="L52" s="3">
        <f>H52/9</f>
        <v>416.66666666666669</v>
      </c>
      <c r="M52" s="3">
        <f>L52*3</f>
        <v>1250</v>
      </c>
    </row>
    <row r="53" spans="1:17" s="3" customFormat="1" ht="90" x14ac:dyDescent="0.25">
      <c r="A53" s="14" t="s">
        <v>107</v>
      </c>
      <c r="B53" s="9" t="s">
        <v>108</v>
      </c>
      <c r="C53" s="11" t="s">
        <v>109</v>
      </c>
      <c r="D53" s="11" t="s">
        <v>110</v>
      </c>
      <c r="E53" s="5" t="s">
        <v>157</v>
      </c>
      <c r="F53" s="3" t="s">
        <v>27</v>
      </c>
      <c r="G53" s="3" t="s">
        <v>158</v>
      </c>
      <c r="H53" s="3">
        <v>5000</v>
      </c>
      <c r="I53" s="5" t="s">
        <v>20</v>
      </c>
      <c r="J53" s="3" t="s">
        <v>31</v>
      </c>
      <c r="K53" s="3" t="s">
        <v>32</v>
      </c>
      <c r="L53" s="3">
        <f t="shared" ref="L53:L60" si="6">H53/12</f>
        <v>416.66666666666669</v>
      </c>
      <c r="M53" s="3">
        <f>L53*3</f>
        <v>1250</v>
      </c>
    </row>
    <row r="54" spans="1:17" ht="90" x14ac:dyDescent="0.25">
      <c r="A54" s="14" t="s">
        <v>107</v>
      </c>
      <c r="B54" s="9" t="s">
        <v>108</v>
      </c>
      <c r="C54" s="11" t="s">
        <v>109</v>
      </c>
      <c r="D54" s="11" t="s">
        <v>110</v>
      </c>
      <c r="E54" s="5" t="s">
        <v>159</v>
      </c>
      <c r="F54" s="3" t="s">
        <v>27</v>
      </c>
      <c r="G54" s="3" t="s">
        <v>160</v>
      </c>
      <c r="H54" s="3">
        <v>5000</v>
      </c>
      <c r="I54" s="5" t="s">
        <v>20</v>
      </c>
      <c r="J54" s="3" t="s">
        <v>31</v>
      </c>
      <c r="K54" s="3" t="s">
        <v>32</v>
      </c>
      <c r="L54" s="3">
        <f t="shared" si="6"/>
        <v>416.66666666666669</v>
      </c>
      <c r="M54" s="3">
        <f t="shared" ref="M54:M60" si="7">L54*6</f>
        <v>2500</v>
      </c>
    </row>
    <row r="55" spans="1:17" s="3" customFormat="1" ht="90" x14ac:dyDescent="0.25">
      <c r="A55" s="14" t="s">
        <v>107</v>
      </c>
      <c r="B55" s="9" t="s">
        <v>108</v>
      </c>
      <c r="C55" s="11" t="s">
        <v>109</v>
      </c>
      <c r="D55" s="11" t="s">
        <v>110</v>
      </c>
      <c r="E55" s="5" t="s">
        <v>161</v>
      </c>
      <c r="F55" s="3" t="s">
        <v>58</v>
      </c>
      <c r="G55" s="3" t="s">
        <v>162</v>
      </c>
      <c r="H55" s="3">
        <v>10200</v>
      </c>
      <c r="I55" s="5" t="s">
        <v>20</v>
      </c>
      <c r="J55" s="3" t="s">
        <v>31</v>
      </c>
      <c r="K55" s="3" t="s">
        <v>32</v>
      </c>
      <c r="L55" s="3">
        <f t="shared" si="6"/>
        <v>850</v>
      </c>
      <c r="M55" s="3">
        <f t="shared" si="7"/>
        <v>5100</v>
      </c>
    </row>
    <row r="56" spans="1:17" s="3" customFormat="1" ht="90" x14ac:dyDescent="0.25">
      <c r="A56" s="13" t="s">
        <v>163</v>
      </c>
      <c r="B56" s="3" t="s">
        <v>108</v>
      </c>
      <c r="C56" s="5" t="s">
        <v>164</v>
      </c>
      <c r="D56" s="5" t="s">
        <v>165</v>
      </c>
      <c r="E56" s="5" t="s">
        <v>166</v>
      </c>
      <c r="F56" s="3" t="s">
        <v>18</v>
      </c>
      <c r="G56" s="3" t="s">
        <v>167</v>
      </c>
      <c r="H56" s="3">
        <v>3500</v>
      </c>
      <c r="I56" s="5" t="s">
        <v>20</v>
      </c>
      <c r="J56" s="3" t="s">
        <v>31</v>
      </c>
      <c r="K56" s="3" t="s">
        <v>32</v>
      </c>
      <c r="L56" s="3">
        <f t="shared" si="6"/>
        <v>291.66666666666669</v>
      </c>
      <c r="M56" s="3">
        <f t="shared" si="7"/>
        <v>1750</v>
      </c>
      <c r="Q56" s="15"/>
    </row>
    <row r="57" spans="1:17" s="3" customFormat="1" ht="90" x14ac:dyDescent="0.25">
      <c r="A57" s="13" t="s">
        <v>163</v>
      </c>
      <c r="B57" s="3" t="s">
        <v>108</v>
      </c>
      <c r="C57" s="5" t="s">
        <v>164</v>
      </c>
      <c r="D57" s="5" t="s">
        <v>165</v>
      </c>
      <c r="E57" s="5" t="s">
        <v>168</v>
      </c>
      <c r="F57" s="3" t="s">
        <v>18</v>
      </c>
      <c r="G57" s="3" t="s">
        <v>169</v>
      </c>
      <c r="H57" s="3">
        <v>3500</v>
      </c>
      <c r="I57" s="5" t="s">
        <v>20</v>
      </c>
      <c r="J57" s="3" t="s">
        <v>31</v>
      </c>
      <c r="K57" s="3" t="s">
        <v>32</v>
      </c>
      <c r="L57" s="3">
        <f t="shared" si="6"/>
        <v>291.66666666666669</v>
      </c>
      <c r="M57" s="3">
        <f t="shared" si="7"/>
        <v>1750</v>
      </c>
      <c r="Q57" s="15"/>
    </row>
    <row r="58" spans="1:17" s="1" customFormat="1" ht="90" x14ac:dyDescent="0.25">
      <c r="A58" s="13" t="s">
        <v>163</v>
      </c>
      <c r="B58" s="3" t="s">
        <v>108</v>
      </c>
      <c r="C58" s="5" t="s">
        <v>164</v>
      </c>
      <c r="D58" s="5" t="s">
        <v>165</v>
      </c>
      <c r="E58" s="5" t="s">
        <v>170</v>
      </c>
      <c r="F58" s="3" t="s">
        <v>18</v>
      </c>
      <c r="G58" s="3" t="s">
        <v>171</v>
      </c>
      <c r="H58" s="3">
        <v>3500</v>
      </c>
      <c r="I58" s="5" t="s">
        <v>20</v>
      </c>
      <c r="J58" s="3" t="s">
        <v>31</v>
      </c>
      <c r="K58" s="3" t="s">
        <v>32</v>
      </c>
      <c r="L58" s="3">
        <f t="shared" si="6"/>
        <v>291.66666666666669</v>
      </c>
      <c r="M58" s="3">
        <f t="shared" si="7"/>
        <v>1750</v>
      </c>
      <c r="N58" s="3"/>
      <c r="O58" s="3"/>
      <c r="P58" s="3"/>
    </row>
    <row r="59" spans="1:17" customFormat="1" ht="90" x14ac:dyDescent="0.25">
      <c r="A59" s="13" t="s">
        <v>163</v>
      </c>
      <c r="B59" s="3" t="s">
        <v>108</v>
      </c>
      <c r="C59" s="5" t="s">
        <v>164</v>
      </c>
      <c r="D59" s="5" t="s">
        <v>165</v>
      </c>
      <c r="E59" s="5" t="s">
        <v>172</v>
      </c>
      <c r="F59" s="3" t="s">
        <v>18</v>
      </c>
      <c r="G59" s="3" t="s">
        <v>173</v>
      </c>
      <c r="H59" s="3">
        <v>3500</v>
      </c>
      <c r="I59" s="5" t="s">
        <v>20</v>
      </c>
      <c r="J59" s="3" t="s">
        <v>31</v>
      </c>
      <c r="K59" s="3" t="s">
        <v>32</v>
      </c>
      <c r="L59" s="3">
        <f t="shared" si="6"/>
        <v>291.66666666666669</v>
      </c>
      <c r="M59" s="3">
        <f t="shared" si="7"/>
        <v>1750</v>
      </c>
      <c r="N59" s="3"/>
      <c r="O59" s="3"/>
      <c r="P59" s="3"/>
    </row>
    <row r="60" spans="1:17" customFormat="1" ht="90" x14ac:dyDescent="0.25">
      <c r="A60" s="13" t="s">
        <v>163</v>
      </c>
      <c r="B60" s="3" t="s">
        <v>108</v>
      </c>
      <c r="C60" s="5" t="s">
        <v>164</v>
      </c>
      <c r="D60" s="5" t="s">
        <v>165</v>
      </c>
      <c r="E60" s="5" t="s">
        <v>174</v>
      </c>
      <c r="F60" s="3" t="s">
        <v>18</v>
      </c>
      <c r="G60" s="3" t="s">
        <v>175</v>
      </c>
      <c r="H60" s="3">
        <v>3500</v>
      </c>
      <c r="I60" s="5" t="s">
        <v>20</v>
      </c>
      <c r="J60" s="3" t="s">
        <v>31</v>
      </c>
      <c r="K60" s="3" t="s">
        <v>32</v>
      </c>
      <c r="L60" s="3">
        <f t="shared" si="6"/>
        <v>291.66666666666669</v>
      </c>
      <c r="M60" s="3">
        <f t="shared" si="7"/>
        <v>1750</v>
      </c>
      <c r="N60" s="3"/>
      <c r="O60" s="3"/>
      <c r="P60" s="3"/>
    </row>
    <row r="61" spans="1:17" s="1" customFormat="1" ht="90" x14ac:dyDescent="0.25">
      <c r="A61" s="13" t="s">
        <v>163</v>
      </c>
      <c r="B61" s="3" t="s">
        <v>108</v>
      </c>
      <c r="C61" s="5" t="s">
        <v>164</v>
      </c>
      <c r="D61" s="5" t="s">
        <v>165</v>
      </c>
      <c r="E61" s="5" t="s">
        <v>176</v>
      </c>
      <c r="F61" s="3" t="s">
        <v>18</v>
      </c>
      <c r="G61" s="3" t="s">
        <v>177</v>
      </c>
      <c r="H61" s="3">
        <v>2041.67</v>
      </c>
      <c r="I61" s="5" t="s">
        <v>147</v>
      </c>
      <c r="J61" s="3" t="s">
        <v>148</v>
      </c>
      <c r="K61" s="3" t="s">
        <v>32</v>
      </c>
      <c r="L61" s="7">
        <f>H61/7</f>
        <v>291.66714285714289</v>
      </c>
      <c r="M61" s="7">
        <f>L61*1</f>
        <v>291.66714285714289</v>
      </c>
      <c r="N61" s="3"/>
      <c r="O61" s="3"/>
      <c r="P61" s="3"/>
    </row>
    <row r="62" spans="1:17" customFormat="1" ht="75" x14ac:dyDescent="0.25">
      <c r="A62" s="13">
        <v>2114519011</v>
      </c>
      <c r="B62" s="3" t="s">
        <v>108</v>
      </c>
      <c r="C62" s="5" t="s">
        <v>178</v>
      </c>
      <c r="D62" s="5" t="s">
        <v>179</v>
      </c>
      <c r="E62" s="5" t="s">
        <v>180</v>
      </c>
      <c r="F62" s="3" t="s">
        <v>58</v>
      </c>
      <c r="G62" s="4" t="s">
        <v>181</v>
      </c>
      <c r="H62" s="3">
        <v>10200</v>
      </c>
      <c r="I62" s="5" t="s">
        <v>20</v>
      </c>
      <c r="J62" s="3" t="s">
        <v>31</v>
      </c>
      <c r="K62" s="3" t="s">
        <v>32</v>
      </c>
      <c r="L62" s="3">
        <f t="shared" ref="L62:L74" si="8">H62/12</f>
        <v>850</v>
      </c>
      <c r="M62" s="3">
        <f t="shared" ref="M62:M98" si="9">L62*6</f>
        <v>5100</v>
      </c>
      <c r="N62" s="3"/>
      <c r="O62" s="3"/>
      <c r="P62" s="3"/>
    </row>
    <row r="63" spans="1:17" customFormat="1" ht="75" x14ac:dyDescent="0.25">
      <c r="A63" s="13">
        <v>2114519011</v>
      </c>
      <c r="B63" s="3" t="s">
        <v>108</v>
      </c>
      <c r="C63" s="5" t="s">
        <v>178</v>
      </c>
      <c r="D63" s="5" t="s">
        <v>179</v>
      </c>
      <c r="E63" s="5" t="s">
        <v>182</v>
      </c>
      <c r="F63" s="3" t="s">
        <v>58</v>
      </c>
      <c r="G63" s="4" t="s">
        <v>183</v>
      </c>
      <c r="H63" s="3">
        <v>10200</v>
      </c>
      <c r="I63" s="5" t="s">
        <v>20</v>
      </c>
      <c r="J63" s="3" t="s">
        <v>31</v>
      </c>
      <c r="K63" s="3" t="s">
        <v>32</v>
      </c>
      <c r="L63" s="3">
        <f t="shared" si="8"/>
        <v>850</v>
      </c>
      <c r="M63" s="3">
        <f t="shared" si="9"/>
        <v>5100</v>
      </c>
      <c r="N63" s="3"/>
      <c r="O63" s="3"/>
      <c r="P63" s="3"/>
    </row>
    <row r="64" spans="1:17" customFormat="1" ht="75" x14ac:dyDescent="0.25">
      <c r="A64" s="13">
        <v>2114519011</v>
      </c>
      <c r="B64" s="3" t="s">
        <v>108</v>
      </c>
      <c r="C64" s="5" t="s">
        <v>178</v>
      </c>
      <c r="D64" s="5" t="s">
        <v>179</v>
      </c>
      <c r="E64" s="5" t="s">
        <v>184</v>
      </c>
      <c r="F64" s="3" t="s">
        <v>58</v>
      </c>
      <c r="G64" s="3" t="s">
        <v>185</v>
      </c>
      <c r="H64" s="3">
        <v>10200</v>
      </c>
      <c r="I64" s="5" t="s">
        <v>20</v>
      </c>
      <c r="J64" s="3" t="s">
        <v>31</v>
      </c>
      <c r="K64" s="3" t="s">
        <v>32</v>
      </c>
      <c r="L64" s="3">
        <f t="shared" si="8"/>
        <v>850</v>
      </c>
      <c r="M64" s="3">
        <f t="shared" si="9"/>
        <v>5100</v>
      </c>
      <c r="N64" s="3"/>
      <c r="O64" s="3"/>
      <c r="P64" s="3"/>
    </row>
    <row r="65" spans="1:16" customFormat="1" ht="105" x14ac:dyDescent="0.25">
      <c r="A65" s="13">
        <v>2114519011</v>
      </c>
      <c r="B65" s="3" t="s">
        <v>108</v>
      </c>
      <c r="C65" s="5" t="s">
        <v>178</v>
      </c>
      <c r="D65" s="5" t="s">
        <v>179</v>
      </c>
      <c r="E65" s="5" t="s">
        <v>186</v>
      </c>
      <c r="F65" s="3" t="s">
        <v>58</v>
      </c>
      <c r="G65" s="4" t="s">
        <v>187</v>
      </c>
      <c r="H65" s="3">
        <v>10200</v>
      </c>
      <c r="I65" s="5" t="s">
        <v>20</v>
      </c>
      <c r="J65" s="3" t="s">
        <v>31</v>
      </c>
      <c r="K65" s="3" t="s">
        <v>32</v>
      </c>
      <c r="L65" s="3">
        <f t="shared" si="8"/>
        <v>850</v>
      </c>
      <c r="M65" s="3">
        <f t="shared" si="9"/>
        <v>5100</v>
      </c>
      <c r="N65" s="3"/>
      <c r="O65" s="3"/>
      <c r="P65" s="3"/>
    </row>
    <row r="66" spans="1:16" customFormat="1" ht="75" x14ac:dyDescent="0.25">
      <c r="A66" s="13">
        <v>2114519011</v>
      </c>
      <c r="B66" s="3" t="s">
        <v>108</v>
      </c>
      <c r="C66" s="5" t="s">
        <v>178</v>
      </c>
      <c r="D66" s="5" t="s">
        <v>179</v>
      </c>
      <c r="E66" s="5" t="s">
        <v>188</v>
      </c>
      <c r="F66" s="3" t="s">
        <v>58</v>
      </c>
      <c r="G66" s="3" t="s">
        <v>189</v>
      </c>
      <c r="H66" s="3">
        <v>10200</v>
      </c>
      <c r="I66" s="5" t="s">
        <v>20</v>
      </c>
      <c r="J66" s="3" t="s">
        <v>31</v>
      </c>
      <c r="K66" s="3" t="s">
        <v>32</v>
      </c>
      <c r="L66" s="3">
        <f t="shared" si="8"/>
        <v>850</v>
      </c>
      <c r="M66" s="3">
        <f t="shared" si="9"/>
        <v>5100</v>
      </c>
      <c r="N66" s="3"/>
      <c r="O66" s="3"/>
      <c r="P66" s="3"/>
    </row>
    <row r="67" spans="1:16" customFormat="1" ht="75" x14ac:dyDescent="0.25">
      <c r="A67" s="13">
        <v>2114519011</v>
      </c>
      <c r="B67" s="3" t="s">
        <v>108</v>
      </c>
      <c r="C67" s="5" t="s">
        <v>178</v>
      </c>
      <c r="D67" s="5" t="s">
        <v>179</v>
      </c>
      <c r="E67" s="5" t="s">
        <v>191</v>
      </c>
      <c r="F67" s="3" t="s">
        <v>58</v>
      </c>
      <c r="G67" s="3" t="s">
        <v>190</v>
      </c>
      <c r="H67" s="3">
        <v>10200</v>
      </c>
      <c r="I67" s="5" t="s">
        <v>20</v>
      </c>
      <c r="J67" s="3" t="s">
        <v>31</v>
      </c>
      <c r="K67" s="3" t="s">
        <v>32</v>
      </c>
      <c r="L67" s="3">
        <f t="shared" si="8"/>
        <v>850</v>
      </c>
      <c r="M67" s="3">
        <f t="shared" si="9"/>
        <v>5100</v>
      </c>
      <c r="N67" s="3"/>
      <c r="O67" s="3"/>
      <c r="P67" s="3"/>
    </row>
    <row r="68" spans="1:16" customFormat="1" ht="135" x14ac:dyDescent="0.25">
      <c r="A68" s="13">
        <v>2114519011</v>
      </c>
      <c r="B68" s="3" t="s">
        <v>108</v>
      </c>
      <c r="C68" s="5" t="s">
        <v>178</v>
      </c>
      <c r="D68" s="5" t="s">
        <v>179</v>
      </c>
      <c r="E68" s="5" t="s">
        <v>192</v>
      </c>
      <c r="F68" s="3" t="s">
        <v>58</v>
      </c>
      <c r="G68" s="4" t="s">
        <v>193</v>
      </c>
      <c r="H68" s="3">
        <v>10200</v>
      </c>
      <c r="I68" s="5" t="s">
        <v>20</v>
      </c>
      <c r="J68" s="3" t="s">
        <v>31</v>
      </c>
      <c r="K68" s="3" t="s">
        <v>32</v>
      </c>
      <c r="L68" s="3">
        <f t="shared" si="8"/>
        <v>850</v>
      </c>
      <c r="M68" s="3">
        <f t="shared" si="9"/>
        <v>5100</v>
      </c>
      <c r="N68" s="3"/>
      <c r="O68" s="3"/>
      <c r="P68" s="3"/>
    </row>
    <row r="69" spans="1:16" customFormat="1" ht="75" x14ac:dyDescent="0.25">
      <c r="A69" s="13">
        <v>2114519011</v>
      </c>
      <c r="B69" s="3" t="s">
        <v>108</v>
      </c>
      <c r="C69" s="5" t="s">
        <v>178</v>
      </c>
      <c r="D69" s="5" t="s">
        <v>179</v>
      </c>
      <c r="E69" s="5" t="s">
        <v>194</v>
      </c>
      <c r="F69" s="3" t="s">
        <v>58</v>
      </c>
      <c r="G69" s="4" t="s">
        <v>195</v>
      </c>
      <c r="H69" s="3">
        <v>10200</v>
      </c>
      <c r="I69" s="5" t="s">
        <v>20</v>
      </c>
      <c r="J69" s="3" t="s">
        <v>31</v>
      </c>
      <c r="K69" s="3" t="s">
        <v>32</v>
      </c>
      <c r="L69" s="3">
        <f t="shared" si="8"/>
        <v>850</v>
      </c>
      <c r="M69" s="3">
        <f t="shared" si="9"/>
        <v>5100</v>
      </c>
      <c r="N69" s="3"/>
      <c r="O69" s="3"/>
      <c r="P69" s="3"/>
    </row>
    <row r="70" spans="1:16" customFormat="1" ht="105" x14ac:dyDescent="0.25">
      <c r="A70" s="13">
        <v>2114519011</v>
      </c>
      <c r="B70" s="3" t="s">
        <v>108</v>
      </c>
      <c r="C70" s="5" t="s">
        <v>178</v>
      </c>
      <c r="D70" s="5" t="s">
        <v>179</v>
      </c>
      <c r="E70" s="5" t="s">
        <v>196</v>
      </c>
      <c r="F70" s="3" t="s">
        <v>58</v>
      </c>
      <c r="G70" s="3" t="s">
        <v>197</v>
      </c>
      <c r="H70" s="3">
        <v>10200</v>
      </c>
      <c r="I70" s="5" t="s">
        <v>20</v>
      </c>
      <c r="J70" s="3" t="s">
        <v>31</v>
      </c>
      <c r="K70" s="3" t="s">
        <v>32</v>
      </c>
      <c r="L70" s="3">
        <f t="shared" si="8"/>
        <v>850</v>
      </c>
      <c r="M70" s="3">
        <f t="shared" si="9"/>
        <v>5100</v>
      </c>
      <c r="N70" s="3"/>
      <c r="O70" s="3"/>
      <c r="P70" s="3"/>
    </row>
    <row r="71" spans="1:16" customFormat="1" ht="90" x14ac:dyDescent="0.25">
      <c r="A71" s="13">
        <v>2114519011</v>
      </c>
      <c r="B71" s="3" t="s">
        <v>108</v>
      </c>
      <c r="C71" s="5" t="s">
        <v>178</v>
      </c>
      <c r="D71" s="5" t="s">
        <v>179</v>
      </c>
      <c r="E71" s="5" t="s">
        <v>198</v>
      </c>
      <c r="F71" s="3" t="s">
        <v>58</v>
      </c>
      <c r="G71" s="13" t="s">
        <v>199</v>
      </c>
      <c r="H71" s="3">
        <v>10200</v>
      </c>
      <c r="I71" s="5" t="s">
        <v>20</v>
      </c>
      <c r="J71" s="3" t="s">
        <v>31</v>
      </c>
      <c r="K71" s="3" t="s">
        <v>32</v>
      </c>
      <c r="L71" s="3">
        <f t="shared" si="8"/>
        <v>850</v>
      </c>
      <c r="M71" s="3">
        <f t="shared" si="9"/>
        <v>5100</v>
      </c>
      <c r="N71" s="3"/>
      <c r="O71" s="3"/>
      <c r="P71" s="3"/>
    </row>
    <row r="72" spans="1:16" customFormat="1" ht="75" x14ac:dyDescent="0.25">
      <c r="A72" s="13">
        <v>2114519011</v>
      </c>
      <c r="B72" s="3" t="s">
        <v>108</v>
      </c>
      <c r="C72" s="5" t="s">
        <v>178</v>
      </c>
      <c r="D72" s="5" t="s">
        <v>179</v>
      </c>
      <c r="E72" s="5" t="s">
        <v>200</v>
      </c>
      <c r="F72" s="3" t="s">
        <v>58</v>
      </c>
      <c r="G72" s="3" t="s">
        <v>201</v>
      </c>
      <c r="H72" s="3">
        <v>10200</v>
      </c>
      <c r="I72" s="5" t="s">
        <v>20</v>
      </c>
      <c r="J72" s="3" t="s">
        <v>31</v>
      </c>
      <c r="K72" s="3" t="s">
        <v>32</v>
      </c>
      <c r="L72" s="3">
        <f t="shared" si="8"/>
        <v>850</v>
      </c>
      <c r="M72" s="3">
        <f t="shared" si="9"/>
        <v>5100</v>
      </c>
      <c r="N72" s="3"/>
      <c r="O72" s="3"/>
      <c r="P72" s="3"/>
    </row>
    <row r="73" spans="1:16" customFormat="1" ht="90" x14ac:dyDescent="0.25">
      <c r="A73" s="13">
        <v>2114519011</v>
      </c>
      <c r="B73" s="3" t="s">
        <v>108</v>
      </c>
      <c r="C73" s="5" t="s">
        <v>178</v>
      </c>
      <c r="D73" s="5" t="s">
        <v>179</v>
      </c>
      <c r="E73" s="5" t="s">
        <v>202</v>
      </c>
      <c r="F73" s="3" t="s">
        <v>58</v>
      </c>
      <c r="G73" s="3" t="s">
        <v>203</v>
      </c>
      <c r="H73" s="3">
        <v>10200</v>
      </c>
      <c r="I73" s="5" t="s">
        <v>20</v>
      </c>
      <c r="J73" s="3" t="s">
        <v>31</v>
      </c>
      <c r="K73" s="3" t="s">
        <v>32</v>
      </c>
      <c r="L73" s="3">
        <f t="shared" si="8"/>
        <v>850</v>
      </c>
      <c r="M73" s="3">
        <f t="shared" si="9"/>
        <v>5100</v>
      </c>
      <c r="N73" s="3"/>
      <c r="O73" s="3"/>
      <c r="P73" s="3"/>
    </row>
    <row r="74" spans="1:16" s="1" customFormat="1" ht="75" x14ac:dyDescent="0.25">
      <c r="A74" s="13">
        <v>2114519011</v>
      </c>
      <c r="B74" s="3" t="s">
        <v>108</v>
      </c>
      <c r="C74" s="5" t="s">
        <v>178</v>
      </c>
      <c r="D74" s="5" t="s">
        <v>179</v>
      </c>
      <c r="E74" s="5" t="s">
        <v>204</v>
      </c>
      <c r="F74" s="3" t="s">
        <v>58</v>
      </c>
      <c r="G74" s="4" t="s">
        <v>205</v>
      </c>
      <c r="H74" s="3">
        <v>10200</v>
      </c>
      <c r="I74" s="5" t="s">
        <v>20</v>
      </c>
      <c r="J74" s="3" t="s">
        <v>31</v>
      </c>
      <c r="K74" s="3" t="s">
        <v>32</v>
      </c>
      <c r="L74" s="3">
        <f t="shared" si="8"/>
        <v>850</v>
      </c>
      <c r="M74" s="3">
        <f t="shared" si="9"/>
        <v>5100</v>
      </c>
      <c r="N74" s="3"/>
      <c r="O74" s="3"/>
      <c r="P74" s="3"/>
    </row>
    <row r="75" spans="1:16" s="1" customFormat="1" ht="75" x14ac:dyDescent="0.25">
      <c r="A75" s="13">
        <v>2114519011</v>
      </c>
      <c r="B75" s="3" t="s">
        <v>108</v>
      </c>
      <c r="C75" s="5" t="s">
        <v>178</v>
      </c>
      <c r="D75" s="5" t="s">
        <v>179</v>
      </c>
      <c r="E75" s="5" t="s">
        <v>206</v>
      </c>
      <c r="F75" s="3" t="s">
        <v>58</v>
      </c>
      <c r="G75" s="3" t="s">
        <v>207</v>
      </c>
      <c r="H75" s="3">
        <v>10200</v>
      </c>
      <c r="I75" s="5" t="s">
        <v>20</v>
      </c>
      <c r="J75" s="3" t="s">
        <v>31</v>
      </c>
      <c r="K75" s="3" t="s">
        <v>32</v>
      </c>
      <c r="L75" s="3">
        <v>850</v>
      </c>
      <c r="M75" s="3">
        <f t="shared" si="9"/>
        <v>5100</v>
      </c>
      <c r="N75" s="3"/>
      <c r="O75" s="3"/>
      <c r="P75" s="3"/>
    </row>
    <row r="76" spans="1:16" customFormat="1" ht="75" x14ac:dyDescent="0.25">
      <c r="A76" s="13">
        <v>2114519011</v>
      </c>
      <c r="B76" s="3" t="s">
        <v>108</v>
      </c>
      <c r="C76" s="5" t="s">
        <v>178</v>
      </c>
      <c r="D76" s="5" t="s">
        <v>179</v>
      </c>
      <c r="E76" s="5" t="s">
        <v>208</v>
      </c>
      <c r="F76" s="3" t="s">
        <v>27</v>
      </c>
      <c r="G76" s="3" t="s">
        <v>209</v>
      </c>
      <c r="H76" s="3">
        <v>5000</v>
      </c>
      <c r="I76" s="5" t="s">
        <v>20</v>
      </c>
      <c r="J76" s="3" t="s">
        <v>31</v>
      </c>
      <c r="K76" s="3" t="s">
        <v>32</v>
      </c>
      <c r="L76" s="3">
        <v>416.66</v>
      </c>
      <c r="M76" s="3">
        <f t="shared" si="9"/>
        <v>2499.96</v>
      </c>
      <c r="N76" s="3"/>
      <c r="O76" s="3"/>
      <c r="P76" s="3"/>
    </row>
    <row r="77" spans="1:16" customFormat="1" ht="75" x14ac:dyDescent="0.25">
      <c r="A77" s="13">
        <v>2114519011</v>
      </c>
      <c r="B77" s="3" t="s">
        <v>108</v>
      </c>
      <c r="C77" s="5" t="s">
        <v>178</v>
      </c>
      <c r="D77" s="5" t="s">
        <v>179</v>
      </c>
      <c r="E77" s="5" t="s">
        <v>211</v>
      </c>
      <c r="F77" s="3" t="s">
        <v>37</v>
      </c>
      <c r="G77" s="3" t="s">
        <v>210</v>
      </c>
      <c r="H77" s="3">
        <v>3500</v>
      </c>
      <c r="I77" s="5" t="s">
        <v>20</v>
      </c>
      <c r="J77" s="3" t="s">
        <v>31</v>
      </c>
      <c r="K77" s="3" t="s">
        <v>32</v>
      </c>
      <c r="L77" s="3">
        <v>291.66000000000003</v>
      </c>
      <c r="M77" s="3">
        <f t="shared" si="9"/>
        <v>1749.96</v>
      </c>
      <c r="N77" s="3"/>
      <c r="O77" s="3"/>
      <c r="P77" s="3"/>
    </row>
    <row r="78" spans="1:16" customFormat="1" ht="75" x14ac:dyDescent="0.25">
      <c r="A78" s="13">
        <v>2114519011</v>
      </c>
      <c r="B78" s="3" t="s">
        <v>108</v>
      </c>
      <c r="C78" s="5" t="s">
        <v>178</v>
      </c>
      <c r="D78" s="5" t="s">
        <v>179</v>
      </c>
      <c r="E78" s="5" t="s">
        <v>212</v>
      </c>
      <c r="F78" s="3" t="s">
        <v>27</v>
      </c>
      <c r="G78" s="3" t="s">
        <v>213</v>
      </c>
      <c r="H78" s="3">
        <v>5000</v>
      </c>
      <c r="I78" s="5" t="s">
        <v>20</v>
      </c>
      <c r="J78" s="3" t="s">
        <v>31</v>
      </c>
      <c r="K78" s="3" t="s">
        <v>32</v>
      </c>
      <c r="L78" s="3">
        <v>416.66</v>
      </c>
      <c r="M78" s="3">
        <f t="shared" si="9"/>
        <v>2499.96</v>
      </c>
      <c r="N78" s="3"/>
      <c r="O78" s="3"/>
      <c r="P78" s="3"/>
    </row>
    <row r="79" spans="1:16" customFormat="1" ht="75" x14ac:dyDescent="0.25">
      <c r="A79" s="13">
        <v>2114519011</v>
      </c>
      <c r="B79" s="3" t="s">
        <v>108</v>
      </c>
      <c r="C79" s="5" t="s">
        <v>178</v>
      </c>
      <c r="D79" s="5" t="s">
        <v>179</v>
      </c>
      <c r="E79" s="5" t="s">
        <v>214</v>
      </c>
      <c r="F79" s="3" t="s">
        <v>37</v>
      </c>
      <c r="G79" s="3" t="s">
        <v>215</v>
      </c>
      <c r="H79" s="3">
        <v>3500</v>
      </c>
      <c r="I79" s="5" t="s">
        <v>20</v>
      </c>
      <c r="J79" s="3" t="s">
        <v>31</v>
      </c>
      <c r="K79" s="3" t="s">
        <v>32</v>
      </c>
      <c r="L79" s="3">
        <v>291.66000000000003</v>
      </c>
      <c r="M79" s="3">
        <f t="shared" si="9"/>
        <v>1749.96</v>
      </c>
      <c r="N79" s="3"/>
      <c r="O79" s="3"/>
      <c r="P79" s="3"/>
    </row>
    <row r="80" spans="1:16" customFormat="1" ht="75" x14ac:dyDescent="0.25">
      <c r="A80" s="13">
        <v>2114519011</v>
      </c>
      <c r="B80" s="3" t="s">
        <v>108</v>
      </c>
      <c r="C80" s="5" t="s">
        <v>178</v>
      </c>
      <c r="D80" s="5" t="s">
        <v>179</v>
      </c>
      <c r="E80" s="5" t="s">
        <v>216</v>
      </c>
      <c r="F80" s="3" t="s">
        <v>37</v>
      </c>
      <c r="G80" s="3" t="s">
        <v>217</v>
      </c>
      <c r="H80" s="3">
        <v>3500</v>
      </c>
      <c r="I80" s="5" t="s">
        <v>20</v>
      </c>
      <c r="J80" s="3" t="s">
        <v>31</v>
      </c>
      <c r="K80" s="3" t="s">
        <v>32</v>
      </c>
      <c r="L80" s="3">
        <v>291.66000000000003</v>
      </c>
      <c r="M80" s="3">
        <f t="shared" si="9"/>
        <v>1749.96</v>
      </c>
      <c r="N80" s="3"/>
      <c r="O80" s="3"/>
      <c r="P80" s="3"/>
    </row>
    <row r="81" spans="1:16" customFormat="1" ht="75" x14ac:dyDescent="0.25">
      <c r="A81" s="13">
        <v>2114519011</v>
      </c>
      <c r="B81" s="3" t="s">
        <v>108</v>
      </c>
      <c r="C81" s="5" t="s">
        <v>178</v>
      </c>
      <c r="D81" s="5" t="s">
        <v>179</v>
      </c>
      <c r="E81" s="5" t="s">
        <v>218</v>
      </c>
      <c r="F81" s="3" t="s">
        <v>37</v>
      </c>
      <c r="G81" s="3" t="s">
        <v>219</v>
      </c>
      <c r="H81" s="3">
        <v>3500</v>
      </c>
      <c r="I81" s="5" t="s">
        <v>20</v>
      </c>
      <c r="J81" s="3" t="s">
        <v>31</v>
      </c>
      <c r="K81" s="3" t="s">
        <v>32</v>
      </c>
      <c r="L81" s="3">
        <v>291.66000000000003</v>
      </c>
      <c r="M81" s="3">
        <f t="shared" si="9"/>
        <v>1749.96</v>
      </c>
      <c r="N81" s="3"/>
      <c r="O81" s="3"/>
      <c r="P81" s="3"/>
    </row>
    <row r="82" spans="1:16" customFormat="1" ht="90" x14ac:dyDescent="0.25">
      <c r="A82" s="13">
        <v>2114519011</v>
      </c>
      <c r="B82" s="3" t="s">
        <v>108</v>
      </c>
      <c r="C82" s="5" t="s">
        <v>178</v>
      </c>
      <c r="D82" s="5" t="s">
        <v>179</v>
      </c>
      <c r="E82" s="5" t="s">
        <v>220</v>
      </c>
      <c r="F82" s="3" t="s">
        <v>37</v>
      </c>
      <c r="G82" s="3" t="s">
        <v>221</v>
      </c>
      <c r="H82" s="3">
        <v>3500</v>
      </c>
      <c r="I82" s="5" t="s">
        <v>20</v>
      </c>
      <c r="J82" s="3" t="s">
        <v>31</v>
      </c>
      <c r="K82" s="3" t="s">
        <v>32</v>
      </c>
      <c r="L82" s="3">
        <v>291.66000000000003</v>
      </c>
      <c r="M82" s="3">
        <f t="shared" si="9"/>
        <v>1749.96</v>
      </c>
      <c r="N82" s="3"/>
      <c r="O82" s="3"/>
      <c r="P82" s="3"/>
    </row>
    <row r="83" spans="1:16" customFormat="1" ht="75" x14ac:dyDescent="0.25">
      <c r="A83" s="13">
        <v>2114519011</v>
      </c>
      <c r="B83" s="3" t="s">
        <v>108</v>
      </c>
      <c r="C83" s="5" t="s">
        <v>178</v>
      </c>
      <c r="D83" s="5" t="s">
        <v>179</v>
      </c>
      <c r="E83" s="5" t="s">
        <v>222</v>
      </c>
      <c r="F83" s="3" t="s">
        <v>37</v>
      </c>
      <c r="G83" s="3" t="s">
        <v>223</v>
      </c>
      <c r="H83" s="3">
        <v>3500</v>
      </c>
      <c r="I83" s="5" t="s">
        <v>20</v>
      </c>
      <c r="J83" s="3" t="s">
        <v>31</v>
      </c>
      <c r="K83" s="3" t="s">
        <v>32</v>
      </c>
      <c r="L83" s="3">
        <v>291.66000000000003</v>
      </c>
      <c r="M83" s="3">
        <f t="shared" si="9"/>
        <v>1749.96</v>
      </c>
      <c r="N83" s="3"/>
      <c r="O83" s="3"/>
      <c r="P83" s="3"/>
    </row>
    <row r="84" spans="1:16" customFormat="1" ht="90" x14ac:dyDescent="0.25">
      <c r="A84" s="13">
        <v>2114519011</v>
      </c>
      <c r="B84" s="3" t="s">
        <v>108</v>
      </c>
      <c r="C84" s="5" t="s">
        <v>178</v>
      </c>
      <c r="D84" s="5" t="s">
        <v>179</v>
      </c>
      <c r="E84" s="5" t="s">
        <v>224</v>
      </c>
      <c r="F84" s="3" t="s">
        <v>37</v>
      </c>
      <c r="G84" s="3" t="s">
        <v>225</v>
      </c>
      <c r="H84" s="3">
        <v>3500</v>
      </c>
      <c r="I84" s="5" t="s">
        <v>20</v>
      </c>
      <c r="J84" s="3" t="s">
        <v>31</v>
      </c>
      <c r="K84" s="3" t="s">
        <v>32</v>
      </c>
      <c r="L84" s="3">
        <v>291.66000000000003</v>
      </c>
      <c r="M84" s="3">
        <f t="shared" si="9"/>
        <v>1749.96</v>
      </c>
      <c r="N84" s="3"/>
      <c r="O84" s="3"/>
      <c r="P84" s="3"/>
    </row>
    <row r="85" spans="1:16" customFormat="1" ht="105" x14ac:dyDescent="0.25">
      <c r="A85" s="13">
        <v>2114519011</v>
      </c>
      <c r="B85" s="3" t="s">
        <v>108</v>
      </c>
      <c r="C85" s="5" t="s">
        <v>178</v>
      </c>
      <c r="D85" s="5" t="s">
        <v>179</v>
      </c>
      <c r="E85" s="5" t="s">
        <v>226</v>
      </c>
      <c r="F85" s="3" t="s">
        <v>37</v>
      </c>
      <c r="G85" s="3" t="s">
        <v>227</v>
      </c>
      <c r="H85" s="3">
        <v>3500</v>
      </c>
      <c r="I85" s="5" t="s">
        <v>20</v>
      </c>
      <c r="J85" s="3" t="s">
        <v>31</v>
      </c>
      <c r="K85" s="3" t="s">
        <v>32</v>
      </c>
      <c r="L85" s="3">
        <v>291.66000000000003</v>
      </c>
      <c r="M85" s="3">
        <f t="shared" si="9"/>
        <v>1749.96</v>
      </c>
      <c r="N85" s="3"/>
      <c r="O85" s="3"/>
      <c r="P85" s="3"/>
    </row>
    <row r="86" spans="1:16" customFormat="1" ht="90" x14ac:dyDescent="0.25">
      <c r="A86" s="13">
        <v>2114519011</v>
      </c>
      <c r="B86" s="3" t="s">
        <v>108</v>
      </c>
      <c r="C86" s="5" t="s">
        <v>178</v>
      </c>
      <c r="D86" s="5" t="s">
        <v>179</v>
      </c>
      <c r="E86" s="5" t="s">
        <v>228</v>
      </c>
      <c r="F86" s="3" t="s">
        <v>37</v>
      </c>
      <c r="G86" s="3" t="s">
        <v>229</v>
      </c>
      <c r="H86" s="3">
        <v>3500</v>
      </c>
      <c r="I86" s="5" t="s">
        <v>20</v>
      </c>
      <c r="J86" s="3" t="s">
        <v>31</v>
      </c>
      <c r="K86" s="3" t="s">
        <v>32</v>
      </c>
      <c r="L86" s="3">
        <v>291.66000000000003</v>
      </c>
      <c r="M86" s="3">
        <f t="shared" si="9"/>
        <v>1749.96</v>
      </c>
      <c r="N86" s="3"/>
      <c r="O86" s="3"/>
      <c r="P86" s="3"/>
    </row>
    <row r="87" spans="1:16" customFormat="1" ht="90" x14ac:dyDescent="0.25">
      <c r="A87" s="13">
        <v>2114519011</v>
      </c>
      <c r="B87" s="3" t="s">
        <v>108</v>
      </c>
      <c r="C87" s="5" t="s">
        <v>178</v>
      </c>
      <c r="D87" s="5" t="s">
        <v>179</v>
      </c>
      <c r="E87" s="5" t="s">
        <v>230</v>
      </c>
      <c r="F87" s="3" t="s">
        <v>37</v>
      </c>
      <c r="G87" s="3" t="s">
        <v>231</v>
      </c>
      <c r="H87" s="3">
        <v>3500</v>
      </c>
      <c r="I87" s="5" t="s">
        <v>20</v>
      </c>
      <c r="J87" s="3" t="s">
        <v>31</v>
      </c>
      <c r="K87" s="3" t="s">
        <v>32</v>
      </c>
      <c r="L87" s="3">
        <v>291.66000000000003</v>
      </c>
      <c r="M87" s="3">
        <f t="shared" si="9"/>
        <v>1749.96</v>
      </c>
      <c r="N87" s="3"/>
      <c r="O87" s="3"/>
      <c r="P87" s="3"/>
    </row>
    <row r="88" spans="1:16" s="1" customFormat="1" ht="75" x14ac:dyDescent="0.25">
      <c r="A88" s="13">
        <v>2114519011</v>
      </c>
      <c r="B88" s="3" t="s">
        <v>108</v>
      </c>
      <c r="C88" s="5" t="s">
        <v>178</v>
      </c>
      <c r="D88" s="5" t="s">
        <v>179</v>
      </c>
      <c r="E88" s="5" t="s">
        <v>232</v>
      </c>
      <c r="F88" s="3" t="s">
        <v>37</v>
      </c>
      <c r="G88" s="3" t="s">
        <v>233</v>
      </c>
      <c r="H88" s="3">
        <v>3500</v>
      </c>
      <c r="I88" s="5" t="s">
        <v>20</v>
      </c>
      <c r="J88" s="3" t="s">
        <v>31</v>
      </c>
      <c r="K88" s="3" t="s">
        <v>32</v>
      </c>
      <c r="L88" s="3">
        <v>291.66000000000003</v>
      </c>
      <c r="M88" s="3">
        <f t="shared" si="9"/>
        <v>1749.96</v>
      </c>
      <c r="N88" s="3"/>
      <c r="O88" s="3"/>
      <c r="P88" s="3"/>
    </row>
    <row r="89" spans="1:16" s="1" customFormat="1" ht="75" x14ac:dyDescent="0.25">
      <c r="A89" s="13">
        <v>2114519011</v>
      </c>
      <c r="B89" s="3" t="s">
        <v>108</v>
      </c>
      <c r="C89" s="5" t="s">
        <v>178</v>
      </c>
      <c r="D89" s="5" t="s">
        <v>179</v>
      </c>
      <c r="E89" s="5" t="s">
        <v>234</v>
      </c>
      <c r="F89" s="3" t="s">
        <v>37</v>
      </c>
      <c r="G89" s="3" t="s">
        <v>235</v>
      </c>
      <c r="H89" s="3">
        <v>3500</v>
      </c>
      <c r="I89" s="5" t="s">
        <v>20</v>
      </c>
      <c r="J89" s="3" t="s">
        <v>31</v>
      </c>
      <c r="K89" s="3" t="s">
        <v>32</v>
      </c>
      <c r="L89" s="3">
        <v>291.66000000000003</v>
      </c>
      <c r="M89" s="3">
        <f t="shared" si="9"/>
        <v>1749.96</v>
      </c>
      <c r="N89" s="3"/>
      <c r="O89" s="3"/>
      <c r="P89" s="3"/>
    </row>
    <row r="90" spans="1:16" s="1" customFormat="1" ht="75" x14ac:dyDescent="0.25">
      <c r="A90" s="13">
        <v>2114519011</v>
      </c>
      <c r="B90" s="3" t="s">
        <v>108</v>
      </c>
      <c r="C90" s="5" t="s">
        <v>178</v>
      </c>
      <c r="D90" s="5" t="s">
        <v>179</v>
      </c>
      <c r="E90" s="5" t="s">
        <v>236</v>
      </c>
      <c r="F90" s="3" t="s">
        <v>37</v>
      </c>
      <c r="G90" s="3" t="s">
        <v>237</v>
      </c>
      <c r="H90" s="3">
        <v>3500</v>
      </c>
      <c r="I90" s="5" t="s">
        <v>20</v>
      </c>
      <c r="J90" s="3" t="s">
        <v>31</v>
      </c>
      <c r="K90" s="3" t="s">
        <v>32</v>
      </c>
      <c r="L90" s="3">
        <v>291.66000000000003</v>
      </c>
      <c r="M90" s="3">
        <f t="shared" si="9"/>
        <v>1749.96</v>
      </c>
      <c r="N90" s="3"/>
      <c r="O90" s="3"/>
      <c r="P90" s="3"/>
    </row>
    <row r="91" spans="1:16" s="1" customFormat="1" ht="105" x14ac:dyDescent="0.25">
      <c r="A91" s="13">
        <v>2114519011</v>
      </c>
      <c r="B91" s="3" t="s">
        <v>108</v>
      </c>
      <c r="C91" s="5" t="s">
        <v>178</v>
      </c>
      <c r="D91" s="5" t="s">
        <v>179</v>
      </c>
      <c r="E91" s="5" t="s">
        <v>238</v>
      </c>
      <c r="F91" s="3" t="s">
        <v>37</v>
      </c>
      <c r="G91" s="3" t="s">
        <v>239</v>
      </c>
      <c r="H91" s="3">
        <v>3500</v>
      </c>
      <c r="I91" s="5" t="s">
        <v>20</v>
      </c>
      <c r="J91" s="3" t="s">
        <v>31</v>
      </c>
      <c r="K91" s="3" t="s">
        <v>32</v>
      </c>
      <c r="L91" s="3">
        <v>291.66000000000003</v>
      </c>
      <c r="M91" s="3">
        <f t="shared" si="9"/>
        <v>1749.96</v>
      </c>
      <c r="N91" s="3"/>
      <c r="O91" s="3"/>
      <c r="P91" s="3"/>
    </row>
    <row r="92" spans="1:16" s="1" customFormat="1" ht="75" x14ac:dyDescent="0.25">
      <c r="A92" s="13">
        <v>2114519011</v>
      </c>
      <c r="B92" s="3" t="s">
        <v>108</v>
      </c>
      <c r="C92" s="5" t="s">
        <v>178</v>
      </c>
      <c r="D92" s="5" t="s">
        <v>179</v>
      </c>
      <c r="E92" s="5" t="s">
        <v>240</v>
      </c>
      <c r="F92" s="3" t="s">
        <v>37</v>
      </c>
      <c r="G92" s="3" t="s">
        <v>241</v>
      </c>
      <c r="H92" s="3">
        <v>3500</v>
      </c>
      <c r="I92" s="5" t="s">
        <v>20</v>
      </c>
      <c r="J92" s="3" t="s">
        <v>31</v>
      </c>
      <c r="K92" s="3" t="s">
        <v>32</v>
      </c>
      <c r="L92" s="3">
        <v>291.66000000000003</v>
      </c>
      <c r="M92" s="3">
        <f t="shared" si="9"/>
        <v>1749.96</v>
      </c>
      <c r="N92" s="3"/>
      <c r="O92" s="3"/>
      <c r="P92" s="3"/>
    </row>
    <row r="93" spans="1:16" s="1" customFormat="1" ht="90" x14ac:dyDescent="0.25">
      <c r="A93" s="13">
        <v>2114519011</v>
      </c>
      <c r="B93" s="3" t="s">
        <v>108</v>
      </c>
      <c r="C93" s="5" t="s">
        <v>178</v>
      </c>
      <c r="D93" s="5" t="s">
        <v>179</v>
      </c>
      <c r="E93" s="5" t="s">
        <v>242</v>
      </c>
      <c r="F93" s="3" t="s">
        <v>37</v>
      </c>
      <c r="G93" s="3" t="s">
        <v>243</v>
      </c>
      <c r="H93" s="3">
        <v>3500</v>
      </c>
      <c r="I93" s="5" t="s">
        <v>20</v>
      </c>
      <c r="J93" s="3" t="s">
        <v>31</v>
      </c>
      <c r="K93" s="3" t="s">
        <v>32</v>
      </c>
      <c r="L93" s="3">
        <v>291.66000000000003</v>
      </c>
      <c r="M93" s="3">
        <f t="shared" si="9"/>
        <v>1749.96</v>
      </c>
      <c r="N93" s="3"/>
      <c r="O93" s="3"/>
      <c r="P93" s="3"/>
    </row>
    <row r="94" spans="1:16" s="1" customFormat="1" ht="75" x14ac:dyDescent="0.25">
      <c r="A94" s="13">
        <v>2114519011</v>
      </c>
      <c r="B94" s="3" t="s">
        <v>108</v>
      </c>
      <c r="C94" s="5" t="s">
        <v>178</v>
      </c>
      <c r="D94" s="5" t="s">
        <v>179</v>
      </c>
      <c r="E94" s="5" t="s">
        <v>245</v>
      </c>
      <c r="F94" s="3" t="s">
        <v>37</v>
      </c>
      <c r="G94" s="3" t="s">
        <v>244</v>
      </c>
      <c r="H94" s="3">
        <v>3500</v>
      </c>
      <c r="I94" s="5" t="s">
        <v>20</v>
      </c>
      <c r="J94" s="3" t="s">
        <v>31</v>
      </c>
      <c r="K94" s="3" t="s">
        <v>32</v>
      </c>
      <c r="L94" s="3">
        <v>291.66000000000003</v>
      </c>
      <c r="M94" s="3">
        <f t="shared" si="9"/>
        <v>1749.96</v>
      </c>
      <c r="N94" s="3"/>
      <c r="O94" s="3"/>
      <c r="P94" s="3"/>
    </row>
    <row r="95" spans="1:16" s="1" customFormat="1" ht="105" x14ac:dyDescent="0.25">
      <c r="A95" s="13">
        <v>2114519011</v>
      </c>
      <c r="B95" s="3" t="s">
        <v>108</v>
      </c>
      <c r="C95" s="5" t="s">
        <v>178</v>
      </c>
      <c r="D95" s="5" t="s">
        <v>179</v>
      </c>
      <c r="E95" s="5" t="s">
        <v>246</v>
      </c>
      <c r="F95" s="3" t="s">
        <v>37</v>
      </c>
      <c r="G95" s="3" t="s">
        <v>247</v>
      </c>
      <c r="H95" s="3">
        <v>3500</v>
      </c>
      <c r="I95" s="5" t="s">
        <v>20</v>
      </c>
      <c r="J95" s="3" t="s">
        <v>31</v>
      </c>
      <c r="K95" s="3" t="s">
        <v>32</v>
      </c>
      <c r="L95" s="3">
        <v>291.66000000000003</v>
      </c>
      <c r="M95" s="3">
        <f t="shared" si="9"/>
        <v>1749.96</v>
      </c>
      <c r="N95" s="3"/>
      <c r="O95" s="3"/>
      <c r="P95" s="3"/>
    </row>
    <row r="96" spans="1:16" s="1" customFormat="1" ht="75" x14ac:dyDescent="0.25">
      <c r="A96" s="13">
        <v>2114519011</v>
      </c>
      <c r="B96" s="3" t="s">
        <v>108</v>
      </c>
      <c r="C96" s="5" t="s">
        <v>178</v>
      </c>
      <c r="D96" s="5" t="s">
        <v>179</v>
      </c>
      <c r="E96" s="5" t="s">
        <v>248</v>
      </c>
      <c r="F96" s="3" t="s">
        <v>37</v>
      </c>
      <c r="G96" s="3" t="s">
        <v>249</v>
      </c>
      <c r="H96" s="3">
        <v>3500</v>
      </c>
      <c r="I96" s="5" t="s">
        <v>20</v>
      </c>
      <c r="J96" s="3" t="s">
        <v>31</v>
      </c>
      <c r="K96" s="3" t="s">
        <v>32</v>
      </c>
      <c r="L96" s="3">
        <v>291.66000000000003</v>
      </c>
      <c r="M96" s="3">
        <f t="shared" si="9"/>
        <v>1749.96</v>
      </c>
      <c r="N96" s="3"/>
      <c r="O96" s="3"/>
      <c r="P96" s="3"/>
    </row>
    <row r="97" spans="1:16" s="1" customFormat="1" ht="90" x14ac:dyDescent="0.25">
      <c r="A97" s="13">
        <v>2114519011</v>
      </c>
      <c r="B97" s="3" t="s">
        <v>108</v>
      </c>
      <c r="C97" s="5" t="s">
        <v>178</v>
      </c>
      <c r="D97" s="5" t="s">
        <v>179</v>
      </c>
      <c r="E97" s="5" t="s">
        <v>250</v>
      </c>
      <c r="F97" s="3" t="s">
        <v>37</v>
      </c>
      <c r="G97" s="3" t="s">
        <v>251</v>
      </c>
      <c r="H97" s="3">
        <v>3500</v>
      </c>
      <c r="I97" s="5" t="s">
        <v>20</v>
      </c>
      <c r="J97" s="3" t="s">
        <v>31</v>
      </c>
      <c r="K97" s="3" t="s">
        <v>32</v>
      </c>
      <c r="L97" s="3">
        <v>291.66000000000003</v>
      </c>
      <c r="M97" s="3">
        <f t="shared" si="9"/>
        <v>1749.96</v>
      </c>
      <c r="N97" s="3"/>
      <c r="O97" s="3"/>
      <c r="P97" s="3"/>
    </row>
    <row r="98" spans="1:16" s="1" customFormat="1" ht="105" x14ac:dyDescent="0.25">
      <c r="A98" s="13">
        <v>2114519011</v>
      </c>
      <c r="B98" s="3" t="s">
        <v>108</v>
      </c>
      <c r="C98" s="5" t="s">
        <v>178</v>
      </c>
      <c r="D98" s="5" t="s">
        <v>179</v>
      </c>
      <c r="E98" s="5" t="s">
        <v>252</v>
      </c>
      <c r="F98" s="3" t="s">
        <v>37</v>
      </c>
      <c r="G98" s="3" t="s">
        <v>253</v>
      </c>
      <c r="H98" s="3">
        <v>3500</v>
      </c>
      <c r="I98" s="5" t="s">
        <v>20</v>
      </c>
      <c r="J98" s="3" t="s">
        <v>31</v>
      </c>
      <c r="K98" s="3" t="s">
        <v>32</v>
      </c>
      <c r="L98" s="3">
        <v>291.66000000000003</v>
      </c>
      <c r="M98" s="3">
        <f t="shared" si="9"/>
        <v>1749.96</v>
      </c>
      <c r="N98" s="3"/>
      <c r="O98" s="3"/>
      <c r="P98" s="3"/>
    </row>
    <row r="99" spans="1:16" s="1" customFormat="1" ht="90" x14ac:dyDescent="0.25">
      <c r="A99" s="13">
        <v>2114519011</v>
      </c>
      <c r="B99" s="3" t="s">
        <v>108</v>
      </c>
      <c r="C99" s="5" t="s">
        <v>178</v>
      </c>
      <c r="D99" s="5" t="s">
        <v>179</v>
      </c>
      <c r="E99" s="5" t="s">
        <v>254</v>
      </c>
      <c r="F99" s="3" t="s">
        <v>37</v>
      </c>
      <c r="G99" s="3" t="s">
        <v>255</v>
      </c>
      <c r="H99" s="3">
        <v>2041.67</v>
      </c>
      <c r="I99" s="5" t="s">
        <v>256</v>
      </c>
      <c r="J99" s="3" t="s">
        <v>257</v>
      </c>
      <c r="K99" s="3" t="s">
        <v>32</v>
      </c>
      <c r="L99" s="3">
        <v>291.66000000000003</v>
      </c>
      <c r="M99" s="3">
        <v>291.66000000000003</v>
      </c>
      <c r="N99" s="3"/>
      <c r="O99" s="3"/>
      <c r="P99" s="3"/>
    </row>
    <row r="100" spans="1:16" s="1" customFormat="1" ht="90" x14ac:dyDescent="0.25">
      <c r="A100" s="13">
        <v>2114519011</v>
      </c>
      <c r="B100" s="3" t="s">
        <v>108</v>
      </c>
      <c r="C100" s="5" t="s">
        <v>178</v>
      </c>
      <c r="D100" s="5" t="s">
        <v>179</v>
      </c>
      <c r="E100" s="5" t="s">
        <v>258</v>
      </c>
      <c r="F100" s="3" t="s">
        <v>37</v>
      </c>
      <c r="G100" s="3" t="s">
        <v>259</v>
      </c>
      <c r="H100" s="3">
        <v>3500</v>
      </c>
      <c r="I100" s="5" t="s">
        <v>20</v>
      </c>
      <c r="J100" s="3" t="s">
        <v>31</v>
      </c>
      <c r="K100" s="3" t="s">
        <v>32</v>
      </c>
      <c r="L100" s="3">
        <v>291.66000000000003</v>
      </c>
      <c r="M100" s="3">
        <f>L100*6</f>
        <v>1749.96</v>
      </c>
      <c r="N100" s="3"/>
      <c r="O100" s="3"/>
      <c r="P100" s="3"/>
    </row>
    <row r="101" spans="1:16" s="1" customFormat="1" ht="75" x14ac:dyDescent="0.25">
      <c r="A101" s="13">
        <v>2114519011</v>
      </c>
      <c r="B101" s="3" t="s">
        <v>108</v>
      </c>
      <c r="C101" s="5" t="s">
        <v>178</v>
      </c>
      <c r="D101" s="5" t="s">
        <v>179</v>
      </c>
      <c r="E101" s="5" t="s">
        <v>260</v>
      </c>
      <c r="F101" s="3" t="s">
        <v>37</v>
      </c>
      <c r="G101" s="3" t="s">
        <v>261</v>
      </c>
      <c r="H101" s="3">
        <v>2041.67</v>
      </c>
      <c r="I101" s="5" t="s">
        <v>262</v>
      </c>
      <c r="J101" s="3" t="s">
        <v>257</v>
      </c>
      <c r="K101" s="3" t="s">
        <v>32</v>
      </c>
      <c r="L101" s="3">
        <v>291.66000000000003</v>
      </c>
      <c r="M101" s="3">
        <f>L101*6</f>
        <v>1749.96</v>
      </c>
      <c r="N101" s="3"/>
      <c r="O101" s="3"/>
      <c r="P101" s="3"/>
    </row>
    <row r="102" spans="1:16" s="1" customFormat="1" ht="75" x14ac:dyDescent="0.25">
      <c r="A102" s="13">
        <v>2114519011</v>
      </c>
      <c r="B102" s="3" t="s">
        <v>108</v>
      </c>
      <c r="C102" s="5" t="s">
        <v>178</v>
      </c>
      <c r="D102" s="5" t="s">
        <v>179</v>
      </c>
      <c r="E102" s="5" t="s">
        <v>264</v>
      </c>
      <c r="F102" s="3" t="s">
        <v>37</v>
      </c>
      <c r="G102" s="3" t="s">
        <v>265</v>
      </c>
      <c r="H102" s="3">
        <v>2041.67</v>
      </c>
      <c r="I102" s="5" t="s">
        <v>262</v>
      </c>
      <c r="J102" s="3" t="s">
        <v>257</v>
      </c>
      <c r="K102" s="3" t="s">
        <v>32</v>
      </c>
      <c r="L102" s="3">
        <v>291.66000000000003</v>
      </c>
      <c r="M102" s="3">
        <f>L102*1</f>
        <v>291.66000000000003</v>
      </c>
      <c r="N102" s="3"/>
      <c r="O102" s="3"/>
      <c r="P102" s="3"/>
    </row>
    <row r="103" spans="1:16" s="1" customFormat="1" ht="75" x14ac:dyDescent="0.25">
      <c r="A103" s="13">
        <v>2114519011</v>
      </c>
      <c r="B103" s="3" t="s">
        <v>108</v>
      </c>
      <c r="C103" s="5" t="s">
        <v>178</v>
      </c>
      <c r="D103" s="5" t="s">
        <v>179</v>
      </c>
      <c r="E103" s="5" t="s">
        <v>267</v>
      </c>
      <c r="F103" s="3" t="s">
        <v>37</v>
      </c>
      <c r="G103" s="3" t="s">
        <v>268</v>
      </c>
      <c r="H103" s="3">
        <v>2625</v>
      </c>
      <c r="I103" s="5" t="s">
        <v>70</v>
      </c>
      <c r="J103" s="3" t="s">
        <v>71</v>
      </c>
      <c r="K103" s="3" t="s">
        <v>32</v>
      </c>
      <c r="L103" s="3">
        <v>291.66000000000003</v>
      </c>
      <c r="M103" s="3">
        <f>L103*3</f>
        <v>874.98</v>
      </c>
      <c r="N103" s="3"/>
      <c r="O103" s="3"/>
      <c r="P103" s="3"/>
    </row>
    <row r="104" spans="1:16" s="1" customFormat="1" ht="90" x14ac:dyDescent="0.25">
      <c r="A104" s="13">
        <v>2114519011</v>
      </c>
      <c r="B104" s="3" t="s">
        <v>108</v>
      </c>
      <c r="C104" s="5" t="s">
        <v>178</v>
      </c>
      <c r="D104" s="5" t="s">
        <v>179</v>
      </c>
      <c r="E104" s="5" t="s">
        <v>269</v>
      </c>
      <c r="F104" s="3" t="s">
        <v>37</v>
      </c>
      <c r="G104" s="3" t="s">
        <v>270</v>
      </c>
      <c r="H104" s="3">
        <v>2333.33</v>
      </c>
      <c r="I104" s="5" t="s">
        <v>271</v>
      </c>
      <c r="J104" s="3" t="s">
        <v>48</v>
      </c>
      <c r="K104" s="3" t="s">
        <v>32</v>
      </c>
      <c r="L104" s="3">
        <v>291.66000000000003</v>
      </c>
      <c r="M104" s="3">
        <f>L104*2</f>
        <v>583.32000000000005</v>
      </c>
      <c r="N104" s="3"/>
      <c r="O104" s="3"/>
      <c r="P104" s="3"/>
    </row>
    <row r="105" spans="1:16" s="1" customFormat="1" ht="75" x14ac:dyDescent="0.25">
      <c r="A105" s="13">
        <v>2114519011</v>
      </c>
      <c r="B105" s="3" t="s">
        <v>108</v>
      </c>
      <c r="C105" s="5" t="s">
        <v>178</v>
      </c>
      <c r="D105" s="5" t="s">
        <v>179</v>
      </c>
      <c r="E105" s="5" t="s">
        <v>272</v>
      </c>
      <c r="F105" s="3" t="s">
        <v>37</v>
      </c>
      <c r="G105" s="3" t="s">
        <v>273</v>
      </c>
      <c r="H105" s="3">
        <v>2333.33</v>
      </c>
      <c r="I105" s="5" t="s">
        <v>271</v>
      </c>
      <c r="J105" s="3" t="s">
        <v>48</v>
      </c>
      <c r="K105" s="3" t="s">
        <v>32</v>
      </c>
      <c r="L105" s="3">
        <v>291.66000000000003</v>
      </c>
      <c r="M105" s="3">
        <f>L105*2</f>
        <v>583.32000000000005</v>
      </c>
      <c r="N105" s="3"/>
      <c r="O105" s="3"/>
      <c r="P105" s="3"/>
    </row>
    <row r="106" spans="1:16" customFormat="1" ht="75" x14ac:dyDescent="0.25">
      <c r="A106" s="13">
        <v>2114519011</v>
      </c>
      <c r="B106" s="3" t="s">
        <v>108</v>
      </c>
      <c r="C106" s="5" t="s">
        <v>178</v>
      </c>
      <c r="D106" s="5" t="s">
        <v>179</v>
      </c>
      <c r="E106" s="5" t="s">
        <v>274</v>
      </c>
      <c r="F106" s="3" t="s">
        <v>58</v>
      </c>
      <c r="G106" s="4" t="s">
        <v>275</v>
      </c>
      <c r="H106" s="3">
        <v>10200</v>
      </c>
      <c r="I106" s="5" t="s">
        <v>20</v>
      </c>
      <c r="J106" s="3" t="s">
        <v>31</v>
      </c>
      <c r="K106" s="3" t="s">
        <v>32</v>
      </c>
      <c r="L106" s="3">
        <v>850</v>
      </c>
      <c r="M106" s="3">
        <f>L106*6</f>
        <v>5100</v>
      </c>
      <c r="N106" s="3"/>
      <c r="O106" s="3"/>
      <c r="P106" s="3"/>
    </row>
    <row r="107" spans="1:16" customFormat="1" ht="75" x14ac:dyDescent="0.25">
      <c r="A107" s="13">
        <v>2114519011</v>
      </c>
      <c r="B107" s="3" t="s">
        <v>108</v>
      </c>
      <c r="C107" s="5" t="s">
        <v>178</v>
      </c>
      <c r="D107" s="5" t="s">
        <v>179</v>
      </c>
      <c r="E107" s="5" t="s">
        <v>276</v>
      </c>
      <c r="F107" s="3" t="s">
        <v>27</v>
      </c>
      <c r="G107" s="3" t="s">
        <v>277</v>
      </c>
      <c r="H107" s="3">
        <v>2916.67</v>
      </c>
      <c r="I107" s="5" t="s">
        <v>278</v>
      </c>
      <c r="J107" s="3" t="s">
        <v>148</v>
      </c>
      <c r="K107" s="3" t="s">
        <v>32</v>
      </c>
      <c r="L107" s="3">
        <v>416.66</v>
      </c>
      <c r="M107" s="3">
        <f>416.66*1</f>
        <v>416.66</v>
      </c>
      <c r="N107" s="3"/>
      <c r="O107" s="3"/>
      <c r="P107" s="3"/>
    </row>
    <row r="108" spans="1:16" customFormat="1" ht="75" x14ac:dyDescent="0.25">
      <c r="A108" s="13">
        <v>2114519012</v>
      </c>
      <c r="B108" s="3" t="s">
        <v>108</v>
      </c>
      <c r="C108" s="5" t="s">
        <v>279</v>
      </c>
      <c r="D108" s="5" t="s">
        <v>280</v>
      </c>
      <c r="E108" s="5" t="s">
        <v>281</v>
      </c>
      <c r="F108" s="3" t="s">
        <v>58</v>
      </c>
      <c r="G108" s="3" t="s">
        <v>282</v>
      </c>
      <c r="H108" s="3">
        <v>10200</v>
      </c>
      <c r="I108" s="5" t="s">
        <v>20</v>
      </c>
      <c r="J108" s="3" t="s">
        <v>31</v>
      </c>
      <c r="K108" s="3" t="s">
        <v>32</v>
      </c>
      <c r="L108" s="3">
        <v>850</v>
      </c>
      <c r="M108" s="3">
        <f>850*6</f>
        <v>5100</v>
      </c>
      <c r="N108" s="3"/>
      <c r="O108" s="3"/>
      <c r="P108" s="3"/>
    </row>
    <row r="109" spans="1:16" customFormat="1" ht="75" x14ac:dyDescent="0.25">
      <c r="A109" s="13">
        <v>2114519012</v>
      </c>
      <c r="B109" s="3" t="s">
        <v>108</v>
      </c>
      <c r="C109" s="5" t="s">
        <v>279</v>
      </c>
      <c r="D109" s="5" t="s">
        <v>280</v>
      </c>
      <c r="E109" s="5" t="s">
        <v>284</v>
      </c>
      <c r="F109" s="3" t="s">
        <v>58</v>
      </c>
      <c r="G109" s="3" t="s">
        <v>283</v>
      </c>
      <c r="H109" s="3">
        <v>10200</v>
      </c>
      <c r="I109" s="5" t="s">
        <v>20</v>
      </c>
      <c r="J109" s="3" t="s">
        <v>31</v>
      </c>
      <c r="K109" s="3" t="s">
        <v>32</v>
      </c>
      <c r="L109" s="3">
        <v>850</v>
      </c>
      <c r="M109" s="3">
        <f>850*6</f>
        <v>5100</v>
      </c>
      <c r="N109" s="3"/>
      <c r="O109" s="3"/>
      <c r="P109" s="3"/>
    </row>
    <row r="110" spans="1:16" customFormat="1" ht="75" x14ac:dyDescent="0.25">
      <c r="A110" s="13">
        <v>2114519012</v>
      </c>
      <c r="B110" s="3" t="s">
        <v>108</v>
      </c>
      <c r="C110" s="5" t="s">
        <v>279</v>
      </c>
      <c r="D110" s="5" t="s">
        <v>280</v>
      </c>
      <c r="E110" s="5" t="s">
        <v>285</v>
      </c>
      <c r="F110" s="3" t="s">
        <v>58</v>
      </c>
      <c r="G110" s="3" t="s">
        <v>286</v>
      </c>
      <c r="H110" s="3">
        <v>10200</v>
      </c>
      <c r="I110" s="5" t="s">
        <v>20</v>
      </c>
      <c r="J110" s="3" t="s">
        <v>31</v>
      </c>
      <c r="K110" s="3" t="s">
        <v>32</v>
      </c>
      <c r="L110" s="3">
        <v>850</v>
      </c>
      <c r="M110" s="3">
        <f>850*6</f>
        <v>5100</v>
      </c>
      <c r="N110" s="3"/>
      <c r="O110" s="3"/>
      <c r="P110" s="3"/>
    </row>
    <row r="111" spans="1:16" customFormat="1" ht="60" x14ac:dyDescent="0.25">
      <c r="A111" s="13">
        <v>2114519012</v>
      </c>
      <c r="B111" s="3" t="s">
        <v>108</v>
      </c>
      <c r="C111" s="5" t="s">
        <v>279</v>
      </c>
      <c r="D111" s="5" t="s">
        <v>280</v>
      </c>
      <c r="E111" s="5" t="s">
        <v>287</v>
      </c>
      <c r="F111" s="3" t="s">
        <v>58</v>
      </c>
      <c r="G111" s="3" t="s">
        <v>288</v>
      </c>
      <c r="H111" s="3">
        <v>10200</v>
      </c>
      <c r="I111" s="5" t="s">
        <v>20</v>
      </c>
      <c r="J111" s="3" t="s">
        <v>31</v>
      </c>
      <c r="K111" s="3" t="s">
        <v>32</v>
      </c>
      <c r="L111" s="3">
        <v>850</v>
      </c>
      <c r="M111" s="3">
        <f>850*6</f>
        <v>5100</v>
      </c>
      <c r="N111" s="3"/>
      <c r="O111" s="3"/>
      <c r="P111" s="3"/>
    </row>
    <row r="112" spans="1:16" customFormat="1" ht="60" x14ac:dyDescent="0.25">
      <c r="A112" s="13">
        <v>2114519012</v>
      </c>
      <c r="B112" s="3" t="s">
        <v>108</v>
      </c>
      <c r="C112" s="5" t="s">
        <v>279</v>
      </c>
      <c r="D112" s="5" t="s">
        <v>280</v>
      </c>
      <c r="E112" s="5" t="s">
        <v>289</v>
      </c>
      <c r="F112" s="3" t="s">
        <v>58</v>
      </c>
      <c r="G112" s="3" t="s">
        <v>290</v>
      </c>
      <c r="H112" s="3">
        <v>10200</v>
      </c>
      <c r="I112" s="5" t="s">
        <v>20</v>
      </c>
      <c r="J112" s="3" t="s">
        <v>31</v>
      </c>
      <c r="K112" s="3" t="s">
        <v>32</v>
      </c>
      <c r="L112" s="3">
        <v>850</v>
      </c>
      <c r="M112" s="3">
        <f>850*6</f>
        <v>5100</v>
      </c>
      <c r="N112" s="3"/>
      <c r="O112" s="3"/>
      <c r="P112" s="3"/>
    </row>
    <row r="113" spans="1:16" customFormat="1" ht="90" x14ac:dyDescent="0.25">
      <c r="A113" s="13">
        <v>2114519012</v>
      </c>
      <c r="B113" s="3" t="s">
        <v>108</v>
      </c>
      <c r="C113" s="5" t="s">
        <v>279</v>
      </c>
      <c r="D113" s="5" t="s">
        <v>280</v>
      </c>
      <c r="E113" s="5" t="s">
        <v>291</v>
      </c>
      <c r="F113" s="3" t="s">
        <v>27</v>
      </c>
      <c r="G113" s="3" t="s">
        <v>292</v>
      </c>
      <c r="H113" s="3">
        <v>5000</v>
      </c>
      <c r="I113" s="5" t="s">
        <v>20</v>
      </c>
      <c r="J113" s="3" t="s">
        <v>31</v>
      </c>
      <c r="K113" s="3" t="s">
        <v>32</v>
      </c>
      <c r="L113" s="3">
        <v>416.66</v>
      </c>
      <c r="M113" s="3">
        <f>416.66*6</f>
        <v>2499.96</v>
      </c>
      <c r="N113" s="3"/>
      <c r="O113" s="3"/>
      <c r="P113" s="3"/>
    </row>
    <row r="114" spans="1:16" customFormat="1" ht="120" x14ac:dyDescent="0.25">
      <c r="A114" s="13">
        <v>2114519012</v>
      </c>
      <c r="B114" s="3" t="s">
        <v>108</v>
      </c>
      <c r="C114" s="5" t="s">
        <v>279</v>
      </c>
      <c r="D114" s="5" t="s">
        <v>280</v>
      </c>
      <c r="E114" s="5" t="s">
        <v>293</v>
      </c>
      <c r="F114" s="3" t="s">
        <v>27</v>
      </c>
      <c r="G114" s="3" t="s">
        <v>294</v>
      </c>
      <c r="H114" s="3">
        <v>5000</v>
      </c>
      <c r="I114" s="5" t="s">
        <v>20</v>
      </c>
      <c r="J114" s="3" t="s">
        <v>31</v>
      </c>
      <c r="K114" s="3" t="s">
        <v>32</v>
      </c>
      <c r="L114" s="3">
        <v>416.66</v>
      </c>
      <c r="M114" s="3">
        <f>416.66*6</f>
        <v>2499.96</v>
      </c>
      <c r="N114" s="3"/>
      <c r="O114" s="3"/>
      <c r="P114" s="3"/>
    </row>
    <row r="115" spans="1:16" customFormat="1" ht="105" x14ac:dyDescent="0.25">
      <c r="A115" s="13">
        <v>2114519012</v>
      </c>
      <c r="B115" s="3" t="s">
        <v>108</v>
      </c>
      <c r="C115" s="5" t="s">
        <v>279</v>
      </c>
      <c r="D115" s="5" t="s">
        <v>280</v>
      </c>
      <c r="E115" s="5" t="s">
        <v>295</v>
      </c>
      <c r="F115" s="3" t="s">
        <v>58</v>
      </c>
      <c r="G115" s="3" t="s">
        <v>296</v>
      </c>
      <c r="H115" s="3">
        <v>10200</v>
      </c>
      <c r="I115" s="5" t="s">
        <v>20</v>
      </c>
      <c r="J115" s="3" t="s">
        <v>31</v>
      </c>
      <c r="K115" s="3" t="s">
        <v>32</v>
      </c>
      <c r="L115" s="3">
        <v>8500</v>
      </c>
      <c r="M115" s="3">
        <f>8500*6</f>
        <v>51000</v>
      </c>
      <c r="N115" s="3"/>
      <c r="O115" s="3"/>
      <c r="P115" s="3"/>
    </row>
    <row r="116" spans="1:16" customFormat="1" ht="60" x14ac:dyDescent="0.25">
      <c r="A116" s="13">
        <v>2114519012</v>
      </c>
      <c r="B116" s="3" t="s">
        <v>108</v>
      </c>
      <c r="C116" s="5" t="s">
        <v>279</v>
      </c>
      <c r="D116" s="5" t="s">
        <v>280</v>
      </c>
      <c r="E116" s="5" t="s">
        <v>297</v>
      </c>
      <c r="F116" s="3" t="s">
        <v>58</v>
      </c>
      <c r="G116" s="3" t="s">
        <v>298</v>
      </c>
      <c r="H116" s="3">
        <v>10200</v>
      </c>
      <c r="I116" s="5" t="s">
        <v>20</v>
      </c>
      <c r="J116" s="3" t="s">
        <v>31</v>
      </c>
      <c r="K116" s="3" t="s">
        <v>32</v>
      </c>
      <c r="L116" s="3">
        <v>8500</v>
      </c>
      <c r="M116" s="3">
        <f>L116*6</f>
        <v>51000</v>
      </c>
      <c r="N116" s="3"/>
      <c r="O116" s="3"/>
      <c r="P116" s="3"/>
    </row>
    <row r="117" spans="1:16" customFormat="1" ht="60" x14ac:dyDescent="0.25">
      <c r="A117" s="13">
        <v>2114519012</v>
      </c>
      <c r="B117" s="3" t="s">
        <v>108</v>
      </c>
      <c r="C117" s="5" t="s">
        <v>279</v>
      </c>
      <c r="D117" s="5" t="s">
        <v>280</v>
      </c>
      <c r="E117" s="5" t="s">
        <v>299</v>
      </c>
      <c r="F117" s="3" t="s">
        <v>58</v>
      </c>
      <c r="G117" s="3" t="s">
        <v>300</v>
      </c>
      <c r="H117" s="3">
        <v>10200</v>
      </c>
      <c r="I117" s="5" t="s">
        <v>20</v>
      </c>
      <c r="J117" s="3" t="s">
        <v>31</v>
      </c>
      <c r="K117" s="3" t="s">
        <v>32</v>
      </c>
      <c r="L117" s="3">
        <v>8500</v>
      </c>
      <c r="M117" s="3">
        <f>L117*6</f>
        <v>51000</v>
      </c>
      <c r="N117" s="3"/>
      <c r="O117" s="3"/>
      <c r="P117" s="3"/>
    </row>
    <row r="118" spans="1:16" customFormat="1" ht="90" x14ac:dyDescent="0.25">
      <c r="A118" s="13">
        <v>2114519012</v>
      </c>
      <c r="B118" s="3" t="s">
        <v>108</v>
      </c>
      <c r="C118" s="5" t="s">
        <v>279</v>
      </c>
      <c r="D118" s="5" t="s">
        <v>280</v>
      </c>
      <c r="E118" s="5" t="s">
        <v>301</v>
      </c>
      <c r="F118" s="3" t="s">
        <v>58</v>
      </c>
      <c r="G118" s="3" t="s">
        <v>302</v>
      </c>
      <c r="H118" s="3">
        <v>10200</v>
      </c>
      <c r="I118" s="5" t="s">
        <v>20</v>
      </c>
      <c r="J118" s="3" t="s">
        <v>31</v>
      </c>
      <c r="K118" s="3" t="s">
        <v>32</v>
      </c>
      <c r="L118" s="3">
        <v>8500</v>
      </c>
      <c r="M118" s="3">
        <f>L118*6</f>
        <v>51000</v>
      </c>
      <c r="N118" s="3"/>
      <c r="O118" s="3"/>
      <c r="P118" s="3"/>
    </row>
    <row r="119" spans="1:16" customFormat="1" ht="75" x14ac:dyDescent="0.25">
      <c r="A119" s="13">
        <v>2114519012</v>
      </c>
      <c r="B119" s="3" t="s">
        <v>108</v>
      </c>
      <c r="C119" s="5" t="s">
        <v>279</v>
      </c>
      <c r="D119" s="5" t="s">
        <v>280</v>
      </c>
      <c r="E119" s="5" t="s">
        <v>303</v>
      </c>
      <c r="F119" s="3" t="s">
        <v>58</v>
      </c>
      <c r="G119" s="3" t="s">
        <v>304</v>
      </c>
      <c r="H119" s="3">
        <v>10200</v>
      </c>
      <c r="I119" s="5" t="s">
        <v>20</v>
      </c>
      <c r="J119" s="3" t="s">
        <v>31</v>
      </c>
      <c r="K119" s="3" t="s">
        <v>32</v>
      </c>
      <c r="L119" s="3">
        <v>8500</v>
      </c>
      <c r="M119" s="3">
        <f>8500*6</f>
        <v>51000</v>
      </c>
      <c r="N119" s="3"/>
      <c r="O119" s="3"/>
      <c r="P119" s="3"/>
    </row>
    <row r="120" spans="1:16" customFormat="1" ht="75" x14ac:dyDescent="0.25">
      <c r="A120" s="13">
        <v>2114519012</v>
      </c>
      <c r="B120" s="3" t="s">
        <v>108</v>
      </c>
      <c r="C120" s="5" t="s">
        <v>279</v>
      </c>
      <c r="D120" s="5" t="s">
        <v>280</v>
      </c>
      <c r="E120" s="5" t="s">
        <v>305</v>
      </c>
      <c r="F120" s="3" t="s">
        <v>58</v>
      </c>
      <c r="G120" s="3" t="s">
        <v>306</v>
      </c>
      <c r="H120" s="3">
        <v>10200</v>
      </c>
      <c r="I120" s="5" t="s">
        <v>20</v>
      </c>
      <c r="J120" s="3" t="s">
        <v>31</v>
      </c>
      <c r="K120" s="3" t="s">
        <v>32</v>
      </c>
      <c r="L120" s="3">
        <v>8500</v>
      </c>
      <c r="M120" s="3">
        <f t="shared" ref="M120:M156" si="10">L120*6</f>
        <v>51000</v>
      </c>
      <c r="N120" s="3"/>
      <c r="O120" s="3"/>
      <c r="P120" s="3"/>
    </row>
    <row r="121" spans="1:16" customFormat="1" ht="75" x14ac:dyDescent="0.25">
      <c r="A121" s="13">
        <v>2114519012</v>
      </c>
      <c r="B121" s="3" t="s">
        <v>108</v>
      </c>
      <c r="C121" s="5" t="s">
        <v>279</v>
      </c>
      <c r="D121" s="5" t="s">
        <v>280</v>
      </c>
      <c r="E121" s="5" t="s">
        <v>307</v>
      </c>
      <c r="F121" s="3" t="s">
        <v>308</v>
      </c>
      <c r="G121" s="3" t="s">
        <v>309</v>
      </c>
      <c r="H121" s="3">
        <v>3500</v>
      </c>
      <c r="I121" s="5" t="s">
        <v>20</v>
      </c>
      <c r="J121" s="3" t="s">
        <v>31</v>
      </c>
      <c r="K121" s="3" t="s">
        <v>32</v>
      </c>
      <c r="L121" s="3">
        <v>291.66000000000003</v>
      </c>
      <c r="M121" s="3">
        <f t="shared" si="10"/>
        <v>1749.96</v>
      </c>
      <c r="N121" s="3"/>
      <c r="O121" s="3"/>
      <c r="P121" s="3"/>
    </row>
    <row r="122" spans="1:16" customFormat="1" ht="60" x14ac:dyDescent="0.25">
      <c r="A122" s="13">
        <v>2114519012</v>
      </c>
      <c r="B122" s="3" t="s">
        <v>108</v>
      </c>
      <c r="C122" s="5" t="s">
        <v>279</v>
      </c>
      <c r="D122" s="5" t="s">
        <v>280</v>
      </c>
      <c r="E122" s="5" t="s">
        <v>310</v>
      </c>
      <c r="F122" s="3" t="s">
        <v>37</v>
      </c>
      <c r="G122" s="3" t="s">
        <v>311</v>
      </c>
      <c r="H122" s="3">
        <v>3500</v>
      </c>
      <c r="I122" s="5" t="s">
        <v>20</v>
      </c>
      <c r="J122" s="3" t="s">
        <v>31</v>
      </c>
      <c r="K122" s="3" t="s">
        <v>32</v>
      </c>
      <c r="L122" s="3">
        <v>291.66000000000003</v>
      </c>
      <c r="M122" s="3">
        <f t="shared" si="10"/>
        <v>1749.96</v>
      </c>
      <c r="N122" s="3"/>
      <c r="O122" s="3"/>
      <c r="P122" s="3"/>
    </row>
    <row r="123" spans="1:16" customFormat="1" ht="75" x14ac:dyDescent="0.25">
      <c r="A123" s="13">
        <v>2114519012</v>
      </c>
      <c r="B123" s="3" t="s">
        <v>108</v>
      </c>
      <c r="C123" s="5" t="s">
        <v>279</v>
      </c>
      <c r="D123" s="5" t="s">
        <v>280</v>
      </c>
      <c r="E123" s="5" t="s">
        <v>312</v>
      </c>
      <c r="F123" s="3" t="s">
        <v>37</v>
      </c>
      <c r="G123" s="3" t="s">
        <v>313</v>
      </c>
      <c r="H123" s="3">
        <v>3500</v>
      </c>
      <c r="I123" s="5" t="s">
        <v>20</v>
      </c>
      <c r="J123" s="3" t="s">
        <v>31</v>
      </c>
      <c r="K123" s="3" t="s">
        <v>32</v>
      </c>
      <c r="L123" s="3">
        <v>291.66000000000003</v>
      </c>
      <c r="M123" s="3">
        <f t="shared" si="10"/>
        <v>1749.96</v>
      </c>
      <c r="N123" s="3"/>
      <c r="O123" s="3"/>
      <c r="P123" s="3"/>
    </row>
    <row r="124" spans="1:16" customFormat="1" ht="60" x14ac:dyDescent="0.25">
      <c r="A124" s="13">
        <v>2114519012</v>
      </c>
      <c r="B124" s="3" t="s">
        <v>108</v>
      </c>
      <c r="C124" s="5" t="s">
        <v>279</v>
      </c>
      <c r="D124" s="5" t="s">
        <v>280</v>
      </c>
      <c r="E124" s="5" t="s">
        <v>314</v>
      </c>
      <c r="F124" s="3" t="s">
        <v>37</v>
      </c>
      <c r="G124" s="3" t="s">
        <v>315</v>
      </c>
      <c r="H124" s="3">
        <v>3500</v>
      </c>
      <c r="I124" s="5" t="s">
        <v>20</v>
      </c>
      <c r="J124" s="3" t="s">
        <v>31</v>
      </c>
      <c r="K124" s="3" t="s">
        <v>32</v>
      </c>
      <c r="L124" s="3">
        <v>291.66000000000003</v>
      </c>
      <c r="M124" s="3">
        <f t="shared" si="10"/>
        <v>1749.96</v>
      </c>
      <c r="N124" s="3"/>
      <c r="O124" s="3"/>
      <c r="P124" s="3"/>
    </row>
    <row r="125" spans="1:16" customFormat="1" ht="75" x14ac:dyDescent="0.25">
      <c r="A125" s="13">
        <v>2114519012</v>
      </c>
      <c r="B125" s="3" t="s">
        <v>108</v>
      </c>
      <c r="C125" s="5" t="s">
        <v>279</v>
      </c>
      <c r="D125" s="5" t="s">
        <v>280</v>
      </c>
      <c r="E125" s="5" t="s">
        <v>316</v>
      </c>
      <c r="F125" s="3" t="s">
        <v>37</v>
      </c>
      <c r="G125" s="3" t="s">
        <v>317</v>
      </c>
      <c r="H125" s="3">
        <v>3500</v>
      </c>
      <c r="I125" s="5" t="s">
        <v>20</v>
      </c>
      <c r="J125" s="3" t="s">
        <v>31</v>
      </c>
      <c r="K125" s="3" t="s">
        <v>32</v>
      </c>
      <c r="L125" s="3">
        <v>291.66000000000003</v>
      </c>
      <c r="M125" s="3">
        <f t="shared" si="10"/>
        <v>1749.96</v>
      </c>
      <c r="N125" s="3"/>
      <c r="O125" s="3"/>
      <c r="P125" s="3"/>
    </row>
    <row r="126" spans="1:16" customFormat="1" ht="75" x14ac:dyDescent="0.25">
      <c r="A126" s="13">
        <v>2114519012</v>
      </c>
      <c r="B126" s="3" t="s">
        <v>108</v>
      </c>
      <c r="C126" s="5" t="s">
        <v>279</v>
      </c>
      <c r="D126" s="5" t="s">
        <v>280</v>
      </c>
      <c r="E126" s="5" t="s">
        <v>318</v>
      </c>
      <c r="F126" s="3" t="s">
        <v>37</v>
      </c>
      <c r="G126" s="3" t="s">
        <v>319</v>
      </c>
      <c r="H126" s="3">
        <v>3500</v>
      </c>
      <c r="I126" s="5" t="s">
        <v>20</v>
      </c>
      <c r="J126" s="3" t="s">
        <v>31</v>
      </c>
      <c r="K126" s="3" t="s">
        <v>32</v>
      </c>
      <c r="L126" s="3">
        <v>291.66000000000003</v>
      </c>
      <c r="M126" s="3">
        <f t="shared" si="10"/>
        <v>1749.96</v>
      </c>
      <c r="N126" s="3"/>
      <c r="O126" s="3"/>
      <c r="P126" s="3"/>
    </row>
    <row r="127" spans="1:16" customFormat="1" ht="75" x14ac:dyDescent="0.25">
      <c r="A127" s="13">
        <v>2114519012</v>
      </c>
      <c r="B127" s="3" t="s">
        <v>108</v>
      </c>
      <c r="C127" s="5" t="s">
        <v>279</v>
      </c>
      <c r="D127" s="5" t="s">
        <v>280</v>
      </c>
      <c r="E127" s="5" t="s">
        <v>320</v>
      </c>
      <c r="F127" s="3" t="s">
        <v>37</v>
      </c>
      <c r="G127" s="3" t="s">
        <v>321</v>
      </c>
      <c r="H127" s="3">
        <v>3500</v>
      </c>
      <c r="I127" s="5" t="s">
        <v>20</v>
      </c>
      <c r="J127" s="3" t="s">
        <v>31</v>
      </c>
      <c r="K127" s="3" t="s">
        <v>32</v>
      </c>
      <c r="L127" s="3">
        <v>291.66000000000003</v>
      </c>
      <c r="M127" s="3">
        <f t="shared" si="10"/>
        <v>1749.96</v>
      </c>
      <c r="N127" s="3"/>
      <c r="O127" s="3"/>
      <c r="P127" s="3"/>
    </row>
    <row r="128" spans="1:16" customFormat="1" ht="75" x14ac:dyDescent="0.25">
      <c r="A128" s="13">
        <v>2114519012</v>
      </c>
      <c r="B128" s="3" t="s">
        <v>108</v>
      </c>
      <c r="C128" s="5" t="s">
        <v>279</v>
      </c>
      <c r="D128" s="5" t="s">
        <v>280</v>
      </c>
      <c r="E128" s="5" t="s">
        <v>322</v>
      </c>
      <c r="F128" s="3" t="s">
        <v>37</v>
      </c>
      <c r="G128" s="3" t="s">
        <v>323</v>
      </c>
      <c r="H128" s="3">
        <v>3500</v>
      </c>
      <c r="I128" s="5" t="s">
        <v>20</v>
      </c>
      <c r="J128" s="3" t="s">
        <v>31</v>
      </c>
      <c r="K128" s="3" t="s">
        <v>32</v>
      </c>
      <c r="L128" s="3">
        <v>291.66000000000003</v>
      </c>
      <c r="M128" s="3">
        <f t="shared" si="10"/>
        <v>1749.96</v>
      </c>
      <c r="N128" s="3"/>
      <c r="O128" s="3"/>
      <c r="P128" s="3"/>
    </row>
    <row r="129" spans="1:16" customFormat="1" ht="90" x14ac:dyDescent="0.25">
      <c r="A129" s="13">
        <v>2114519012</v>
      </c>
      <c r="B129" s="3" t="s">
        <v>108</v>
      </c>
      <c r="C129" s="5" t="s">
        <v>279</v>
      </c>
      <c r="D129" s="5" t="s">
        <v>280</v>
      </c>
      <c r="E129" s="5" t="s">
        <v>324</v>
      </c>
      <c r="F129" s="3" t="s">
        <v>37</v>
      </c>
      <c r="G129" s="3" t="s">
        <v>325</v>
      </c>
      <c r="H129" s="3">
        <v>3500</v>
      </c>
      <c r="I129" s="5" t="s">
        <v>20</v>
      </c>
      <c r="J129" s="3" t="s">
        <v>31</v>
      </c>
      <c r="K129" s="3" t="s">
        <v>32</v>
      </c>
      <c r="L129" s="3">
        <v>291.66000000000003</v>
      </c>
      <c r="M129" s="3">
        <f t="shared" si="10"/>
        <v>1749.96</v>
      </c>
      <c r="N129" s="3"/>
      <c r="O129" s="3"/>
      <c r="P129" s="3"/>
    </row>
    <row r="130" spans="1:16" customFormat="1" ht="60" x14ac:dyDescent="0.25">
      <c r="A130" s="13">
        <v>2114519012</v>
      </c>
      <c r="B130" s="3" t="s">
        <v>108</v>
      </c>
      <c r="C130" s="5" t="s">
        <v>279</v>
      </c>
      <c r="D130" s="5" t="s">
        <v>280</v>
      </c>
      <c r="E130" s="5" t="s">
        <v>326</v>
      </c>
      <c r="F130" s="3" t="s">
        <v>37</v>
      </c>
      <c r="G130" s="3" t="s">
        <v>327</v>
      </c>
      <c r="H130" s="3">
        <v>3500</v>
      </c>
      <c r="I130" s="5" t="s">
        <v>20</v>
      </c>
      <c r="J130" s="3" t="s">
        <v>31</v>
      </c>
      <c r="K130" s="3" t="s">
        <v>32</v>
      </c>
      <c r="L130" s="3">
        <v>291.66000000000003</v>
      </c>
      <c r="M130" s="3">
        <f t="shared" si="10"/>
        <v>1749.96</v>
      </c>
      <c r="N130" s="3"/>
      <c r="O130" s="3"/>
      <c r="P130" s="3"/>
    </row>
    <row r="131" spans="1:16" customFormat="1" ht="120" x14ac:dyDescent="0.25">
      <c r="A131" s="13">
        <v>2114519012</v>
      </c>
      <c r="B131" s="3" t="s">
        <v>108</v>
      </c>
      <c r="C131" s="5" t="s">
        <v>279</v>
      </c>
      <c r="D131" s="5" t="s">
        <v>280</v>
      </c>
      <c r="E131" s="5" t="s">
        <v>328</v>
      </c>
      <c r="F131" s="3" t="s">
        <v>37</v>
      </c>
      <c r="G131" s="3" t="s">
        <v>329</v>
      </c>
      <c r="H131" s="3">
        <v>3500</v>
      </c>
      <c r="I131" s="5" t="s">
        <v>20</v>
      </c>
      <c r="J131" s="3" t="s">
        <v>31</v>
      </c>
      <c r="K131" s="3" t="s">
        <v>32</v>
      </c>
      <c r="L131" s="3">
        <v>291.66000000000003</v>
      </c>
      <c r="M131" s="3">
        <f t="shared" si="10"/>
        <v>1749.96</v>
      </c>
      <c r="N131" s="3"/>
      <c r="O131" s="3"/>
      <c r="P131" s="3"/>
    </row>
    <row r="132" spans="1:16" customFormat="1" ht="120" x14ac:dyDescent="0.25">
      <c r="A132" s="13">
        <v>2114519012</v>
      </c>
      <c r="B132" s="3" t="s">
        <v>108</v>
      </c>
      <c r="C132" s="5" t="s">
        <v>279</v>
      </c>
      <c r="D132" s="5" t="s">
        <v>280</v>
      </c>
      <c r="E132" s="5" t="s">
        <v>330</v>
      </c>
      <c r="F132" s="3" t="s">
        <v>37</v>
      </c>
      <c r="G132" s="3" t="s">
        <v>331</v>
      </c>
      <c r="H132" s="3">
        <v>3500</v>
      </c>
      <c r="I132" s="5" t="s">
        <v>20</v>
      </c>
      <c r="J132" s="3" t="s">
        <v>31</v>
      </c>
      <c r="K132" s="3" t="s">
        <v>32</v>
      </c>
      <c r="L132" s="3">
        <v>291.66000000000003</v>
      </c>
      <c r="M132" s="3">
        <f t="shared" si="10"/>
        <v>1749.96</v>
      </c>
      <c r="N132" s="3"/>
      <c r="O132" s="3"/>
      <c r="P132" s="3"/>
    </row>
    <row r="133" spans="1:16" customFormat="1" ht="60" x14ac:dyDescent="0.25">
      <c r="A133" s="13">
        <v>2114519012</v>
      </c>
      <c r="B133" s="3" t="s">
        <v>108</v>
      </c>
      <c r="C133" s="5" t="s">
        <v>279</v>
      </c>
      <c r="D133" s="5" t="s">
        <v>280</v>
      </c>
      <c r="E133" s="5" t="s">
        <v>333</v>
      </c>
      <c r="F133" s="3" t="s">
        <v>37</v>
      </c>
      <c r="G133" s="3" t="s">
        <v>332</v>
      </c>
      <c r="H133" s="3">
        <v>3500</v>
      </c>
      <c r="I133" s="5" t="s">
        <v>20</v>
      </c>
      <c r="J133" s="3" t="s">
        <v>31</v>
      </c>
      <c r="K133" s="3" t="s">
        <v>32</v>
      </c>
      <c r="L133" s="3">
        <v>291.66000000000003</v>
      </c>
      <c r="M133" s="3">
        <f t="shared" si="10"/>
        <v>1749.96</v>
      </c>
      <c r="N133" s="3"/>
      <c r="O133" s="3"/>
      <c r="P133" s="3"/>
    </row>
    <row r="134" spans="1:16" customFormat="1" ht="60" x14ac:dyDescent="0.25">
      <c r="A134" s="13">
        <v>2114519012</v>
      </c>
      <c r="B134" s="3" t="s">
        <v>108</v>
      </c>
      <c r="C134" s="5" t="s">
        <v>279</v>
      </c>
      <c r="D134" s="5" t="s">
        <v>280</v>
      </c>
      <c r="E134" s="16" t="s">
        <v>335</v>
      </c>
      <c r="F134" s="3" t="s">
        <v>37</v>
      </c>
      <c r="G134" t="s">
        <v>334</v>
      </c>
      <c r="H134" s="3">
        <v>3500</v>
      </c>
      <c r="I134" s="5" t="s">
        <v>20</v>
      </c>
      <c r="J134" s="3" t="s">
        <v>31</v>
      </c>
      <c r="K134" s="3" t="s">
        <v>32</v>
      </c>
      <c r="L134" s="3">
        <v>291.66000000000003</v>
      </c>
      <c r="M134" s="3">
        <f t="shared" si="10"/>
        <v>1749.96</v>
      </c>
      <c r="N134" s="3"/>
      <c r="O134" s="3"/>
      <c r="P134" s="3"/>
    </row>
    <row r="135" spans="1:16" customFormat="1" ht="60" x14ac:dyDescent="0.25">
      <c r="A135" s="14">
        <v>2114519012</v>
      </c>
      <c r="B135" s="9" t="s">
        <v>108</v>
      </c>
      <c r="C135" s="11" t="s">
        <v>279</v>
      </c>
      <c r="D135" s="11" t="s">
        <v>280</v>
      </c>
      <c r="E135" s="16" t="s">
        <v>336</v>
      </c>
      <c r="F135" s="9" t="s">
        <v>37</v>
      </c>
      <c r="G135" s="9" t="s">
        <v>337</v>
      </c>
      <c r="H135" s="9">
        <v>3500</v>
      </c>
      <c r="I135" s="11" t="s">
        <v>20</v>
      </c>
      <c r="J135" s="9" t="s">
        <v>31</v>
      </c>
      <c r="K135" s="9" t="s">
        <v>32</v>
      </c>
      <c r="L135" s="9">
        <v>291.66000000000003</v>
      </c>
      <c r="M135" s="9">
        <f t="shared" si="10"/>
        <v>1749.96</v>
      </c>
      <c r="N135" s="9"/>
      <c r="O135" s="9"/>
      <c r="P135" s="9"/>
    </row>
    <row r="136" spans="1:16" s="3" customFormat="1" ht="60" x14ac:dyDescent="0.25">
      <c r="A136" s="13">
        <v>2114519012</v>
      </c>
      <c r="B136" s="3" t="s">
        <v>108</v>
      </c>
      <c r="C136" s="5" t="s">
        <v>279</v>
      </c>
      <c r="D136" s="5" t="s">
        <v>280</v>
      </c>
      <c r="E136" s="5" t="s">
        <v>338</v>
      </c>
      <c r="F136" s="3" t="s">
        <v>27</v>
      </c>
      <c r="G136" s="3" t="s">
        <v>339</v>
      </c>
      <c r="H136" s="3">
        <v>5000</v>
      </c>
      <c r="I136" s="5" t="s">
        <v>20</v>
      </c>
      <c r="J136" s="3" t="s">
        <v>31</v>
      </c>
      <c r="K136" s="3" t="s">
        <v>32</v>
      </c>
      <c r="L136" s="3">
        <v>416.66</v>
      </c>
      <c r="M136" s="3">
        <f t="shared" si="10"/>
        <v>2499.96</v>
      </c>
    </row>
    <row r="137" spans="1:16" s="1" customFormat="1" ht="120" x14ac:dyDescent="0.25">
      <c r="A137" s="18">
        <v>2114519012</v>
      </c>
      <c r="B137" s="19" t="s">
        <v>108</v>
      </c>
      <c r="C137" s="20" t="s">
        <v>279</v>
      </c>
      <c r="D137" s="20" t="s">
        <v>280</v>
      </c>
      <c r="E137" s="20" t="s">
        <v>340</v>
      </c>
      <c r="F137" s="3" t="s">
        <v>27</v>
      </c>
      <c r="G137" s="1" t="s">
        <v>341</v>
      </c>
      <c r="H137" s="19">
        <v>5000</v>
      </c>
      <c r="I137" s="5" t="s">
        <v>20</v>
      </c>
      <c r="J137" s="3" t="s">
        <v>31</v>
      </c>
      <c r="K137" s="3" t="s">
        <v>32</v>
      </c>
      <c r="L137" s="3">
        <v>416.66</v>
      </c>
      <c r="M137" s="3">
        <f t="shared" si="10"/>
        <v>2499.96</v>
      </c>
      <c r="N137" s="19"/>
      <c r="O137" s="19"/>
      <c r="P137" s="19"/>
    </row>
    <row r="138" spans="1:16" s="1" customFormat="1" ht="60" x14ac:dyDescent="0.25">
      <c r="A138" s="13">
        <v>2114519012</v>
      </c>
      <c r="B138" s="3" t="s">
        <v>108</v>
      </c>
      <c r="C138" s="5" t="s">
        <v>279</v>
      </c>
      <c r="D138" s="5" t="s">
        <v>280</v>
      </c>
      <c r="E138" s="17" t="s">
        <v>342</v>
      </c>
      <c r="F138" s="3" t="s">
        <v>27</v>
      </c>
      <c r="G138" s="1" t="s">
        <v>343</v>
      </c>
      <c r="H138" s="3">
        <v>5000</v>
      </c>
      <c r="I138" s="5" t="s">
        <v>20</v>
      </c>
      <c r="J138" s="3" t="s">
        <v>31</v>
      </c>
      <c r="K138" s="3" t="s">
        <v>32</v>
      </c>
      <c r="L138" s="3">
        <v>416.66</v>
      </c>
      <c r="M138" s="3">
        <f t="shared" si="10"/>
        <v>2499.96</v>
      </c>
      <c r="N138" s="3"/>
      <c r="O138" s="3"/>
      <c r="P138" s="3"/>
    </row>
    <row r="139" spans="1:16" customFormat="1" ht="90" x14ac:dyDescent="0.25">
      <c r="A139" s="13">
        <v>2114519012</v>
      </c>
      <c r="B139" s="3" t="s">
        <v>108</v>
      </c>
      <c r="C139" s="5" t="s">
        <v>279</v>
      </c>
      <c r="D139" s="5" t="s">
        <v>280</v>
      </c>
      <c r="E139" s="5" t="s">
        <v>344</v>
      </c>
      <c r="F139" s="3" t="s">
        <v>27</v>
      </c>
      <c r="G139" s="1" t="s">
        <v>345</v>
      </c>
      <c r="H139" s="3">
        <v>5000</v>
      </c>
      <c r="I139" s="5" t="s">
        <v>20</v>
      </c>
      <c r="J139" s="3" t="s">
        <v>31</v>
      </c>
      <c r="K139" s="3" t="s">
        <v>32</v>
      </c>
      <c r="L139" s="3">
        <v>416.66</v>
      </c>
      <c r="M139" s="3">
        <f t="shared" si="10"/>
        <v>2499.96</v>
      </c>
      <c r="N139" s="3"/>
      <c r="O139" s="3"/>
      <c r="P139" s="3"/>
    </row>
    <row r="140" spans="1:16" customFormat="1" ht="75" x14ac:dyDescent="0.25">
      <c r="A140" s="13">
        <v>2114519012</v>
      </c>
      <c r="B140" s="3" t="s">
        <v>108</v>
      </c>
      <c r="C140" s="5" t="s">
        <v>279</v>
      </c>
      <c r="D140" s="5" t="s">
        <v>280</v>
      </c>
      <c r="E140" s="16" t="s">
        <v>346</v>
      </c>
      <c r="F140" s="3" t="s">
        <v>27</v>
      </c>
      <c r="G140" s="3" t="s">
        <v>347</v>
      </c>
      <c r="H140" s="3">
        <v>5000</v>
      </c>
      <c r="I140" s="5" t="s">
        <v>20</v>
      </c>
      <c r="J140" s="3" t="s">
        <v>31</v>
      </c>
      <c r="K140" s="3" t="s">
        <v>32</v>
      </c>
      <c r="L140" s="3">
        <v>416.66</v>
      </c>
      <c r="M140" s="3">
        <f t="shared" si="10"/>
        <v>2499.96</v>
      </c>
      <c r="N140" s="3"/>
      <c r="O140" s="3"/>
      <c r="P140" s="3"/>
    </row>
    <row r="141" spans="1:16" customFormat="1" ht="105" x14ac:dyDescent="0.25">
      <c r="A141" s="13">
        <v>2114519012</v>
      </c>
      <c r="B141" s="3" t="s">
        <v>108</v>
      </c>
      <c r="C141" s="5" t="s">
        <v>279</v>
      </c>
      <c r="D141" s="5" t="s">
        <v>280</v>
      </c>
      <c r="E141" s="5" t="s">
        <v>348</v>
      </c>
      <c r="F141" s="3" t="s">
        <v>37</v>
      </c>
      <c r="G141" s="3" t="s">
        <v>349</v>
      </c>
      <c r="H141" s="3">
        <v>3500</v>
      </c>
      <c r="I141" s="5" t="s">
        <v>20</v>
      </c>
      <c r="J141" s="3" t="s">
        <v>31</v>
      </c>
      <c r="K141" s="3" t="s">
        <v>32</v>
      </c>
      <c r="L141" s="3">
        <v>291.66000000000003</v>
      </c>
      <c r="M141" s="3">
        <f t="shared" si="10"/>
        <v>1749.96</v>
      </c>
      <c r="N141" s="3"/>
      <c r="O141" s="3"/>
      <c r="P141" s="3"/>
    </row>
    <row r="142" spans="1:16" customFormat="1" ht="60" x14ac:dyDescent="0.25">
      <c r="A142" s="13">
        <v>2114519012</v>
      </c>
      <c r="B142" s="3" t="s">
        <v>108</v>
      </c>
      <c r="C142" s="5" t="s">
        <v>279</v>
      </c>
      <c r="D142" s="5" t="s">
        <v>280</v>
      </c>
      <c r="E142" s="5" t="s">
        <v>350</v>
      </c>
      <c r="F142" s="3" t="s">
        <v>37</v>
      </c>
      <c r="G142" s="3" t="s">
        <v>351</v>
      </c>
      <c r="H142" s="3">
        <v>3500</v>
      </c>
      <c r="I142" s="5" t="s">
        <v>20</v>
      </c>
      <c r="J142" s="3" t="s">
        <v>31</v>
      </c>
      <c r="K142" s="3" t="s">
        <v>32</v>
      </c>
      <c r="L142" s="3">
        <v>291.66000000000003</v>
      </c>
      <c r="M142" s="3">
        <f t="shared" si="10"/>
        <v>1749.96</v>
      </c>
      <c r="N142" s="3"/>
      <c r="O142" s="3"/>
      <c r="P142" s="3"/>
    </row>
    <row r="143" spans="1:16" customFormat="1" ht="90" x14ac:dyDescent="0.25">
      <c r="A143" s="13">
        <v>2114519012</v>
      </c>
      <c r="B143" s="3" t="s">
        <v>108</v>
      </c>
      <c r="C143" s="5" t="s">
        <v>279</v>
      </c>
      <c r="D143" s="5" t="s">
        <v>280</v>
      </c>
      <c r="E143" s="5" t="s">
        <v>352</v>
      </c>
      <c r="F143" s="3" t="s">
        <v>37</v>
      </c>
      <c r="G143" s="3" t="s">
        <v>353</v>
      </c>
      <c r="H143" s="3">
        <v>3500</v>
      </c>
      <c r="I143" s="5" t="s">
        <v>20</v>
      </c>
      <c r="J143" s="3" t="s">
        <v>31</v>
      </c>
      <c r="K143" s="3" t="s">
        <v>32</v>
      </c>
      <c r="L143" s="3">
        <v>291.66000000000003</v>
      </c>
      <c r="M143" s="3">
        <f t="shared" si="10"/>
        <v>1749.96</v>
      </c>
      <c r="N143" s="3"/>
      <c r="O143" s="3"/>
      <c r="P143" s="3"/>
    </row>
    <row r="144" spans="1:16" customFormat="1" ht="90" x14ac:dyDescent="0.25">
      <c r="A144" s="13">
        <v>2114519012</v>
      </c>
      <c r="B144" s="3" t="s">
        <v>108</v>
      </c>
      <c r="C144" s="5" t="s">
        <v>279</v>
      </c>
      <c r="D144" s="5" t="s">
        <v>280</v>
      </c>
      <c r="E144" s="5" t="s">
        <v>354</v>
      </c>
      <c r="F144" s="3" t="s">
        <v>37</v>
      </c>
      <c r="G144" s="3" t="s">
        <v>355</v>
      </c>
      <c r="H144" s="3">
        <v>3500</v>
      </c>
      <c r="I144" s="5" t="s">
        <v>20</v>
      </c>
      <c r="J144" s="3" t="s">
        <v>31</v>
      </c>
      <c r="K144" s="3" t="s">
        <v>32</v>
      </c>
      <c r="L144" s="3">
        <v>291.66000000000003</v>
      </c>
      <c r="M144" s="3">
        <f t="shared" si="10"/>
        <v>1749.96</v>
      </c>
      <c r="N144" s="3"/>
      <c r="O144" s="3"/>
      <c r="P144" s="3"/>
    </row>
    <row r="145" spans="1:16" customFormat="1" ht="75" x14ac:dyDescent="0.25">
      <c r="A145" s="13">
        <v>2114519012</v>
      </c>
      <c r="B145" s="3" t="s">
        <v>108</v>
      </c>
      <c r="C145" s="5" t="s">
        <v>279</v>
      </c>
      <c r="D145" s="5" t="s">
        <v>280</v>
      </c>
      <c r="E145" s="5" t="s">
        <v>356</v>
      </c>
      <c r="F145" s="3" t="s">
        <v>37</v>
      </c>
      <c r="G145" s="3" t="s">
        <v>357</v>
      </c>
      <c r="H145" s="3">
        <v>3500</v>
      </c>
      <c r="I145" s="5" t="s">
        <v>20</v>
      </c>
      <c r="J145" s="3" t="s">
        <v>31</v>
      </c>
      <c r="K145" s="3" t="s">
        <v>32</v>
      </c>
      <c r="L145" s="3">
        <v>291.66000000000003</v>
      </c>
      <c r="M145" s="3">
        <f t="shared" si="10"/>
        <v>1749.96</v>
      </c>
      <c r="N145" s="3"/>
      <c r="O145" s="3"/>
      <c r="P145" s="3"/>
    </row>
    <row r="146" spans="1:16" customFormat="1" ht="105" x14ac:dyDescent="0.25">
      <c r="A146" s="13">
        <v>2114519012</v>
      </c>
      <c r="B146" s="3" t="s">
        <v>108</v>
      </c>
      <c r="C146" s="5" t="s">
        <v>279</v>
      </c>
      <c r="D146" s="5" t="s">
        <v>280</v>
      </c>
      <c r="E146" s="5" t="s">
        <v>358</v>
      </c>
      <c r="F146" s="3" t="s">
        <v>37</v>
      </c>
      <c r="G146" s="3" t="s">
        <v>359</v>
      </c>
      <c r="H146" s="3">
        <v>3500</v>
      </c>
      <c r="I146" s="5" t="s">
        <v>20</v>
      </c>
      <c r="J146" s="3" t="s">
        <v>31</v>
      </c>
      <c r="K146" s="3" t="s">
        <v>32</v>
      </c>
      <c r="L146" s="3">
        <v>291.66000000000003</v>
      </c>
      <c r="M146" s="3">
        <f t="shared" si="10"/>
        <v>1749.96</v>
      </c>
      <c r="N146" s="3"/>
      <c r="O146" s="3"/>
      <c r="P146" s="3"/>
    </row>
    <row r="147" spans="1:16" customFormat="1" ht="150" x14ac:dyDescent="0.25">
      <c r="A147" s="13">
        <v>2114519012</v>
      </c>
      <c r="B147" s="3" t="s">
        <v>108</v>
      </c>
      <c r="C147" s="5" t="s">
        <v>279</v>
      </c>
      <c r="D147" s="5" t="s">
        <v>280</v>
      </c>
      <c r="E147" s="5" t="s">
        <v>360</v>
      </c>
      <c r="F147" s="3" t="s">
        <v>37</v>
      </c>
      <c r="G147" s="3" t="s">
        <v>361</v>
      </c>
      <c r="H147" s="3">
        <v>3500</v>
      </c>
      <c r="I147" s="5" t="s">
        <v>20</v>
      </c>
      <c r="J147" s="3" t="s">
        <v>31</v>
      </c>
      <c r="K147" s="3" t="s">
        <v>32</v>
      </c>
      <c r="L147" s="3">
        <v>291.66000000000003</v>
      </c>
      <c r="M147" s="3">
        <f t="shared" si="10"/>
        <v>1749.96</v>
      </c>
      <c r="N147" s="3"/>
      <c r="O147" s="3"/>
      <c r="P147" s="3"/>
    </row>
    <row r="148" spans="1:16" customFormat="1" ht="135" x14ac:dyDescent="0.25">
      <c r="A148" s="13">
        <v>2114519012</v>
      </c>
      <c r="B148" s="3" t="s">
        <v>108</v>
      </c>
      <c r="C148" s="5" t="s">
        <v>279</v>
      </c>
      <c r="D148" s="5" t="s">
        <v>280</v>
      </c>
      <c r="E148" s="5" t="s">
        <v>362</v>
      </c>
      <c r="F148" s="3" t="s">
        <v>37</v>
      </c>
      <c r="G148" s="3" t="s">
        <v>363</v>
      </c>
      <c r="H148" s="3">
        <v>3500</v>
      </c>
      <c r="I148" s="5" t="s">
        <v>20</v>
      </c>
      <c r="J148" s="3" t="s">
        <v>31</v>
      </c>
      <c r="K148" s="3" t="s">
        <v>32</v>
      </c>
      <c r="L148" s="3">
        <v>291.66000000000003</v>
      </c>
      <c r="M148" s="3">
        <f t="shared" si="10"/>
        <v>1749.96</v>
      </c>
      <c r="N148" s="3"/>
      <c r="O148" s="3"/>
      <c r="P148" s="3"/>
    </row>
    <row r="149" spans="1:16" customFormat="1" ht="120" x14ac:dyDescent="0.25">
      <c r="A149" s="13">
        <v>2114519012</v>
      </c>
      <c r="B149" s="3" t="s">
        <v>108</v>
      </c>
      <c r="C149" s="5" t="s">
        <v>279</v>
      </c>
      <c r="D149" s="5" t="s">
        <v>280</v>
      </c>
      <c r="E149" s="5" t="s">
        <v>364</v>
      </c>
      <c r="F149" s="3" t="s">
        <v>37</v>
      </c>
      <c r="G149" s="3" t="s">
        <v>365</v>
      </c>
      <c r="H149" s="3">
        <v>3500</v>
      </c>
      <c r="I149" s="5" t="s">
        <v>20</v>
      </c>
      <c r="J149" s="3" t="s">
        <v>31</v>
      </c>
      <c r="K149" s="3" t="s">
        <v>32</v>
      </c>
      <c r="L149" s="3">
        <v>291.66000000000003</v>
      </c>
      <c r="M149" s="3">
        <f t="shared" si="10"/>
        <v>1749.96</v>
      </c>
      <c r="N149" s="3"/>
      <c r="O149" s="3"/>
      <c r="P149" s="3"/>
    </row>
    <row r="150" spans="1:16" customFormat="1" ht="90" x14ac:dyDescent="0.25">
      <c r="A150" s="13">
        <v>2114519012</v>
      </c>
      <c r="B150" s="3" t="s">
        <v>108</v>
      </c>
      <c r="C150" s="5" t="s">
        <v>279</v>
      </c>
      <c r="D150" s="5" t="s">
        <v>280</v>
      </c>
      <c r="E150" s="5" t="s">
        <v>366</v>
      </c>
      <c r="F150" s="3" t="s">
        <v>37</v>
      </c>
      <c r="G150" s="3" t="s">
        <v>367</v>
      </c>
      <c r="H150" s="3">
        <v>3500</v>
      </c>
      <c r="I150" s="5" t="s">
        <v>20</v>
      </c>
      <c r="J150" s="3" t="s">
        <v>31</v>
      </c>
      <c r="K150" s="3" t="s">
        <v>32</v>
      </c>
      <c r="L150" s="3">
        <v>291.66000000000003</v>
      </c>
      <c r="M150" s="3">
        <f t="shared" si="10"/>
        <v>1749.96</v>
      </c>
      <c r="N150" s="3"/>
      <c r="O150" s="3"/>
      <c r="P150" s="3"/>
    </row>
    <row r="151" spans="1:16" customFormat="1" ht="75" x14ac:dyDescent="0.25">
      <c r="A151" s="13">
        <v>2114519012</v>
      </c>
      <c r="B151" s="3" t="s">
        <v>108</v>
      </c>
      <c r="C151" s="5" t="s">
        <v>279</v>
      </c>
      <c r="D151" s="5" t="s">
        <v>280</v>
      </c>
      <c r="E151" s="5" t="s">
        <v>368</v>
      </c>
      <c r="F151" s="3" t="s">
        <v>37</v>
      </c>
      <c r="G151" s="3" t="s">
        <v>369</v>
      </c>
      <c r="H151" s="3">
        <v>3500</v>
      </c>
      <c r="I151" s="5" t="s">
        <v>20</v>
      </c>
      <c r="J151" s="3" t="s">
        <v>31</v>
      </c>
      <c r="K151" s="3" t="s">
        <v>32</v>
      </c>
      <c r="L151" s="3">
        <v>291.66000000000003</v>
      </c>
      <c r="M151" s="3">
        <f t="shared" si="10"/>
        <v>1749.96</v>
      </c>
      <c r="N151" s="3"/>
      <c r="O151" s="3"/>
      <c r="P151" s="3"/>
    </row>
    <row r="152" spans="1:16" customFormat="1" ht="105" x14ac:dyDescent="0.25">
      <c r="A152" s="13">
        <v>2114519012</v>
      </c>
      <c r="B152" s="3" t="s">
        <v>108</v>
      </c>
      <c r="C152" s="5" t="s">
        <v>279</v>
      </c>
      <c r="D152" s="5" t="s">
        <v>280</v>
      </c>
      <c r="E152" s="5" t="s">
        <v>370</v>
      </c>
      <c r="F152" s="3" t="s">
        <v>37</v>
      </c>
      <c r="G152" s="3" t="s">
        <v>371</v>
      </c>
      <c r="H152" s="3">
        <v>3500</v>
      </c>
      <c r="I152" s="5" t="s">
        <v>20</v>
      </c>
      <c r="J152" s="3" t="s">
        <v>31</v>
      </c>
      <c r="K152" s="3" t="s">
        <v>32</v>
      </c>
      <c r="L152" s="3">
        <v>291.66000000000003</v>
      </c>
      <c r="M152" s="3">
        <f t="shared" si="10"/>
        <v>1749.96</v>
      </c>
      <c r="N152" s="3"/>
      <c r="O152" s="3"/>
      <c r="P152" s="3"/>
    </row>
    <row r="153" spans="1:16" customFormat="1" ht="75" x14ac:dyDescent="0.25">
      <c r="A153" s="13">
        <v>2114519012</v>
      </c>
      <c r="B153" s="3" t="s">
        <v>108</v>
      </c>
      <c r="C153" s="5" t="s">
        <v>279</v>
      </c>
      <c r="D153" s="5" t="s">
        <v>280</v>
      </c>
      <c r="E153" s="5" t="s">
        <v>372</v>
      </c>
      <c r="F153" s="3" t="s">
        <v>37</v>
      </c>
      <c r="G153" s="3" t="s">
        <v>373</v>
      </c>
      <c r="H153" s="3">
        <v>3500</v>
      </c>
      <c r="I153" s="5" t="s">
        <v>20</v>
      </c>
      <c r="J153" s="3" t="s">
        <v>31</v>
      </c>
      <c r="K153" s="3" t="s">
        <v>32</v>
      </c>
      <c r="L153" s="3">
        <v>291.66000000000003</v>
      </c>
      <c r="M153" s="3">
        <f t="shared" si="10"/>
        <v>1749.96</v>
      </c>
      <c r="N153" s="3"/>
      <c r="O153" s="3"/>
      <c r="P153" s="3"/>
    </row>
    <row r="154" spans="1:16" customFormat="1" ht="90" x14ac:dyDescent="0.25">
      <c r="A154" s="13">
        <v>2114519012</v>
      </c>
      <c r="B154" s="3" t="s">
        <v>108</v>
      </c>
      <c r="C154" s="5" t="s">
        <v>279</v>
      </c>
      <c r="D154" s="5" t="s">
        <v>280</v>
      </c>
      <c r="E154" s="5" t="s">
        <v>374</v>
      </c>
      <c r="F154" s="3" t="s">
        <v>37</v>
      </c>
      <c r="G154" s="3" t="s">
        <v>375</v>
      </c>
      <c r="H154" s="3">
        <v>3500</v>
      </c>
      <c r="I154" s="5" t="s">
        <v>20</v>
      </c>
      <c r="J154" s="3" t="s">
        <v>31</v>
      </c>
      <c r="K154" s="3" t="s">
        <v>32</v>
      </c>
      <c r="L154" s="3">
        <v>291.66000000000003</v>
      </c>
      <c r="M154" s="3">
        <f t="shared" si="10"/>
        <v>1749.96</v>
      </c>
      <c r="N154" s="3"/>
      <c r="O154" s="3"/>
      <c r="P154" s="3"/>
    </row>
    <row r="155" spans="1:16" customFormat="1" ht="135" x14ac:dyDescent="0.25">
      <c r="A155" s="13">
        <v>2114519012</v>
      </c>
      <c r="B155" s="3" t="s">
        <v>108</v>
      </c>
      <c r="C155" s="5" t="s">
        <v>279</v>
      </c>
      <c r="D155" s="5" t="s">
        <v>280</v>
      </c>
      <c r="E155" s="5" t="s">
        <v>376</v>
      </c>
      <c r="F155" s="3" t="s">
        <v>37</v>
      </c>
      <c r="G155" s="3" t="s">
        <v>377</v>
      </c>
      <c r="H155" s="3">
        <v>3500</v>
      </c>
      <c r="I155" s="5" t="s">
        <v>20</v>
      </c>
      <c r="J155" s="3" t="s">
        <v>31</v>
      </c>
      <c r="K155" s="3" t="s">
        <v>32</v>
      </c>
      <c r="L155" s="3">
        <v>291.66000000000003</v>
      </c>
      <c r="M155" s="3">
        <f t="shared" si="10"/>
        <v>1749.96</v>
      </c>
      <c r="N155" s="3"/>
      <c r="O155" s="3"/>
      <c r="P155" s="3"/>
    </row>
    <row r="156" spans="1:16" customFormat="1" ht="90" x14ac:dyDescent="0.25">
      <c r="A156" s="13">
        <v>2114519012</v>
      </c>
      <c r="B156" s="3" t="s">
        <v>108</v>
      </c>
      <c r="C156" s="5" t="s">
        <v>279</v>
      </c>
      <c r="D156" s="5" t="s">
        <v>280</v>
      </c>
      <c r="E156" s="5" t="s">
        <v>378</v>
      </c>
      <c r="F156" s="3" t="s">
        <v>37</v>
      </c>
      <c r="G156" s="3" t="s">
        <v>377</v>
      </c>
      <c r="H156" s="3">
        <v>3500</v>
      </c>
      <c r="I156" s="5" t="s">
        <v>20</v>
      </c>
      <c r="J156" s="3" t="s">
        <v>31</v>
      </c>
      <c r="K156" s="3" t="s">
        <v>32</v>
      </c>
      <c r="L156" s="3">
        <v>291.66000000000003</v>
      </c>
      <c r="M156" s="3">
        <f t="shared" si="10"/>
        <v>1749.96</v>
      </c>
      <c r="N156" s="3"/>
      <c r="O156" s="3"/>
      <c r="P156" s="3"/>
    </row>
    <row r="157" spans="1:16" customFormat="1" ht="75" x14ac:dyDescent="0.25">
      <c r="A157" s="13">
        <v>2114519012</v>
      </c>
      <c r="B157" s="3" t="s">
        <v>108</v>
      </c>
      <c r="C157" s="5" t="s">
        <v>279</v>
      </c>
      <c r="D157" s="5" t="s">
        <v>280</v>
      </c>
      <c r="E157" s="5" t="s">
        <v>379</v>
      </c>
      <c r="F157" s="3" t="s">
        <v>37</v>
      </c>
      <c r="G157" s="3" t="s">
        <v>380</v>
      </c>
      <c r="H157" s="3">
        <v>2625</v>
      </c>
      <c r="I157" s="5" t="s">
        <v>70</v>
      </c>
      <c r="J157" s="3" t="s">
        <v>71</v>
      </c>
      <c r="K157" s="3" t="s">
        <v>32</v>
      </c>
      <c r="L157" s="3">
        <v>291.66000000000003</v>
      </c>
      <c r="M157" s="3">
        <f>L157*3</f>
        <v>874.98</v>
      </c>
      <c r="N157" s="3"/>
      <c r="O157" s="3"/>
      <c r="P157" s="3"/>
    </row>
    <row r="158" spans="1:16" customFormat="1" ht="105" x14ac:dyDescent="0.25">
      <c r="A158" s="13">
        <v>2114519012</v>
      </c>
      <c r="B158" s="3" t="s">
        <v>108</v>
      </c>
      <c r="C158" s="5" t="s">
        <v>279</v>
      </c>
      <c r="D158" s="5" t="s">
        <v>280</v>
      </c>
      <c r="E158" s="5" t="s">
        <v>381</v>
      </c>
      <c r="F158" s="3" t="s">
        <v>37</v>
      </c>
      <c r="G158" s="3" t="s">
        <v>382</v>
      </c>
      <c r="H158" s="3">
        <v>2333.33</v>
      </c>
      <c r="I158" s="5" t="s">
        <v>47</v>
      </c>
      <c r="J158" s="3" t="s">
        <v>48</v>
      </c>
      <c r="K158" s="3" t="s">
        <v>32</v>
      </c>
      <c r="L158" s="3">
        <v>291.666</v>
      </c>
      <c r="M158" s="3">
        <f t="shared" ref="M158:M164" si="11">L158*2</f>
        <v>583.33199999999999</v>
      </c>
      <c r="N158" s="3"/>
      <c r="O158" s="3"/>
      <c r="P158" s="3"/>
    </row>
    <row r="159" spans="1:16" customFormat="1" ht="105" x14ac:dyDescent="0.25">
      <c r="A159" s="13">
        <v>2114519012</v>
      </c>
      <c r="B159" s="3" t="s">
        <v>108</v>
      </c>
      <c r="C159" s="5" t="s">
        <v>279</v>
      </c>
      <c r="D159" s="5" t="s">
        <v>280</v>
      </c>
      <c r="E159" s="5" t="s">
        <v>384</v>
      </c>
      <c r="F159" s="3" t="s">
        <v>37</v>
      </c>
      <c r="G159" s="3" t="s">
        <v>383</v>
      </c>
      <c r="H159" s="3">
        <v>2333.33</v>
      </c>
      <c r="I159" s="5" t="s">
        <v>47</v>
      </c>
      <c r="J159" s="3" t="s">
        <v>48</v>
      </c>
      <c r="K159" s="3" t="s">
        <v>32</v>
      </c>
      <c r="L159" s="3">
        <v>291.66000000000003</v>
      </c>
      <c r="M159" s="3">
        <f t="shared" si="11"/>
        <v>583.32000000000005</v>
      </c>
      <c r="N159" s="3"/>
      <c r="O159" s="3"/>
      <c r="P159" s="3"/>
    </row>
    <row r="160" spans="1:16" customFormat="1" ht="105" x14ac:dyDescent="0.25">
      <c r="A160" s="13">
        <v>2114519012</v>
      </c>
      <c r="B160" s="3" t="s">
        <v>108</v>
      </c>
      <c r="C160" s="5" t="s">
        <v>279</v>
      </c>
      <c r="D160" s="5" t="s">
        <v>280</v>
      </c>
      <c r="E160" s="5" t="s">
        <v>386</v>
      </c>
      <c r="F160" s="3" t="s">
        <v>37</v>
      </c>
      <c r="G160" s="3" t="s">
        <v>385</v>
      </c>
      <c r="H160" s="3">
        <v>2333.33</v>
      </c>
      <c r="I160" s="5" t="s">
        <v>47</v>
      </c>
      <c r="J160" s="3" t="s">
        <v>48</v>
      </c>
      <c r="K160" s="3" t="s">
        <v>32</v>
      </c>
      <c r="L160" s="3">
        <v>291.66000000000003</v>
      </c>
      <c r="M160" s="3">
        <f t="shared" si="11"/>
        <v>583.32000000000005</v>
      </c>
      <c r="N160" s="3"/>
      <c r="O160" s="3"/>
      <c r="P160" s="3"/>
    </row>
    <row r="161" spans="1:16" customFormat="1" ht="90" x14ac:dyDescent="0.25">
      <c r="A161" s="13">
        <v>2114519012</v>
      </c>
      <c r="B161" s="3" t="s">
        <v>108</v>
      </c>
      <c r="C161" s="5" t="s">
        <v>279</v>
      </c>
      <c r="D161" s="5" t="s">
        <v>280</v>
      </c>
      <c r="E161" s="5" t="s">
        <v>387</v>
      </c>
      <c r="F161" s="3" t="s">
        <v>37</v>
      </c>
      <c r="G161" s="3" t="s">
        <v>388</v>
      </c>
      <c r="H161" s="3">
        <v>2333.33</v>
      </c>
      <c r="I161" s="5" t="s">
        <v>47</v>
      </c>
      <c r="J161" s="3" t="s">
        <v>48</v>
      </c>
      <c r="K161" s="3" t="s">
        <v>32</v>
      </c>
      <c r="L161" s="3">
        <v>291.66000000000003</v>
      </c>
      <c r="M161" s="3">
        <f t="shared" si="11"/>
        <v>583.32000000000005</v>
      </c>
      <c r="N161" s="3"/>
      <c r="O161" s="3"/>
      <c r="P161" s="3"/>
    </row>
    <row r="162" spans="1:16" customFormat="1" ht="105" x14ac:dyDescent="0.25">
      <c r="A162" s="13">
        <v>2114519012</v>
      </c>
      <c r="B162" s="3" t="s">
        <v>108</v>
      </c>
      <c r="C162" s="5" t="s">
        <v>279</v>
      </c>
      <c r="D162" s="5" t="s">
        <v>280</v>
      </c>
      <c r="E162" s="5" t="s">
        <v>390</v>
      </c>
      <c r="F162" s="3" t="s">
        <v>37</v>
      </c>
      <c r="G162" s="3" t="s">
        <v>389</v>
      </c>
      <c r="H162" s="3">
        <v>2333.33</v>
      </c>
      <c r="I162" s="5" t="s">
        <v>47</v>
      </c>
      <c r="J162" s="3" t="s">
        <v>48</v>
      </c>
      <c r="K162" s="3" t="s">
        <v>32</v>
      </c>
      <c r="L162" s="3">
        <v>291.66000000000003</v>
      </c>
      <c r="M162" s="3">
        <f t="shared" si="11"/>
        <v>583.32000000000005</v>
      </c>
      <c r="N162" s="3"/>
      <c r="O162" s="3"/>
      <c r="P162" s="3"/>
    </row>
    <row r="163" spans="1:16" customFormat="1" ht="120" x14ac:dyDescent="0.25">
      <c r="A163" s="13">
        <v>2114519012</v>
      </c>
      <c r="B163" s="3" t="s">
        <v>108</v>
      </c>
      <c r="C163" s="5" t="s">
        <v>279</v>
      </c>
      <c r="D163" s="5" t="s">
        <v>280</v>
      </c>
      <c r="E163" s="5" t="s">
        <v>391</v>
      </c>
      <c r="F163" s="3" t="s">
        <v>37</v>
      </c>
      <c r="G163" s="3" t="s">
        <v>392</v>
      </c>
      <c r="H163" s="3">
        <v>2333.33</v>
      </c>
      <c r="I163" s="5" t="s">
        <v>47</v>
      </c>
      <c r="J163" s="3" t="s">
        <v>48</v>
      </c>
      <c r="K163" s="3" t="s">
        <v>32</v>
      </c>
      <c r="L163" s="3">
        <v>291.66000000000003</v>
      </c>
      <c r="M163" s="3">
        <f t="shared" si="11"/>
        <v>583.32000000000005</v>
      </c>
      <c r="N163" s="3"/>
      <c r="O163" s="3"/>
      <c r="P163" s="3"/>
    </row>
    <row r="164" spans="1:16" customFormat="1" ht="105" x14ac:dyDescent="0.25">
      <c r="A164" s="13">
        <v>2114519012</v>
      </c>
      <c r="B164" s="3" t="s">
        <v>108</v>
      </c>
      <c r="C164" s="5" t="s">
        <v>279</v>
      </c>
      <c r="D164" s="5" t="s">
        <v>280</v>
      </c>
      <c r="E164" s="5" t="s">
        <v>393</v>
      </c>
      <c r="F164" s="3" t="s">
        <v>27</v>
      </c>
      <c r="G164" s="3" t="s">
        <v>394</v>
      </c>
      <c r="H164" s="3">
        <v>3333.33</v>
      </c>
      <c r="I164" s="5" t="s">
        <v>47</v>
      </c>
      <c r="J164" s="3" t="s">
        <v>48</v>
      </c>
      <c r="K164" s="3" t="s">
        <v>32</v>
      </c>
      <c r="L164" s="3">
        <v>416.66</v>
      </c>
      <c r="M164" s="3">
        <f t="shared" si="11"/>
        <v>833.32</v>
      </c>
      <c r="N164" s="3"/>
      <c r="O164" s="3"/>
      <c r="P164" s="3"/>
    </row>
    <row r="165" spans="1:16" customFormat="1" ht="105" x14ac:dyDescent="0.25">
      <c r="A165" s="13">
        <v>2114519012</v>
      </c>
      <c r="B165" s="3" t="s">
        <v>108</v>
      </c>
      <c r="C165" s="5" t="s">
        <v>279</v>
      </c>
      <c r="D165" s="5" t="s">
        <v>280</v>
      </c>
      <c r="E165" s="5" t="s">
        <v>396</v>
      </c>
      <c r="F165" s="3" t="s">
        <v>37</v>
      </c>
      <c r="G165" s="3" t="s">
        <v>395</v>
      </c>
      <c r="H165" s="3">
        <v>2041.67</v>
      </c>
      <c r="I165" s="5" t="s">
        <v>278</v>
      </c>
      <c r="J165" s="3" t="s">
        <v>148</v>
      </c>
      <c r="K165" s="3" t="s">
        <v>32</v>
      </c>
      <c r="L165" s="3">
        <v>291.66000000000003</v>
      </c>
      <c r="M165" s="3">
        <f t="shared" ref="M165:M173" si="12">L165*1</f>
        <v>291.66000000000003</v>
      </c>
      <c r="N165" s="3"/>
      <c r="O165" s="3"/>
      <c r="P165" s="3"/>
    </row>
    <row r="166" spans="1:16" customFormat="1" ht="90" x14ac:dyDescent="0.25">
      <c r="A166" s="13">
        <v>2114519012</v>
      </c>
      <c r="B166" s="3" t="s">
        <v>108</v>
      </c>
      <c r="C166" s="5" t="s">
        <v>279</v>
      </c>
      <c r="D166" s="5" t="s">
        <v>280</v>
      </c>
      <c r="E166" s="5" t="s">
        <v>397</v>
      </c>
      <c r="F166" s="3" t="s">
        <v>27</v>
      </c>
      <c r="G166" s="3" t="s">
        <v>398</v>
      </c>
      <c r="H166" s="3">
        <v>2916.67</v>
      </c>
      <c r="I166" s="5" t="s">
        <v>278</v>
      </c>
      <c r="J166" s="3" t="s">
        <v>148</v>
      </c>
      <c r="K166" s="3" t="s">
        <v>32</v>
      </c>
      <c r="L166" s="3">
        <v>416.66</v>
      </c>
      <c r="M166" s="3">
        <f t="shared" si="12"/>
        <v>416.66</v>
      </c>
      <c r="N166" s="3"/>
      <c r="O166" s="3"/>
      <c r="P166" s="3"/>
    </row>
    <row r="167" spans="1:16" customFormat="1" ht="75" x14ac:dyDescent="0.25">
      <c r="A167" s="13">
        <v>2114519012</v>
      </c>
      <c r="B167" s="3" t="s">
        <v>108</v>
      </c>
      <c r="C167" s="5" t="s">
        <v>279</v>
      </c>
      <c r="D167" s="5" t="s">
        <v>280</v>
      </c>
      <c r="E167" s="5" t="s">
        <v>400</v>
      </c>
      <c r="F167" s="3" t="s">
        <v>27</v>
      </c>
      <c r="G167" s="3" t="s">
        <v>399</v>
      </c>
      <c r="H167" s="3">
        <v>2916.67</v>
      </c>
      <c r="I167" s="5" t="s">
        <v>278</v>
      </c>
      <c r="J167" s="3" t="s">
        <v>148</v>
      </c>
      <c r="K167" s="3" t="s">
        <v>32</v>
      </c>
      <c r="L167" s="3">
        <v>416.66</v>
      </c>
      <c r="M167" s="3">
        <f t="shared" si="12"/>
        <v>416.66</v>
      </c>
      <c r="N167" s="3"/>
      <c r="O167" s="3"/>
      <c r="P167" s="3"/>
    </row>
    <row r="168" spans="1:16" customFormat="1" ht="105" x14ac:dyDescent="0.25">
      <c r="A168" s="13">
        <v>2114519012</v>
      </c>
      <c r="B168" s="3" t="s">
        <v>108</v>
      </c>
      <c r="C168" s="5" t="s">
        <v>279</v>
      </c>
      <c r="D168" s="5" t="s">
        <v>280</v>
      </c>
      <c r="E168" s="5" t="s">
        <v>401</v>
      </c>
      <c r="F168" s="3" t="s">
        <v>37</v>
      </c>
      <c r="G168" s="3" t="s">
        <v>402</v>
      </c>
      <c r="H168" s="3">
        <v>2041.67</v>
      </c>
      <c r="I168" s="5" t="s">
        <v>278</v>
      </c>
      <c r="J168" s="3" t="s">
        <v>148</v>
      </c>
      <c r="K168" s="3" t="s">
        <v>32</v>
      </c>
      <c r="L168" s="3">
        <v>291.66000000000003</v>
      </c>
      <c r="M168" s="3">
        <f t="shared" si="12"/>
        <v>291.66000000000003</v>
      </c>
      <c r="N168" s="3"/>
      <c r="O168" s="3"/>
      <c r="P168" s="3"/>
    </row>
    <row r="169" spans="1:16" customFormat="1" ht="60" x14ac:dyDescent="0.25">
      <c r="A169" s="13">
        <v>2114519012</v>
      </c>
      <c r="B169" s="3" t="s">
        <v>108</v>
      </c>
      <c r="C169" s="5" t="s">
        <v>279</v>
      </c>
      <c r="D169" s="5" t="s">
        <v>280</v>
      </c>
      <c r="E169" s="5" t="s">
        <v>403</v>
      </c>
      <c r="F169" s="3" t="s">
        <v>37</v>
      </c>
      <c r="G169" s="3" t="s">
        <v>404</v>
      </c>
      <c r="H169" s="3">
        <v>2041.67</v>
      </c>
      <c r="I169" s="5" t="s">
        <v>278</v>
      </c>
      <c r="J169" s="3" t="s">
        <v>148</v>
      </c>
      <c r="K169" s="3" t="s">
        <v>32</v>
      </c>
      <c r="L169" s="3">
        <v>291.66000000000003</v>
      </c>
      <c r="M169" s="3">
        <f t="shared" si="12"/>
        <v>291.66000000000003</v>
      </c>
      <c r="N169" s="3"/>
      <c r="O169" s="3"/>
      <c r="P169" s="3"/>
    </row>
    <row r="170" spans="1:16" customFormat="1" ht="90" x14ac:dyDescent="0.25">
      <c r="A170" s="13">
        <v>2114519012</v>
      </c>
      <c r="B170" s="3" t="s">
        <v>108</v>
      </c>
      <c r="C170" s="5" t="s">
        <v>279</v>
      </c>
      <c r="D170" s="5" t="s">
        <v>280</v>
      </c>
      <c r="E170" s="5" t="s">
        <v>406</v>
      </c>
      <c r="F170" s="3" t="s">
        <v>37</v>
      </c>
      <c r="G170" s="3" t="s">
        <v>405</v>
      </c>
      <c r="H170" s="3">
        <v>2041.67</v>
      </c>
      <c r="I170" s="5" t="s">
        <v>278</v>
      </c>
      <c r="J170" s="3" t="s">
        <v>148</v>
      </c>
      <c r="K170" s="3" t="s">
        <v>32</v>
      </c>
      <c r="L170" s="3">
        <v>291.66000000000003</v>
      </c>
      <c r="M170" s="3">
        <f t="shared" si="12"/>
        <v>291.66000000000003</v>
      </c>
      <c r="N170" s="3"/>
      <c r="O170" s="3"/>
      <c r="P170" s="3"/>
    </row>
    <row r="171" spans="1:16" customFormat="1" ht="90" x14ac:dyDescent="0.25">
      <c r="A171" s="13">
        <v>2114519012</v>
      </c>
      <c r="B171" s="3" t="s">
        <v>108</v>
      </c>
      <c r="C171" s="5" t="s">
        <v>279</v>
      </c>
      <c r="D171" s="5" t="s">
        <v>280</v>
      </c>
      <c r="E171" s="5" t="s">
        <v>408</v>
      </c>
      <c r="F171" s="3" t="s">
        <v>37</v>
      </c>
      <c r="G171" s="3" t="s">
        <v>407</v>
      </c>
      <c r="H171" s="3">
        <v>2041.67</v>
      </c>
      <c r="I171" s="5" t="s">
        <v>278</v>
      </c>
      <c r="J171" s="3" t="s">
        <v>148</v>
      </c>
      <c r="K171" s="3" t="s">
        <v>32</v>
      </c>
      <c r="L171" s="3">
        <v>291.66000000000003</v>
      </c>
      <c r="M171" s="3">
        <f t="shared" si="12"/>
        <v>291.66000000000003</v>
      </c>
      <c r="N171" s="3"/>
      <c r="O171" s="3"/>
      <c r="P171" s="3"/>
    </row>
    <row r="172" spans="1:16" customFormat="1" ht="105" x14ac:dyDescent="0.25">
      <c r="A172" s="13">
        <v>2114519012</v>
      </c>
      <c r="B172" s="3" t="s">
        <v>108</v>
      </c>
      <c r="C172" s="5" t="s">
        <v>279</v>
      </c>
      <c r="D172" s="5" t="s">
        <v>280</v>
      </c>
      <c r="E172" s="5" t="s">
        <v>409</v>
      </c>
      <c r="F172" s="3" t="s">
        <v>27</v>
      </c>
      <c r="G172" s="3" t="s">
        <v>410</v>
      </c>
      <c r="H172" s="3">
        <v>2916.67</v>
      </c>
      <c r="I172" s="5" t="s">
        <v>278</v>
      </c>
      <c r="J172" s="3" t="s">
        <v>148</v>
      </c>
      <c r="K172" s="3" t="s">
        <v>32</v>
      </c>
      <c r="L172" s="3">
        <v>416.66</v>
      </c>
      <c r="M172" s="3">
        <f t="shared" si="12"/>
        <v>416.66</v>
      </c>
      <c r="N172" s="3"/>
      <c r="O172" s="3"/>
      <c r="P172" s="3"/>
    </row>
    <row r="173" spans="1:16" customFormat="1" ht="120" x14ac:dyDescent="0.25">
      <c r="A173" s="13">
        <v>2114519012</v>
      </c>
      <c r="B173" s="3" t="s">
        <v>108</v>
      </c>
      <c r="C173" s="5" t="s">
        <v>279</v>
      </c>
      <c r="D173" s="5" t="s">
        <v>280</v>
      </c>
      <c r="E173" s="5" t="s">
        <v>412</v>
      </c>
      <c r="F173" s="3" t="s">
        <v>37</v>
      </c>
      <c r="G173" s="3" t="s">
        <v>411</v>
      </c>
      <c r="H173" s="3">
        <v>2041.67</v>
      </c>
      <c r="I173" s="5" t="s">
        <v>278</v>
      </c>
      <c r="J173" s="3" t="s">
        <v>148</v>
      </c>
      <c r="K173" s="3" t="s">
        <v>32</v>
      </c>
      <c r="L173" s="3">
        <v>291.66000000000003</v>
      </c>
      <c r="M173" s="3">
        <f t="shared" si="12"/>
        <v>291.66000000000003</v>
      </c>
      <c r="N173" s="3"/>
      <c r="O173" s="3"/>
      <c r="P173" s="3"/>
    </row>
    <row r="174" spans="1:16" customFormat="1" ht="105" x14ac:dyDescent="0.25">
      <c r="A174" s="13">
        <v>2114519012</v>
      </c>
      <c r="B174" s="3" t="s">
        <v>108</v>
      </c>
      <c r="C174" s="5" t="s">
        <v>279</v>
      </c>
      <c r="D174" s="5" t="s">
        <v>280</v>
      </c>
      <c r="E174" s="5" t="s">
        <v>416</v>
      </c>
      <c r="F174" s="3" t="s">
        <v>27</v>
      </c>
      <c r="G174" s="3" t="s">
        <v>415</v>
      </c>
      <c r="H174" s="3">
        <v>2916.67</v>
      </c>
      <c r="I174" s="5" t="s">
        <v>413</v>
      </c>
      <c r="J174" s="3" t="s">
        <v>414</v>
      </c>
      <c r="K174" s="3" t="s">
        <v>414</v>
      </c>
      <c r="L174" s="3">
        <v>416.66</v>
      </c>
      <c r="M174" s="3">
        <v>0</v>
      </c>
      <c r="N174" s="3"/>
      <c r="O174" s="3"/>
      <c r="P174" s="3"/>
    </row>
    <row r="175" spans="1:16" customFormat="1" ht="90" x14ac:dyDescent="0.25">
      <c r="A175" s="13">
        <v>2114519012</v>
      </c>
      <c r="B175" s="3" t="s">
        <v>108</v>
      </c>
      <c r="C175" s="5" t="s">
        <v>279</v>
      </c>
      <c r="D175" s="5" t="s">
        <v>280</v>
      </c>
      <c r="E175" s="5" t="s">
        <v>419</v>
      </c>
      <c r="F175" s="3" t="s">
        <v>37</v>
      </c>
      <c r="G175" s="3" t="s">
        <v>417</v>
      </c>
      <c r="H175" s="3">
        <v>875</v>
      </c>
      <c r="I175" s="5" t="s">
        <v>418</v>
      </c>
      <c r="J175" s="3" t="s">
        <v>414</v>
      </c>
      <c r="K175" s="3" t="s">
        <v>414</v>
      </c>
      <c r="L175" s="3">
        <v>291.66000000000003</v>
      </c>
      <c r="M175" s="3">
        <v>0</v>
      </c>
      <c r="N175" s="3"/>
      <c r="O175" s="3"/>
      <c r="P175" s="3"/>
    </row>
    <row r="176" spans="1:16" customFormat="1" ht="90" x14ac:dyDescent="0.25">
      <c r="A176" s="13">
        <v>2114519012</v>
      </c>
      <c r="B176" s="3" t="s">
        <v>108</v>
      </c>
      <c r="C176" s="5" t="s">
        <v>279</v>
      </c>
      <c r="D176" s="5" t="s">
        <v>280</v>
      </c>
      <c r="E176" s="5" t="s">
        <v>421</v>
      </c>
      <c r="F176" s="3" t="s">
        <v>27</v>
      </c>
      <c r="G176" s="3" t="s">
        <v>420</v>
      </c>
      <c r="H176" s="3">
        <v>1250</v>
      </c>
      <c r="I176" s="5" t="s">
        <v>418</v>
      </c>
      <c r="J176" s="3" t="s">
        <v>414</v>
      </c>
      <c r="K176" s="3" t="s">
        <v>414</v>
      </c>
      <c r="L176" s="3">
        <v>416.66</v>
      </c>
      <c r="M176" s="3">
        <v>0</v>
      </c>
      <c r="N176" s="3"/>
      <c r="O176" s="3"/>
      <c r="P176" s="3"/>
    </row>
    <row r="177" spans="1:16" customFormat="1" ht="75" x14ac:dyDescent="0.25">
      <c r="A177" s="13">
        <v>2114519012</v>
      </c>
      <c r="B177" s="3" t="s">
        <v>108</v>
      </c>
      <c r="C177" s="5" t="s">
        <v>279</v>
      </c>
      <c r="D177" s="5" t="s">
        <v>280</v>
      </c>
      <c r="E177" s="5" t="s">
        <v>423</v>
      </c>
      <c r="F177" s="3" t="s">
        <v>37</v>
      </c>
      <c r="G177" s="3" t="s">
        <v>422</v>
      </c>
      <c r="H177" s="3">
        <v>875</v>
      </c>
      <c r="I177" s="5" t="s">
        <v>418</v>
      </c>
      <c r="J177" s="3" t="s">
        <v>414</v>
      </c>
      <c r="K177" s="3" t="s">
        <v>414</v>
      </c>
      <c r="L177" s="3">
        <v>291.66000000000003</v>
      </c>
      <c r="M177" s="3">
        <v>0</v>
      </c>
      <c r="N177" s="3"/>
      <c r="O177" s="3"/>
      <c r="P177" s="3"/>
    </row>
    <row r="178" spans="1:16" customFormat="1" ht="60" x14ac:dyDescent="0.25">
      <c r="A178" s="13">
        <v>2114519012</v>
      </c>
      <c r="B178" s="3" t="s">
        <v>108</v>
      </c>
      <c r="C178" s="5" t="s">
        <v>279</v>
      </c>
      <c r="D178" s="5" t="s">
        <v>280</v>
      </c>
      <c r="E178" s="5" t="s">
        <v>425</v>
      </c>
      <c r="F178" s="3" t="s">
        <v>37</v>
      </c>
      <c r="G178" s="3" t="s">
        <v>424</v>
      </c>
      <c r="H178" s="3">
        <v>3500</v>
      </c>
      <c r="I178" s="5" t="s">
        <v>20</v>
      </c>
      <c r="J178" s="3" t="s">
        <v>31</v>
      </c>
      <c r="K178" s="3" t="s">
        <v>32</v>
      </c>
      <c r="L178" s="3">
        <v>291.66000000000003</v>
      </c>
      <c r="M178" s="3">
        <f>L178*6</f>
        <v>1749.96</v>
      </c>
      <c r="N178" s="3"/>
      <c r="O178" s="3"/>
      <c r="P178" s="3"/>
    </row>
    <row r="179" spans="1:16" customFormat="1" ht="90" x14ac:dyDescent="0.25">
      <c r="A179" s="13">
        <v>2114519012</v>
      </c>
      <c r="B179" s="3" t="s">
        <v>108</v>
      </c>
      <c r="C179" s="5" t="s">
        <v>279</v>
      </c>
      <c r="D179" s="5" t="s">
        <v>280</v>
      </c>
      <c r="E179" s="5" t="s">
        <v>427</v>
      </c>
      <c r="F179" s="3" t="s">
        <v>37</v>
      </c>
      <c r="G179" s="3" t="s">
        <v>426</v>
      </c>
      <c r="H179" s="3">
        <v>3500</v>
      </c>
      <c r="I179" s="5" t="s">
        <v>20</v>
      </c>
      <c r="J179" s="3" t="s">
        <v>31</v>
      </c>
      <c r="K179" s="3" t="s">
        <v>32</v>
      </c>
      <c r="L179" s="3">
        <v>291.66000000000003</v>
      </c>
      <c r="M179" s="3">
        <f>L179*6</f>
        <v>1749.96</v>
      </c>
      <c r="N179" s="3"/>
      <c r="O179" s="3"/>
      <c r="P179" s="3"/>
    </row>
    <row r="180" spans="1:16" customFormat="1" ht="120" x14ac:dyDescent="0.25">
      <c r="A180" s="13">
        <v>2114519944</v>
      </c>
      <c r="B180" s="3" t="s">
        <v>108</v>
      </c>
      <c r="C180" s="5" t="s">
        <v>429</v>
      </c>
      <c r="D180" s="5" t="s">
        <v>428</v>
      </c>
      <c r="E180" s="5" t="s">
        <v>431</v>
      </c>
      <c r="F180" s="3" t="s">
        <v>37</v>
      </c>
      <c r="G180" s="3" t="s">
        <v>430</v>
      </c>
      <c r="H180" s="3">
        <v>3500</v>
      </c>
      <c r="I180" s="5" t="s">
        <v>20</v>
      </c>
      <c r="J180" s="3" t="s">
        <v>31</v>
      </c>
      <c r="K180" s="3" t="s">
        <v>32</v>
      </c>
      <c r="L180" s="3">
        <v>291.66000000000003</v>
      </c>
      <c r="M180" s="3">
        <f>L180*6</f>
        <v>1749.96</v>
      </c>
      <c r="N180" s="3"/>
      <c r="O180" s="3"/>
      <c r="P180" s="3"/>
    </row>
    <row r="181" spans="1:16" customFormat="1" ht="105" x14ac:dyDescent="0.25">
      <c r="A181" s="13">
        <v>2114519944</v>
      </c>
      <c r="B181" s="3" t="s">
        <v>108</v>
      </c>
      <c r="C181" s="5" t="s">
        <v>429</v>
      </c>
      <c r="D181" s="5" t="s">
        <v>428</v>
      </c>
      <c r="E181" s="5" t="s">
        <v>433</v>
      </c>
      <c r="F181" s="3" t="s">
        <v>37</v>
      </c>
      <c r="G181" s="3" t="s">
        <v>432</v>
      </c>
      <c r="H181" s="3">
        <v>3500</v>
      </c>
      <c r="I181" s="5" t="s">
        <v>20</v>
      </c>
      <c r="J181" s="3" t="s">
        <v>31</v>
      </c>
      <c r="K181" s="3" t="s">
        <v>32</v>
      </c>
      <c r="L181" s="3">
        <f>H181/12</f>
        <v>291.66666666666669</v>
      </c>
      <c r="M181" s="3"/>
      <c r="N181" s="3"/>
      <c r="O181" s="3"/>
      <c r="P181" s="3"/>
    </row>
    <row r="182" spans="1:16" customFormat="1" ht="105" x14ac:dyDescent="0.25">
      <c r="A182" s="13">
        <v>2114519944</v>
      </c>
      <c r="B182" s="3" t="s">
        <v>108</v>
      </c>
      <c r="C182" s="5" t="s">
        <v>429</v>
      </c>
      <c r="D182" s="5" t="s">
        <v>428</v>
      </c>
      <c r="E182" s="5" t="s">
        <v>434</v>
      </c>
      <c r="F182" s="3" t="s">
        <v>37</v>
      </c>
      <c r="G182" s="3" t="s">
        <v>435</v>
      </c>
      <c r="H182" s="3">
        <v>3500</v>
      </c>
      <c r="I182" s="5" t="s">
        <v>20</v>
      </c>
      <c r="J182" s="3"/>
      <c r="K182" s="3"/>
      <c r="L182" s="3"/>
      <c r="M182" s="3"/>
      <c r="N182" s="3"/>
      <c r="O182" s="3"/>
      <c r="P182" s="3"/>
    </row>
    <row r="183" spans="1:16" customFormat="1" ht="105" x14ac:dyDescent="0.25">
      <c r="A183" s="13">
        <v>2114519944</v>
      </c>
      <c r="B183" s="3" t="s">
        <v>108</v>
      </c>
      <c r="C183" s="5" t="s">
        <v>429</v>
      </c>
      <c r="D183" s="5" t="s">
        <v>428</v>
      </c>
      <c r="E183" s="5" t="s">
        <v>436</v>
      </c>
      <c r="F183" s="3" t="s">
        <v>37</v>
      </c>
      <c r="G183" s="3" t="s">
        <v>437</v>
      </c>
      <c r="H183" s="3">
        <v>3500</v>
      </c>
      <c r="I183" s="5" t="s">
        <v>20</v>
      </c>
      <c r="J183" s="3"/>
      <c r="K183" s="3"/>
      <c r="L183" s="3"/>
      <c r="M183" s="3"/>
      <c r="N183" s="3"/>
      <c r="O183" s="3"/>
      <c r="P183" s="3"/>
    </row>
    <row r="184" spans="1:16" customFormat="1" ht="105" x14ac:dyDescent="0.25">
      <c r="A184" s="13">
        <v>2114519944</v>
      </c>
      <c r="B184" s="3" t="s">
        <v>108</v>
      </c>
      <c r="C184" s="5" t="s">
        <v>429</v>
      </c>
      <c r="D184" s="5" t="s">
        <v>428</v>
      </c>
      <c r="E184" s="5" t="s">
        <v>439</v>
      </c>
      <c r="F184" s="3" t="s">
        <v>37</v>
      </c>
      <c r="G184" s="3" t="s">
        <v>438</v>
      </c>
      <c r="H184" s="3">
        <v>3500</v>
      </c>
      <c r="I184" s="5" t="s">
        <v>20</v>
      </c>
      <c r="J184" s="3"/>
      <c r="K184" s="3"/>
      <c r="L184" s="3"/>
      <c r="M184" s="3"/>
      <c r="N184" s="3"/>
      <c r="O184" s="3"/>
      <c r="P184" s="3"/>
    </row>
    <row r="185" spans="1:16" customFormat="1" ht="105" x14ac:dyDescent="0.25">
      <c r="A185" s="13">
        <v>2114519944</v>
      </c>
      <c r="B185" s="3" t="s">
        <v>108</v>
      </c>
      <c r="C185" s="5" t="s">
        <v>429</v>
      </c>
      <c r="D185" s="5" t="s">
        <v>428</v>
      </c>
      <c r="E185" s="5" t="s">
        <v>441</v>
      </c>
      <c r="F185" s="3" t="s">
        <v>37</v>
      </c>
      <c r="G185" s="3" t="s">
        <v>440</v>
      </c>
      <c r="H185" s="3">
        <v>3500</v>
      </c>
      <c r="I185" s="5" t="s">
        <v>20</v>
      </c>
      <c r="J185" s="3"/>
      <c r="K185" s="3"/>
      <c r="L185" s="3"/>
      <c r="M185" s="3"/>
      <c r="N185" s="3"/>
      <c r="O185" s="3"/>
      <c r="P185" s="3"/>
    </row>
    <row r="186" spans="1:16" customFormat="1" ht="105" x14ac:dyDescent="0.25">
      <c r="A186" s="13">
        <v>2114519944</v>
      </c>
      <c r="B186" s="3" t="s">
        <v>108</v>
      </c>
      <c r="C186" s="5" t="s">
        <v>429</v>
      </c>
      <c r="D186" s="5" t="s">
        <v>428</v>
      </c>
      <c r="E186" s="5" t="s">
        <v>443</v>
      </c>
      <c r="F186" s="3" t="s">
        <v>37</v>
      </c>
      <c r="G186" s="3" t="s">
        <v>442</v>
      </c>
      <c r="H186" s="3">
        <v>3500</v>
      </c>
      <c r="I186" s="5" t="s">
        <v>20</v>
      </c>
      <c r="J186" s="3"/>
      <c r="K186" s="3"/>
      <c r="L186" s="3"/>
      <c r="M186" s="3"/>
      <c r="N186" s="3"/>
      <c r="O186" s="3"/>
      <c r="P186" s="3"/>
    </row>
    <row r="187" spans="1:16" customFormat="1" ht="105" x14ac:dyDescent="0.25">
      <c r="A187" s="13">
        <v>2114519944</v>
      </c>
      <c r="B187" s="3" t="s">
        <v>108</v>
      </c>
      <c r="C187" s="5" t="s">
        <v>429</v>
      </c>
      <c r="D187" s="5" t="s">
        <v>428</v>
      </c>
      <c r="E187" s="5" t="s">
        <v>445</v>
      </c>
      <c r="F187" s="3" t="s">
        <v>37</v>
      </c>
      <c r="G187" s="3" t="s">
        <v>444</v>
      </c>
      <c r="H187" s="3">
        <v>3500</v>
      </c>
      <c r="I187" s="5" t="s">
        <v>20</v>
      </c>
      <c r="J187" s="3"/>
      <c r="K187" s="3"/>
      <c r="L187" s="3"/>
      <c r="M187" s="3"/>
      <c r="N187" s="3"/>
      <c r="O187" s="3"/>
      <c r="P187" s="3"/>
    </row>
    <row r="188" spans="1:16" customFormat="1" ht="105" x14ac:dyDescent="0.25">
      <c r="A188" s="13">
        <v>2114519944</v>
      </c>
      <c r="B188" s="3" t="s">
        <v>108</v>
      </c>
      <c r="C188" s="5" t="s">
        <v>429</v>
      </c>
      <c r="D188" s="5" t="s">
        <v>428</v>
      </c>
      <c r="E188" s="5" t="s">
        <v>446</v>
      </c>
      <c r="F188" s="3" t="s">
        <v>37</v>
      </c>
      <c r="G188" s="3" t="s">
        <v>447</v>
      </c>
      <c r="H188" s="3">
        <v>3500</v>
      </c>
      <c r="I188" s="5" t="s">
        <v>20</v>
      </c>
      <c r="J188" s="3"/>
      <c r="K188" s="3"/>
      <c r="L188" s="3"/>
      <c r="M188" s="3"/>
      <c r="N188" s="3"/>
      <c r="O188" s="3"/>
      <c r="P188" s="3"/>
    </row>
    <row r="189" spans="1:16" customFormat="1" ht="105" x14ac:dyDescent="0.25">
      <c r="A189" s="13">
        <v>2114519944</v>
      </c>
      <c r="B189" s="3" t="s">
        <v>108</v>
      </c>
      <c r="C189" s="5" t="s">
        <v>429</v>
      </c>
      <c r="D189" s="5" t="s">
        <v>428</v>
      </c>
      <c r="E189" s="5" t="s">
        <v>449</v>
      </c>
      <c r="F189" s="3" t="s">
        <v>37</v>
      </c>
      <c r="G189" s="3" t="s">
        <v>448</v>
      </c>
      <c r="H189" s="3">
        <v>3500</v>
      </c>
      <c r="I189" s="5" t="s">
        <v>20</v>
      </c>
      <c r="J189" s="3"/>
      <c r="K189" s="3"/>
      <c r="L189" s="3"/>
      <c r="M189" s="3"/>
      <c r="N189" s="3"/>
      <c r="O189" s="3"/>
      <c r="P189" s="3"/>
    </row>
    <row r="190" spans="1:16" customFormat="1" ht="105" x14ac:dyDescent="0.25">
      <c r="A190" s="13">
        <v>2114519944</v>
      </c>
      <c r="B190" s="3" t="s">
        <v>108</v>
      </c>
      <c r="C190" s="5" t="s">
        <v>429</v>
      </c>
      <c r="D190" s="5" t="s">
        <v>428</v>
      </c>
      <c r="E190" s="5" t="s">
        <v>451</v>
      </c>
      <c r="F190" s="3" t="s">
        <v>37</v>
      </c>
      <c r="G190" s="3" t="s">
        <v>450</v>
      </c>
      <c r="H190" s="3">
        <v>3500</v>
      </c>
      <c r="I190" s="5" t="s">
        <v>20</v>
      </c>
      <c r="J190" s="3"/>
      <c r="K190" s="3"/>
      <c r="L190" s="3"/>
      <c r="M190" s="3"/>
      <c r="N190" s="3"/>
      <c r="O190" s="3"/>
      <c r="P190" s="3"/>
    </row>
    <row r="191" spans="1:16" customFormat="1" ht="120" x14ac:dyDescent="0.25">
      <c r="A191" s="13">
        <v>2114519944</v>
      </c>
      <c r="B191" s="3" t="s">
        <v>108</v>
      </c>
      <c r="C191" s="5" t="s">
        <v>429</v>
      </c>
      <c r="D191" s="5" t="s">
        <v>428</v>
      </c>
      <c r="E191" s="5" t="s">
        <v>453</v>
      </c>
      <c r="F191" s="3" t="s">
        <v>37</v>
      </c>
      <c r="G191" s="3" t="s">
        <v>452</v>
      </c>
      <c r="H191" s="3">
        <v>3500</v>
      </c>
      <c r="I191" s="5" t="s">
        <v>20</v>
      </c>
      <c r="J191" s="3"/>
      <c r="K191" s="3"/>
      <c r="L191" s="3"/>
      <c r="M191" s="3"/>
      <c r="N191" s="3"/>
      <c r="O191" s="3"/>
      <c r="P191" s="3"/>
    </row>
    <row r="192" spans="1:16" customFormat="1" ht="105" x14ac:dyDescent="0.25">
      <c r="A192" s="13">
        <v>2114519944</v>
      </c>
      <c r="B192" s="3" t="s">
        <v>108</v>
      </c>
      <c r="C192" s="5" t="s">
        <v>429</v>
      </c>
      <c r="D192" s="5" t="s">
        <v>428</v>
      </c>
      <c r="E192" s="5" t="s">
        <v>454</v>
      </c>
      <c r="F192" s="3" t="s">
        <v>37</v>
      </c>
      <c r="G192" s="3" t="s">
        <v>455</v>
      </c>
      <c r="H192" s="3">
        <v>3500</v>
      </c>
      <c r="I192" s="5" t="s">
        <v>20</v>
      </c>
      <c r="J192" s="3"/>
      <c r="K192" s="3"/>
      <c r="L192" s="3"/>
      <c r="M192" s="3"/>
      <c r="N192" s="3"/>
      <c r="O192" s="3"/>
      <c r="P192" s="3"/>
    </row>
    <row r="193" spans="1:16" customFormat="1" ht="105" x14ac:dyDescent="0.25">
      <c r="A193" s="13">
        <v>2114519944</v>
      </c>
      <c r="B193" s="3" t="s">
        <v>108</v>
      </c>
      <c r="C193" s="5" t="s">
        <v>429</v>
      </c>
      <c r="D193" s="5" t="s">
        <v>428</v>
      </c>
      <c r="E193" s="5" t="s">
        <v>456</v>
      </c>
      <c r="F193" s="3" t="s">
        <v>37</v>
      </c>
      <c r="G193" s="3" t="s">
        <v>457</v>
      </c>
      <c r="H193" s="3">
        <v>3500</v>
      </c>
      <c r="I193" s="5" t="s">
        <v>20</v>
      </c>
      <c r="J193" s="3"/>
      <c r="K193" s="3"/>
      <c r="L193" s="3"/>
      <c r="M193" s="3"/>
      <c r="N193" s="3"/>
      <c r="O193" s="3"/>
      <c r="P193" s="3"/>
    </row>
    <row r="194" spans="1:16" customFormat="1" ht="105" x14ac:dyDescent="0.25">
      <c r="A194" s="13">
        <v>2114519944</v>
      </c>
      <c r="B194" s="3" t="s">
        <v>108</v>
      </c>
      <c r="C194" s="5" t="s">
        <v>429</v>
      </c>
      <c r="D194" s="5" t="s">
        <v>428</v>
      </c>
      <c r="E194" s="5" t="s">
        <v>459</v>
      </c>
      <c r="F194" s="3" t="s">
        <v>37</v>
      </c>
      <c r="G194" s="3" t="s">
        <v>458</v>
      </c>
      <c r="H194" s="3">
        <v>3500</v>
      </c>
      <c r="I194" s="5" t="s">
        <v>20</v>
      </c>
      <c r="J194" s="3"/>
      <c r="K194" s="3"/>
      <c r="L194" s="3"/>
      <c r="M194" s="3"/>
      <c r="N194" s="3"/>
      <c r="O194" s="3"/>
      <c r="P194" s="3"/>
    </row>
    <row r="195" spans="1:16" customFormat="1" ht="105" x14ac:dyDescent="0.25">
      <c r="A195" s="13">
        <v>2114519944</v>
      </c>
      <c r="B195" s="3" t="s">
        <v>108</v>
      </c>
      <c r="C195" s="5" t="s">
        <v>429</v>
      </c>
      <c r="D195" s="5" t="s">
        <v>428</v>
      </c>
      <c r="E195" s="5" t="s">
        <v>460</v>
      </c>
      <c r="F195" s="3" t="s">
        <v>37</v>
      </c>
      <c r="G195" s="3" t="s">
        <v>461</v>
      </c>
      <c r="H195" s="3">
        <v>3500</v>
      </c>
      <c r="I195" s="5" t="s">
        <v>20</v>
      </c>
      <c r="J195" s="3"/>
      <c r="K195" s="3"/>
      <c r="L195" s="3"/>
      <c r="M195" s="3"/>
      <c r="N195" s="3"/>
      <c r="O195" s="3"/>
      <c r="P195" s="3"/>
    </row>
    <row r="196" spans="1:16" customFormat="1" ht="105" x14ac:dyDescent="0.25">
      <c r="A196" s="13">
        <v>2114519944</v>
      </c>
      <c r="B196" s="3" t="s">
        <v>108</v>
      </c>
      <c r="C196" s="5" t="s">
        <v>429</v>
      </c>
      <c r="D196" s="5" t="s">
        <v>428</v>
      </c>
      <c r="E196" s="5" t="s">
        <v>462</v>
      </c>
      <c r="F196" s="3" t="s">
        <v>37</v>
      </c>
      <c r="G196" s="3" t="s">
        <v>463</v>
      </c>
      <c r="H196" s="3">
        <v>3500</v>
      </c>
      <c r="I196" s="5" t="s">
        <v>20</v>
      </c>
      <c r="J196" s="3"/>
      <c r="K196" s="3"/>
      <c r="L196" s="3"/>
      <c r="M196" s="3"/>
      <c r="N196" s="3"/>
      <c r="O196" s="3"/>
      <c r="P196" s="3"/>
    </row>
    <row r="197" spans="1:16" customFormat="1" ht="105" x14ac:dyDescent="0.25">
      <c r="A197" s="13">
        <v>2114519944</v>
      </c>
      <c r="B197" s="3" t="s">
        <v>108</v>
      </c>
      <c r="C197" s="5" t="s">
        <v>429</v>
      </c>
      <c r="D197" s="5" t="s">
        <v>428</v>
      </c>
      <c r="E197" s="5" t="s">
        <v>464</v>
      </c>
      <c r="F197" s="3" t="s">
        <v>37</v>
      </c>
      <c r="G197" s="3" t="s">
        <v>465</v>
      </c>
      <c r="H197" s="3">
        <v>3500</v>
      </c>
      <c r="I197" s="5" t="s">
        <v>20</v>
      </c>
      <c r="J197" s="3"/>
      <c r="K197" s="3"/>
      <c r="L197" s="3"/>
      <c r="M197" s="3"/>
      <c r="N197" s="3"/>
      <c r="O197" s="3"/>
      <c r="P197" s="3"/>
    </row>
    <row r="198" spans="1:16" customFormat="1" ht="105" x14ac:dyDescent="0.25">
      <c r="A198" s="13">
        <v>2114519944</v>
      </c>
      <c r="B198" s="3" t="s">
        <v>108</v>
      </c>
      <c r="C198" s="5" t="s">
        <v>429</v>
      </c>
      <c r="D198" s="5" t="s">
        <v>428</v>
      </c>
      <c r="E198" s="5" t="s">
        <v>467</v>
      </c>
      <c r="F198" s="3" t="s">
        <v>37</v>
      </c>
      <c r="G198" s="3" t="s">
        <v>466</v>
      </c>
      <c r="H198" s="3">
        <v>3500</v>
      </c>
      <c r="I198" s="5" t="s">
        <v>20</v>
      </c>
      <c r="J198" s="3"/>
      <c r="K198" s="3"/>
      <c r="L198" s="3"/>
      <c r="M198" s="3"/>
      <c r="N198" s="3"/>
      <c r="O198" s="3"/>
      <c r="P198" s="3"/>
    </row>
    <row r="199" spans="1:16" customFormat="1" ht="105" x14ac:dyDescent="0.25">
      <c r="A199" s="13">
        <v>2114519944</v>
      </c>
      <c r="B199" s="3" t="s">
        <v>108</v>
      </c>
      <c r="C199" s="5" t="s">
        <v>429</v>
      </c>
      <c r="D199" s="5" t="s">
        <v>428</v>
      </c>
      <c r="E199" s="5" t="s">
        <v>469</v>
      </c>
      <c r="F199" s="3" t="s">
        <v>37</v>
      </c>
      <c r="G199" s="3" t="s">
        <v>468</v>
      </c>
      <c r="H199" s="3">
        <v>3500</v>
      </c>
      <c r="I199" s="5" t="s">
        <v>20</v>
      </c>
      <c r="J199" s="3"/>
      <c r="K199" s="3"/>
      <c r="L199" s="3"/>
      <c r="M199" s="3"/>
      <c r="N199" s="3"/>
      <c r="O199" s="3"/>
      <c r="P199" s="3"/>
    </row>
    <row r="200" spans="1:16" customFormat="1" ht="105" x14ac:dyDescent="0.25">
      <c r="A200" s="13">
        <v>2114519944</v>
      </c>
      <c r="B200" s="3" t="s">
        <v>108</v>
      </c>
      <c r="C200" s="5" t="s">
        <v>429</v>
      </c>
      <c r="D200" s="5" t="s">
        <v>428</v>
      </c>
      <c r="E200" s="5" t="s">
        <v>471</v>
      </c>
      <c r="F200" s="3" t="s">
        <v>37</v>
      </c>
      <c r="G200" s="3" t="s">
        <v>470</v>
      </c>
      <c r="H200" s="3">
        <v>3500</v>
      </c>
      <c r="I200" s="5" t="s">
        <v>20</v>
      </c>
      <c r="J200" s="3"/>
      <c r="K200" s="3"/>
      <c r="L200" s="3"/>
      <c r="M200" s="3"/>
      <c r="N200" s="3"/>
      <c r="O200" s="3"/>
      <c r="P200" s="3"/>
    </row>
    <row r="201" spans="1:16" customFormat="1" ht="105" x14ac:dyDescent="0.25">
      <c r="A201" s="13">
        <v>2114519944</v>
      </c>
      <c r="B201" s="3" t="s">
        <v>108</v>
      </c>
      <c r="C201" s="5" t="s">
        <v>429</v>
      </c>
      <c r="D201" s="5" t="s">
        <v>428</v>
      </c>
      <c r="E201" s="5" t="s">
        <v>473</v>
      </c>
      <c r="F201" s="3" t="s">
        <v>37</v>
      </c>
      <c r="G201" s="3" t="s">
        <v>472</v>
      </c>
      <c r="H201" s="3">
        <v>3500</v>
      </c>
      <c r="I201" s="5" t="s">
        <v>20</v>
      </c>
      <c r="J201" s="3"/>
      <c r="K201" s="3"/>
      <c r="L201" s="3"/>
      <c r="M201" s="3"/>
      <c r="N201" s="3"/>
      <c r="O201" s="3"/>
      <c r="P201" s="3"/>
    </row>
    <row r="202" spans="1:16" customFormat="1" ht="105" x14ac:dyDescent="0.25">
      <c r="A202" s="13">
        <v>2114519944</v>
      </c>
      <c r="B202" s="3" t="s">
        <v>108</v>
      </c>
      <c r="C202" s="5" t="s">
        <v>429</v>
      </c>
      <c r="D202" s="5" t="s">
        <v>428</v>
      </c>
      <c r="E202" s="5" t="s">
        <v>475</v>
      </c>
      <c r="F202" s="3" t="s">
        <v>37</v>
      </c>
      <c r="G202" s="3" t="s">
        <v>474</v>
      </c>
      <c r="H202" s="3">
        <v>3500</v>
      </c>
      <c r="I202" s="5" t="s">
        <v>20</v>
      </c>
      <c r="J202" s="3"/>
      <c r="K202" s="3"/>
      <c r="L202" s="3"/>
      <c r="M202" s="3"/>
      <c r="N202" s="3"/>
      <c r="O202" s="3"/>
      <c r="P202" s="3"/>
    </row>
    <row r="203" spans="1:16" customFormat="1" ht="105" x14ac:dyDescent="0.25">
      <c r="A203" s="13">
        <v>2114519944</v>
      </c>
      <c r="B203" s="3" t="s">
        <v>108</v>
      </c>
      <c r="C203" s="5" t="s">
        <v>429</v>
      </c>
      <c r="D203" s="5" t="s">
        <v>428</v>
      </c>
      <c r="E203" s="5" t="s">
        <v>477</v>
      </c>
      <c r="F203" s="3" t="s">
        <v>37</v>
      </c>
      <c r="G203" s="3" t="s">
        <v>476</v>
      </c>
      <c r="H203" s="3">
        <v>3500</v>
      </c>
      <c r="I203" s="5" t="s">
        <v>20</v>
      </c>
      <c r="J203" s="3"/>
      <c r="K203" s="3"/>
      <c r="L203" s="3"/>
      <c r="M203" s="3"/>
      <c r="N203" s="3"/>
      <c r="O203" s="3"/>
      <c r="P203" s="3"/>
    </row>
    <row r="204" spans="1:16" customFormat="1" ht="120" x14ac:dyDescent="0.25">
      <c r="A204" s="13">
        <v>2114519944</v>
      </c>
      <c r="B204" s="3" t="s">
        <v>108</v>
      </c>
      <c r="C204" s="5" t="s">
        <v>429</v>
      </c>
      <c r="D204" s="5" t="s">
        <v>428</v>
      </c>
      <c r="E204" s="5" t="s">
        <v>480</v>
      </c>
      <c r="F204" s="3" t="s">
        <v>37</v>
      </c>
      <c r="G204" s="3" t="s">
        <v>478</v>
      </c>
      <c r="H204" s="3">
        <v>2625</v>
      </c>
      <c r="I204" s="5" t="s">
        <v>479</v>
      </c>
      <c r="J204" s="3"/>
      <c r="K204" s="3"/>
      <c r="L204" s="3"/>
      <c r="M204" s="3"/>
      <c r="N204" s="3"/>
      <c r="O204" s="3"/>
      <c r="P204" s="3"/>
    </row>
    <row r="205" spans="1:16" customFormat="1" ht="120" x14ac:dyDescent="0.25">
      <c r="A205" s="13">
        <v>2114519944</v>
      </c>
      <c r="B205" s="3" t="s">
        <v>108</v>
      </c>
      <c r="C205" s="5" t="s">
        <v>429</v>
      </c>
      <c r="D205" s="5" t="s">
        <v>428</v>
      </c>
      <c r="E205" s="5" t="s">
        <v>482</v>
      </c>
      <c r="F205" s="3" t="s">
        <v>27</v>
      </c>
      <c r="G205" s="3" t="s">
        <v>481</v>
      </c>
      <c r="H205" s="3">
        <v>3750</v>
      </c>
      <c r="I205" s="5" t="s">
        <v>70</v>
      </c>
      <c r="J205" s="3"/>
      <c r="K205" s="3"/>
      <c r="L205" s="3"/>
      <c r="M205" s="3"/>
      <c r="N205" s="3"/>
      <c r="O205" s="3"/>
      <c r="P205" s="3"/>
    </row>
    <row r="206" spans="1:16" customFormat="1" ht="105" x14ac:dyDescent="0.25">
      <c r="A206" s="13">
        <v>2114519944</v>
      </c>
      <c r="B206" s="3" t="s">
        <v>108</v>
      </c>
      <c r="C206" s="5" t="s">
        <v>429</v>
      </c>
      <c r="D206" s="5" t="s">
        <v>428</v>
      </c>
      <c r="E206" s="5" t="s">
        <v>484</v>
      </c>
      <c r="F206" s="3" t="s">
        <v>27</v>
      </c>
      <c r="G206" s="3" t="s">
        <v>483</v>
      </c>
      <c r="H206" s="3">
        <v>5000</v>
      </c>
      <c r="I206" s="5" t="s">
        <v>20</v>
      </c>
      <c r="J206" s="3"/>
      <c r="K206" s="3"/>
      <c r="L206" s="3"/>
      <c r="M206" s="3"/>
      <c r="N206" s="3"/>
      <c r="O206" s="3"/>
      <c r="P206" s="3"/>
    </row>
    <row r="207" spans="1:16" customFormat="1" ht="105" x14ac:dyDescent="0.25">
      <c r="A207" s="13">
        <v>2114519944</v>
      </c>
      <c r="B207" s="3" t="s">
        <v>108</v>
      </c>
      <c r="C207" s="5" t="s">
        <v>429</v>
      </c>
      <c r="D207" s="5" t="s">
        <v>428</v>
      </c>
      <c r="E207" s="5" t="s">
        <v>486</v>
      </c>
      <c r="F207" s="3" t="s">
        <v>27</v>
      </c>
      <c r="G207" s="3" t="s">
        <v>485</v>
      </c>
      <c r="H207" s="3">
        <v>5000</v>
      </c>
      <c r="I207" s="5" t="s">
        <v>20</v>
      </c>
      <c r="J207" s="3"/>
      <c r="K207" s="3"/>
      <c r="L207" s="3"/>
      <c r="M207" s="3"/>
      <c r="N207" s="3"/>
      <c r="O207" s="3"/>
      <c r="P207" s="3"/>
    </row>
    <row r="208" spans="1:16" customFormat="1" ht="105" x14ac:dyDescent="0.25">
      <c r="A208" s="13">
        <v>2114519944</v>
      </c>
      <c r="B208" s="3" t="s">
        <v>108</v>
      </c>
      <c r="C208" s="5" t="s">
        <v>429</v>
      </c>
      <c r="D208" s="5" t="s">
        <v>428</v>
      </c>
      <c r="E208" s="5" t="s">
        <v>488</v>
      </c>
      <c r="F208" s="3" t="s">
        <v>27</v>
      </c>
      <c r="G208" s="3" t="s">
        <v>487</v>
      </c>
      <c r="H208" s="3">
        <v>5000</v>
      </c>
      <c r="I208" s="5" t="s">
        <v>20</v>
      </c>
      <c r="J208" s="3"/>
      <c r="K208" s="3"/>
      <c r="L208" s="3"/>
      <c r="M208" s="3"/>
      <c r="N208" s="3"/>
      <c r="O208" s="3"/>
      <c r="P208" s="3"/>
    </row>
    <row r="209" spans="1:16" customFormat="1" ht="105" x14ac:dyDescent="0.25">
      <c r="A209" s="13">
        <v>2114519944</v>
      </c>
      <c r="B209" s="3" t="s">
        <v>108</v>
      </c>
      <c r="C209" s="5" t="s">
        <v>429</v>
      </c>
      <c r="D209" s="5" t="s">
        <v>428</v>
      </c>
      <c r="E209" s="5" t="s">
        <v>490</v>
      </c>
      <c r="F209" s="3" t="s">
        <v>58</v>
      </c>
      <c r="G209" s="3" t="s">
        <v>489</v>
      </c>
      <c r="H209" s="3">
        <v>10200</v>
      </c>
      <c r="I209" s="5" t="s">
        <v>20</v>
      </c>
      <c r="J209" s="3"/>
      <c r="K209" s="3"/>
      <c r="L209" s="3"/>
      <c r="M209" s="3"/>
      <c r="N209" s="3"/>
      <c r="O209" s="3"/>
      <c r="P209" s="3"/>
    </row>
    <row r="210" spans="1:16" customFormat="1" ht="105" x14ac:dyDescent="0.25">
      <c r="A210" s="13">
        <v>2114519944</v>
      </c>
      <c r="B210" s="3" t="s">
        <v>108</v>
      </c>
      <c r="C210" s="5" t="s">
        <v>429</v>
      </c>
      <c r="D210" s="5" t="s">
        <v>428</v>
      </c>
      <c r="E210" s="5" t="s">
        <v>491</v>
      </c>
      <c r="F210" s="3" t="s">
        <v>58</v>
      </c>
      <c r="G210" s="3" t="s">
        <v>492</v>
      </c>
      <c r="H210" s="3">
        <v>10200</v>
      </c>
      <c r="I210" s="5" t="s">
        <v>20</v>
      </c>
      <c r="J210" s="3"/>
      <c r="K210" s="3"/>
      <c r="L210" s="3"/>
      <c r="M210" s="3"/>
      <c r="N210" s="3"/>
      <c r="O210" s="3"/>
      <c r="P210" s="3"/>
    </row>
    <row r="211" spans="1:16" customFormat="1" ht="120" x14ac:dyDescent="0.25">
      <c r="A211" s="13">
        <v>2114519944</v>
      </c>
      <c r="B211" s="3" t="s">
        <v>108</v>
      </c>
      <c r="C211" s="5" t="s">
        <v>429</v>
      </c>
      <c r="D211" s="5" t="s">
        <v>428</v>
      </c>
      <c r="E211" s="5" t="s">
        <v>493</v>
      </c>
      <c r="F211" s="3" t="s">
        <v>58</v>
      </c>
      <c r="G211" s="3" t="s">
        <v>494</v>
      </c>
      <c r="H211" s="3">
        <v>10200</v>
      </c>
      <c r="I211" s="5" t="s">
        <v>20</v>
      </c>
      <c r="J211" s="3"/>
      <c r="K211" s="3"/>
      <c r="L211" s="3"/>
      <c r="M211" s="3"/>
      <c r="N211" s="3"/>
      <c r="O211" s="3"/>
      <c r="P211" s="3"/>
    </row>
    <row r="212" spans="1:16" customFormat="1" ht="105" x14ac:dyDescent="0.25">
      <c r="A212" s="13">
        <v>2114519944</v>
      </c>
      <c r="B212" s="3" t="s">
        <v>108</v>
      </c>
      <c r="C212" s="5" t="s">
        <v>429</v>
      </c>
      <c r="D212" s="5" t="s">
        <v>428</v>
      </c>
      <c r="E212" s="5" t="s">
        <v>495</v>
      </c>
      <c r="F212" s="3" t="s">
        <v>58</v>
      </c>
      <c r="G212" s="3" t="s">
        <v>496</v>
      </c>
      <c r="H212" s="3">
        <v>10200</v>
      </c>
      <c r="I212" s="5" t="s">
        <v>20</v>
      </c>
      <c r="J212" s="3"/>
      <c r="K212" s="3"/>
      <c r="L212" s="3"/>
      <c r="M212" s="3"/>
      <c r="N212" s="3"/>
      <c r="O212" s="3"/>
      <c r="P212" s="3"/>
    </row>
    <row r="213" spans="1:16" customFormat="1" ht="105" x14ac:dyDescent="0.25">
      <c r="A213" s="13">
        <v>2114519944</v>
      </c>
      <c r="B213" s="3" t="s">
        <v>108</v>
      </c>
      <c r="C213" s="5" t="s">
        <v>429</v>
      </c>
      <c r="D213" s="5" t="s">
        <v>428</v>
      </c>
      <c r="E213" s="5" t="s">
        <v>497</v>
      </c>
      <c r="F213" s="3" t="s">
        <v>37</v>
      </c>
      <c r="G213" s="3" t="s">
        <v>498</v>
      </c>
      <c r="H213" s="3">
        <v>2333.33</v>
      </c>
      <c r="I213" s="5" t="s">
        <v>499</v>
      </c>
      <c r="J213" s="3"/>
      <c r="K213" s="3"/>
      <c r="L213" s="3"/>
      <c r="M213" s="3"/>
      <c r="N213" s="3"/>
      <c r="O213" s="3"/>
      <c r="P213" s="3"/>
    </row>
    <row r="214" spans="1:16" customFormat="1" ht="120" x14ac:dyDescent="0.25">
      <c r="A214" s="13">
        <v>2114519944</v>
      </c>
      <c r="B214" s="3" t="s">
        <v>108</v>
      </c>
      <c r="C214" s="5" t="s">
        <v>429</v>
      </c>
      <c r="D214" s="5" t="s">
        <v>428</v>
      </c>
      <c r="E214" s="5" t="s">
        <v>500</v>
      </c>
      <c r="F214" s="3" t="s">
        <v>37</v>
      </c>
      <c r="G214" s="3" t="s">
        <v>501</v>
      </c>
      <c r="H214" s="3">
        <v>2625</v>
      </c>
      <c r="I214" s="5" t="s">
        <v>70</v>
      </c>
      <c r="J214" s="3"/>
      <c r="K214" s="3"/>
      <c r="L214" s="3"/>
      <c r="M214" s="3"/>
      <c r="N214" s="3"/>
      <c r="O214" s="3"/>
      <c r="P214" s="3"/>
    </row>
    <row r="215" spans="1:16" customFormat="1" ht="105" x14ac:dyDescent="0.25">
      <c r="A215" s="13">
        <v>2114519944</v>
      </c>
      <c r="B215" s="3" t="s">
        <v>108</v>
      </c>
      <c r="C215" s="5" t="s">
        <v>429</v>
      </c>
      <c r="D215" s="5" t="s">
        <v>428</v>
      </c>
      <c r="E215" s="5" t="s">
        <v>502</v>
      </c>
      <c r="F215" s="3" t="s">
        <v>37</v>
      </c>
      <c r="G215" s="3" t="s">
        <v>503</v>
      </c>
      <c r="H215" s="3">
        <v>2916.67</v>
      </c>
      <c r="I215" s="5" t="s">
        <v>138</v>
      </c>
      <c r="J215" s="3"/>
      <c r="K215" s="3"/>
      <c r="L215" s="3"/>
      <c r="M215" s="3"/>
      <c r="N215" s="3"/>
      <c r="O215" s="3"/>
      <c r="P215" s="3"/>
    </row>
    <row r="216" spans="1:16" customFormat="1" ht="120" x14ac:dyDescent="0.25">
      <c r="A216" s="13">
        <v>2114519944</v>
      </c>
      <c r="B216" s="3" t="s">
        <v>108</v>
      </c>
      <c r="C216" s="5" t="s">
        <v>429</v>
      </c>
      <c r="D216" s="5" t="s">
        <v>428</v>
      </c>
      <c r="E216" s="5" t="s">
        <v>504</v>
      </c>
      <c r="F216" s="3" t="s">
        <v>37</v>
      </c>
      <c r="G216" s="3" t="s">
        <v>505</v>
      </c>
      <c r="H216" s="3">
        <v>2916.67</v>
      </c>
      <c r="I216" s="5" t="s">
        <v>138</v>
      </c>
      <c r="J216" s="3"/>
      <c r="K216" s="3"/>
      <c r="L216" s="3"/>
      <c r="M216" s="3"/>
      <c r="N216" s="3"/>
      <c r="O216" s="3"/>
      <c r="P216" s="3"/>
    </row>
    <row r="217" spans="1:16" customFormat="1" ht="135" x14ac:dyDescent="0.25">
      <c r="A217" s="13">
        <v>2114519944</v>
      </c>
      <c r="B217" s="3" t="s">
        <v>108</v>
      </c>
      <c r="C217" s="5" t="s">
        <v>429</v>
      </c>
      <c r="D217" s="5" t="s">
        <v>428</v>
      </c>
      <c r="E217" s="5" t="s">
        <v>506</v>
      </c>
      <c r="F217" s="3" t="s">
        <v>37</v>
      </c>
      <c r="G217" s="3" t="s">
        <v>507</v>
      </c>
      <c r="H217" s="3">
        <v>2625</v>
      </c>
      <c r="I217" s="5" t="s">
        <v>70</v>
      </c>
      <c r="J217" s="3"/>
      <c r="K217" s="3"/>
      <c r="L217" s="3"/>
      <c r="M217" s="3"/>
      <c r="N217" s="3"/>
      <c r="O217" s="3"/>
      <c r="P217" s="3"/>
    </row>
    <row r="218" spans="1:16" customFormat="1" ht="135" x14ac:dyDescent="0.25">
      <c r="A218" s="13">
        <v>2114519944</v>
      </c>
      <c r="B218" s="3" t="s">
        <v>108</v>
      </c>
      <c r="C218" s="5" t="s">
        <v>429</v>
      </c>
      <c r="D218" s="5" t="s">
        <v>428</v>
      </c>
      <c r="E218" s="5" t="s">
        <v>508</v>
      </c>
      <c r="F218" s="3" t="s">
        <v>37</v>
      </c>
      <c r="G218" s="3" t="s">
        <v>509</v>
      </c>
      <c r="H218" s="3">
        <v>2625</v>
      </c>
      <c r="I218" s="5" t="s">
        <v>70</v>
      </c>
      <c r="J218" s="3"/>
      <c r="K218" s="3"/>
      <c r="L218" s="3"/>
      <c r="M218" s="3"/>
      <c r="N218" s="3"/>
      <c r="O218" s="3"/>
      <c r="P218" s="3"/>
    </row>
    <row r="219" spans="1:16" customFormat="1" ht="135" x14ac:dyDescent="0.25">
      <c r="A219" s="14">
        <v>2114519944</v>
      </c>
      <c r="B219" s="9" t="s">
        <v>108</v>
      </c>
      <c r="C219" s="11" t="s">
        <v>429</v>
      </c>
      <c r="D219" s="11" t="s">
        <v>428</v>
      </c>
      <c r="E219" s="11" t="s">
        <v>510</v>
      </c>
      <c r="F219" s="9" t="s">
        <v>37</v>
      </c>
      <c r="G219" s="9" t="s">
        <v>511</v>
      </c>
      <c r="H219" s="9">
        <v>2625</v>
      </c>
      <c r="I219" s="11" t="s">
        <v>70</v>
      </c>
      <c r="J219" s="9"/>
      <c r="K219" s="9"/>
      <c r="L219" s="9"/>
      <c r="M219" s="9"/>
      <c r="N219" s="9"/>
      <c r="O219" s="9"/>
      <c r="P219" s="9"/>
    </row>
    <row r="220" spans="1:16" ht="105" x14ac:dyDescent="0.25">
      <c r="A220" s="13">
        <v>2114519944</v>
      </c>
      <c r="B220" s="3" t="s">
        <v>108</v>
      </c>
      <c r="C220" s="5" t="s">
        <v>429</v>
      </c>
      <c r="D220" s="5" t="s">
        <v>428</v>
      </c>
      <c r="E220" s="5" t="s">
        <v>513</v>
      </c>
      <c r="F220" s="9" t="s">
        <v>37</v>
      </c>
      <c r="G220" s="3" t="s">
        <v>512</v>
      </c>
      <c r="H220" s="3">
        <v>2625</v>
      </c>
      <c r="I220" s="11" t="s">
        <v>70</v>
      </c>
    </row>
    <row r="221" spans="1:16" ht="105" x14ac:dyDescent="0.25">
      <c r="A221" s="13">
        <v>2114519944</v>
      </c>
      <c r="B221" s="3" t="s">
        <v>108</v>
      </c>
      <c r="C221" s="5" t="s">
        <v>429</v>
      </c>
      <c r="D221" s="5" t="s">
        <v>428</v>
      </c>
      <c r="E221" s="5" t="s">
        <v>515</v>
      </c>
      <c r="F221" s="9" t="s">
        <v>37</v>
      </c>
      <c r="G221" s="3" t="s">
        <v>514</v>
      </c>
      <c r="H221" s="3">
        <v>2625</v>
      </c>
      <c r="I221" s="11" t="s">
        <v>70</v>
      </c>
    </row>
    <row r="222" spans="1:16" ht="120" x14ac:dyDescent="0.25">
      <c r="A222" s="13">
        <v>2114519944</v>
      </c>
      <c r="B222" s="3" t="s">
        <v>108</v>
      </c>
      <c r="C222" s="5" t="s">
        <v>429</v>
      </c>
      <c r="D222" s="5" t="s">
        <v>428</v>
      </c>
      <c r="E222" s="5" t="s">
        <v>516</v>
      </c>
      <c r="F222" s="9" t="s">
        <v>37</v>
      </c>
      <c r="G222" s="3" t="s">
        <v>517</v>
      </c>
      <c r="H222" s="3">
        <v>2625</v>
      </c>
      <c r="I222" s="11" t="s">
        <v>70</v>
      </c>
    </row>
    <row r="223" spans="1:16" ht="120" x14ac:dyDescent="0.25">
      <c r="A223" s="13">
        <v>2114519944</v>
      </c>
      <c r="B223" s="3" t="s">
        <v>108</v>
      </c>
      <c r="C223" s="5" t="s">
        <v>429</v>
      </c>
      <c r="D223" s="5" t="s">
        <v>428</v>
      </c>
      <c r="E223" s="5" t="s">
        <v>519</v>
      </c>
      <c r="F223" s="9" t="s">
        <v>37</v>
      </c>
      <c r="G223" s="3" t="s">
        <v>518</v>
      </c>
      <c r="H223" s="3">
        <v>2625</v>
      </c>
      <c r="I223" s="11" t="s">
        <v>70</v>
      </c>
    </row>
    <row r="224" spans="1:16" ht="135" x14ac:dyDescent="0.25">
      <c r="A224" s="13">
        <v>2114519944</v>
      </c>
      <c r="B224" s="3" t="s">
        <v>108</v>
      </c>
      <c r="C224" s="5" t="s">
        <v>429</v>
      </c>
      <c r="D224" s="5" t="s">
        <v>428</v>
      </c>
      <c r="E224" s="5" t="s">
        <v>520</v>
      </c>
      <c r="F224" s="9" t="s">
        <v>37</v>
      </c>
      <c r="G224" s="3" t="s">
        <v>521</v>
      </c>
      <c r="H224" s="3">
        <v>2333.33</v>
      </c>
      <c r="I224" s="5" t="s">
        <v>522</v>
      </c>
    </row>
    <row r="225" spans="1:9" ht="105" x14ac:dyDescent="0.25">
      <c r="A225" s="13">
        <v>2114519944</v>
      </c>
      <c r="B225" s="3" t="s">
        <v>108</v>
      </c>
      <c r="C225" s="5" t="s">
        <v>429</v>
      </c>
      <c r="D225" s="5" t="s">
        <v>428</v>
      </c>
      <c r="E225" s="5" t="s">
        <v>524</v>
      </c>
      <c r="F225" s="9" t="s">
        <v>37</v>
      </c>
      <c r="G225" s="3" t="s">
        <v>523</v>
      </c>
      <c r="H225" s="3">
        <v>2625</v>
      </c>
      <c r="I225" s="5" t="s">
        <v>70</v>
      </c>
    </row>
    <row r="226" spans="1:9" ht="135" x14ac:dyDescent="0.25">
      <c r="A226" s="13">
        <v>2114519944</v>
      </c>
      <c r="B226" s="3" t="s">
        <v>108</v>
      </c>
      <c r="C226" s="5" t="s">
        <v>429</v>
      </c>
      <c r="D226" s="5" t="s">
        <v>428</v>
      </c>
      <c r="E226" s="5" t="s">
        <v>525</v>
      </c>
      <c r="F226" s="3" t="s">
        <v>37</v>
      </c>
      <c r="G226" s="3" t="s">
        <v>526</v>
      </c>
      <c r="H226" s="3">
        <v>2625</v>
      </c>
      <c r="I226" s="5" t="s">
        <v>70</v>
      </c>
    </row>
    <row r="227" spans="1:9" ht="135" x14ac:dyDescent="0.25">
      <c r="A227" s="13">
        <v>2114519944</v>
      </c>
      <c r="B227" s="3" t="s">
        <v>108</v>
      </c>
      <c r="C227" s="5" t="s">
        <v>429</v>
      </c>
      <c r="D227" s="5" t="s">
        <v>428</v>
      </c>
      <c r="E227" s="5" t="s">
        <v>528</v>
      </c>
      <c r="F227" s="3" t="s">
        <v>37</v>
      </c>
      <c r="G227" s="3" t="s">
        <v>527</v>
      </c>
      <c r="H227" s="3">
        <v>2625</v>
      </c>
      <c r="I227" s="5" t="s">
        <v>70</v>
      </c>
    </row>
    <row r="228" spans="1:9" ht="120" x14ac:dyDescent="0.25">
      <c r="A228" s="13">
        <v>2114519944</v>
      </c>
      <c r="B228" s="3" t="s">
        <v>108</v>
      </c>
      <c r="C228" s="5" t="s">
        <v>429</v>
      </c>
      <c r="D228" s="5" t="s">
        <v>428</v>
      </c>
      <c r="E228" s="5" t="s">
        <v>530</v>
      </c>
      <c r="F228" s="3" t="s">
        <v>37</v>
      </c>
      <c r="G228" s="3" t="s">
        <v>529</v>
      </c>
      <c r="H228" s="3">
        <v>2333.33</v>
      </c>
      <c r="I228" s="5" t="s">
        <v>531</v>
      </c>
    </row>
    <row r="229" spans="1:9" ht="120" x14ac:dyDescent="0.25">
      <c r="A229" s="13">
        <v>2114519944</v>
      </c>
      <c r="B229" s="3" t="s">
        <v>108</v>
      </c>
      <c r="C229" s="5" t="s">
        <v>429</v>
      </c>
      <c r="D229" s="5" t="s">
        <v>428</v>
      </c>
      <c r="E229" s="5" t="s">
        <v>532</v>
      </c>
      <c r="F229" s="3" t="s">
        <v>37</v>
      </c>
      <c r="G229" s="3" t="s">
        <v>533</v>
      </c>
      <c r="H229" s="3">
        <v>2625</v>
      </c>
      <c r="I229" s="5" t="s">
        <v>70</v>
      </c>
    </row>
    <row r="230" spans="1:9" ht="120" x14ac:dyDescent="0.25">
      <c r="A230" s="13">
        <v>2114519944</v>
      </c>
      <c r="B230" s="3" t="s">
        <v>108</v>
      </c>
      <c r="C230" s="5" t="s">
        <v>429</v>
      </c>
      <c r="D230" s="5" t="s">
        <v>428</v>
      </c>
      <c r="E230" s="5" t="s">
        <v>534</v>
      </c>
      <c r="F230" s="3" t="s">
        <v>37</v>
      </c>
      <c r="G230" s="3" t="s">
        <v>535</v>
      </c>
      <c r="H230" s="3">
        <v>2333.33</v>
      </c>
      <c r="I230" s="5" t="s">
        <v>522</v>
      </c>
    </row>
    <row r="231" spans="1:9" ht="120" x14ac:dyDescent="0.25">
      <c r="A231" s="13">
        <v>2114519944</v>
      </c>
      <c r="B231" s="3" t="s">
        <v>108</v>
      </c>
      <c r="C231" s="5" t="s">
        <v>429</v>
      </c>
      <c r="D231" s="5" t="s">
        <v>428</v>
      </c>
      <c r="E231" s="5" t="s">
        <v>536</v>
      </c>
      <c r="F231" s="3" t="s">
        <v>27</v>
      </c>
      <c r="G231" s="3" t="s">
        <v>537</v>
      </c>
      <c r="H231" s="3">
        <v>4166.67</v>
      </c>
      <c r="I231" s="5" t="s">
        <v>538</v>
      </c>
    </row>
    <row r="232" spans="1:9" ht="120" x14ac:dyDescent="0.25">
      <c r="A232" s="13">
        <v>2114519944</v>
      </c>
      <c r="B232" s="3" t="s">
        <v>108</v>
      </c>
      <c r="C232" s="5" t="s">
        <v>429</v>
      </c>
      <c r="D232" s="5" t="s">
        <v>428</v>
      </c>
      <c r="E232" s="5" t="s">
        <v>540</v>
      </c>
      <c r="F232" s="3" t="s">
        <v>37</v>
      </c>
      <c r="G232" s="3" t="s">
        <v>539</v>
      </c>
      <c r="H232" s="3">
        <v>2625</v>
      </c>
      <c r="I232" s="5" t="s">
        <v>70</v>
      </c>
    </row>
    <row r="233" spans="1:9" ht="120" x14ac:dyDescent="0.25">
      <c r="A233" s="13">
        <v>2114519944</v>
      </c>
      <c r="B233" s="3" t="s">
        <v>108</v>
      </c>
      <c r="C233" s="5" t="s">
        <v>429</v>
      </c>
      <c r="D233" s="5" t="s">
        <v>428</v>
      </c>
      <c r="E233" s="5" t="s">
        <v>541</v>
      </c>
      <c r="F233" s="3" t="s">
        <v>37</v>
      </c>
      <c r="G233" s="3" t="s">
        <v>542</v>
      </c>
      <c r="H233" s="3">
        <v>2041.67</v>
      </c>
      <c r="I233" s="5" t="s">
        <v>543</v>
      </c>
    </row>
    <row r="234" spans="1:9" ht="105" x14ac:dyDescent="0.25">
      <c r="A234" s="13">
        <v>2114519944</v>
      </c>
      <c r="B234" s="3" t="s">
        <v>108</v>
      </c>
      <c r="C234" s="5" t="s">
        <v>429</v>
      </c>
      <c r="D234" s="5" t="s">
        <v>428</v>
      </c>
      <c r="E234" s="5" t="s">
        <v>544</v>
      </c>
      <c r="F234" s="3" t="s">
        <v>37</v>
      </c>
      <c r="G234" s="3" t="s">
        <v>545</v>
      </c>
      <c r="H234" s="3">
        <v>2333.33</v>
      </c>
      <c r="I234" s="5" t="s">
        <v>531</v>
      </c>
    </row>
    <row r="235" spans="1:9" ht="135" x14ac:dyDescent="0.25">
      <c r="A235" s="13">
        <v>2114519944</v>
      </c>
      <c r="B235" s="3" t="s">
        <v>108</v>
      </c>
      <c r="C235" s="5" t="s">
        <v>429</v>
      </c>
      <c r="D235" s="5" t="s">
        <v>428</v>
      </c>
      <c r="E235" s="5" t="s">
        <v>546</v>
      </c>
      <c r="F235" s="3" t="s">
        <v>37</v>
      </c>
      <c r="G235" s="3" t="s">
        <v>547</v>
      </c>
      <c r="H235" s="3">
        <v>2041.67</v>
      </c>
      <c r="I235" s="5" t="s">
        <v>278</v>
      </c>
    </row>
    <row r="236" spans="1:9" ht="135" x14ac:dyDescent="0.25">
      <c r="A236" s="13">
        <v>2114519944</v>
      </c>
      <c r="B236" s="3" t="s">
        <v>108</v>
      </c>
      <c r="C236" s="5" t="s">
        <v>429</v>
      </c>
      <c r="D236" s="5" t="s">
        <v>428</v>
      </c>
      <c r="E236" s="5" t="s">
        <v>549</v>
      </c>
      <c r="F236" s="3" t="s">
        <v>37</v>
      </c>
      <c r="G236" s="3" t="s">
        <v>548</v>
      </c>
      <c r="H236" s="3">
        <v>2041.67</v>
      </c>
      <c r="I236" s="5" t="s">
        <v>278</v>
      </c>
    </row>
    <row r="237" spans="1:9" ht="120" x14ac:dyDescent="0.25">
      <c r="A237" s="13">
        <v>2114519944</v>
      </c>
      <c r="B237" s="3" t="s">
        <v>108</v>
      </c>
      <c r="C237" s="5" t="s">
        <v>429</v>
      </c>
      <c r="D237" s="5" t="s">
        <v>428</v>
      </c>
      <c r="E237" s="5" t="s">
        <v>550</v>
      </c>
      <c r="F237" s="3" t="s">
        <v>37</v>
      </c>
      <c r="G237" s="3" t="s">
        <v>539</v>
      </c>
      <c r="H237" s="3">
        <v>2625</v>
      </c>
      <c r="I237" s="5" t="s">
        <v>70</v>
      </c>
    </row>
    <row r="238" spans="1:9" ht="105" x14ac:dyDescent="0.25">
      <c r="A238" s="13">
        <v>2114519944</v>
      </c>
      <c r="B238" s="3" t="s">
        <v>108</v>
      </c>
      <c r="C238" s="5" t="s">
        <v>429</v>
      </c>
      <c r="D238" s="5" t="s">
        <v>428</v>
      </c>
      <c r="E238" s="5" t="s">
        <v>551</v>
      </c>
      <c r="F238" s="3" t="s">
        <v>37</v>
      </c>
      <c r="G238" s="3" t="s">
        <v>552</v>
      </c>
      <c r="H238" s="3">
        <v>2041.67</v>
      </c>
      <c r="I238" s="5" t="s">
        <v>147</v>
      </c>
    </row>
    <row r="239" spans="1:9" ht="120" x14ac:dyDescent="0.25">
      <c r="A239" s="13">
        <v>2114519944</v>
      </c>
      <c r="B239" s="3" t="s">
        <v>108</v>
      </c>
      <c r="C239" s="5" t="s">
        <v>429</v>
      </c>
      <c r="D239" s="5" t="s">
        <v>428</v>
      </c>
      <c r="E239" s="5" t="s">
        <v>553</v>
      </c>
      <c r="F239" s="3" t="s">
        <v>37</v>
      </c>
      <c r="G239" s="3" t="s">
        <v>496</v>
      </c>
      <c r="H239" s="3">
        <v>2916.67</v>
      </c>
      <c r="I239" s="5" t="s">
        <v>538</v>
      </c>
    </row>
    <row r="240" spans="1:9" ht="135" x14ac:dyDescent="0.25">
      <c r="A240" s="13">
        <v>2114519944</v>
      </c>
      <c r="B240" s="3" t="s">
        <v>108</v>
      </c>
      <c r="C240" s="5" t="s">
        <v>429</v>
      </c>
      <c r="D240" s="5" t="s">
        <v>428</v>
      </c>
      <c r="E240" s="5" t="s">
        <v>554</v>
      </c>
      <c r="F240" s="3" t="s">
        <v>37</v>
      </c>
      <c r="G240" s="3" t="s">
        <v>555</v>
      </c>
      <c r="H240" s="3">
        <v>2333.33</v>
      </c>
      <c r="I240" s="5" t="s">
        <v>556</v>
      </c>
    </row>
    <row r="241" spans="1:9" ht="120" x14ac:dyDescent="0.25">
      <c r="A241" s="13">
        <v>2114519944</v>
      </c>
      <c r="B241" s="3" t="s">
        <v>108</v>
      </c>
      <c r="C241" s="5" t="s">
        <v>429</v>
      </c>
      <c r="D241" s="5" t="s">
        <v>428</v>
      </c>
      <c r="E241" s="5" t="s">
        <v>557</v>
      </c>
      <c r="F241" s="3" t="s">
        <v>37</v>
      </c>
      <c r="G241" s="3" t="s">
        <v>558</v>
      </c>
      <c r="H241" s="3">
        <v>2333.33</v>
      </c>
      <c r="I241" s="5" t="s">
        <v>556</v>
      </c>
    </row>
    <row r="242" spans="1:9" ht="105" x14ac:dyDescent="0.25">
      <c r="A242" s="13">
        <v>2114519944</v>
      </c>
      <c r="B242" s="3" t="s">
        <v>108</v>
      </c>
      <c r="C242" s="5" t="s">
        <v>429</v>
      </c>
      <c r="D242" s="5" t="s">
        <v>428</v>
      </c>
      <c r="E242" s="5" t="s">
        <v>559</v>
      </c>
      <c r="F242" s="3" t="s">
        <v>37</v>
      </c>
      <c r="G242" s="3" t="s">
        <v>560</v>
      </c>
      <c r="H242" s="3">
        <v>2333.33</v>
      </c>
      <c r="I242" s="5" t="s">
        <v>556</v>
      </c>
    </row>
    <row r="243" spans="1:9" ht="105" x14ac:dyDescent="0.25">
      <c r="A243" s="13">
        <v>2114519944</v>
      </c>
      <c r="B243" s="3" t="s">
        <v>108</v>
      </c>
      <c r="C243" s="5" t="s">
        <v>429</v>
      </c>
      <c r="D243" s="5" t="s">
        <v>428</v>
      </c>
      <c r="E243" s="5" t="s">
        <v>562</v>
      </c>
      <c r="F243" s="3" t="s">
        <v>37</v>
      </c>
      <c r="G243" s="3" t="s">
        <v>561</v>
      </c>
      <c r="H243" s="3">
        <v>2333.33</v>
      </c>
      <c r="I243" s="5" t="s">
        <v>556</v>
      </c>
    </row>
    <row r="244" spans="1:9" ht="135" x14ac:dyDescent="0.25">
      <c r="A244" s="13">
        <v>2114519944</v>
      </c>
      <c r="B244" s="3" t="s">
        <v>108</v>
      </c>
      <c r="C244" s="5" t="s">
        <v>429</v>
      </c>
      <c r="D244" s="5" t="s">
        <v>428</v>
      </c>
      <c r="E244" s="5" t="s">
        <v>564</v>
      </c>
      <c r="F244" s="3" t="s">
        <v>37</v>
      </c>
      <c r="G244" s="3" t="s">
        <v>563</v>
      </c>
      <c r="H244" s="3">
        <v>2333.33</v>
      </c>
      <c r="I244" s="5" t="s">
        <v>556</v>
      </c>
    </row>
    <row r="245" spans="1:9" ht="150" x14ac:dyDescent="0.25">
      <c r="A245" s="13">
        <v>2114519944</v>
      </c>
      <c r="B245" s="3" t="s">
        <v>108</v>
      </c>
      <c r="C245" s="5" t="s">
        <v>429</v>
      </c>
      <c r="D245" s="5" t="s">
        <v>428</v>
      </c>
      <c r="E245" s="5" t="s">
        <v>566</v>
      </c>
      <c r="F245" s="3" t="s">
        <v>37</v>
      </c>
      <c r="G245" s="3" t="s">
        <v>565</v>
      </c>
      <c r="H245" s="3">
        <v>2041.67</v>
      </c>
      <c r="I245" s="5" t="s">
        <v>147</v>
      </c>
    </row>
    <row r="246" spans="1:9" ht="120" x14ac:dyDescent="0.25">
      <c r="A246" s="13">
        <v>2114519944</v>
      </c>
      <c r="B246" s="3" t="s">
        <v>108</v>
      </c>
      <c r="C246" s="5" t="s">
        <v>429</v>
      </c>
      <c r="D246" s="5" t="s">
        <v>428</v>
      </c>
      <c r="E246" s="5" t="s">
        <v>567</v>
      </c>
      <c r="F246" s="3" t="s">
        <v>37</v>
      </c>
      <c r="G246" s="3" t="s">
        <v>568</v>
      </c>
      <c r="H246" s="3">
        <v>2625</v>
      </c>
      <c r="I246" s="5" t="s">
        <v>70</v>
      </c>
    </row>
    <row r="247" spans="1:9" ht="135" x14ac:dyDescent="0.25">
      <c r="A247" s="13">
        <v>2114519944</v>
      </c>
      <c r="B247" s="3" t="s">
        <v>108</v>
      </c>
      <c r="C247" s="5" t="s">
        <v>429</v>
      </c>
      <c r="D247" s="5" t="s">
        <v>428</v>
      </c>
      <c r="E247" s="5" t="s">
        <v>569</v>
      </c>
      <c r="F247" s="3" t="s">
        <v>37</v>
      </c>
      <c r="G247" s="3" t="s">
        <v>570</v>
      </c>
      <c r="H247" s="3">
        <v>2041.67</v>
      </c>
      <c r="I247" s="5" t="s">
        <v>147</v>
      </c>
    </row>
    <row r="248" spans="1:9" ht="120" x14ac:dyDescent="0.25">
      <c r="A248" s="13">
        <v>2114519944</v>
      </c>
      <c r="B248" s="3" t="s">
        <v>108</v>
      </c>
      <c r="C248" s="5" t="s">
        <v>429</v>
      </c>
      <c r="D248" s="5" t="s">
        <v>428</v>
      </c>
      <c r="E248" s="5" t="s">
        <v>571</v>
      </c>
      <c r="F248" s="3" t="s">
        <v>27</v>
      </c>
      <c r="G248" s="3" t="s">
        <v>572</v>
      </c>
      <c r="H248" s="3">
        <v>5000</v>
      </c>
      <c r="I248" s="5" t="s">
        <v>20</v>
      </c>
    </row>
    <row r="249" spans="1:9" ht="105" x14ac:dyDescent="0.25">
      <c r="A249" s="13">
        <v>2114519944</v>
      </c>
      <c r="B249" s="3" t="s">
        <v>108</v>
      </c>
      <c r="C249" s="5" t="s">
        <v>429</v>
      </c>
      <c r="D249" s="5" t="s">
        <v>428</v>
      </c>
      <c r="E249" s="5" t="s">
        <v>573</v>
      </c>
      <c r="F249" s="3" t="s">
        <v>27</v>
      </c>
      <c r="G249" s="3" t="s">
        <v>574</v>
      </c>
      <c r="H249" s="3">
        <v>2916.67</v>
      </c>
      <c r="I249" s="5" t="s">
        <v>147</v>
      </c>
    </row>
    <row r="250" spans="1:9" ht="105" x14ac:dyDescent="0.25">
      <c r="A250" s="13">
        <v>2114519944</v>
      </c>
      <c r="B250" s="3" t="s">
        <v>108</v>
      </c>
      <c r="C250" s="5" t="s">
        <v>429</v>
      </c>
      <c r="D250" s="5" t="s">
        <v>428</v>
      </c>
      <c r="E250" s="5" t="s">
        <v>575</v>
      </c>
      <c r="F250" s="3" t="s">
        <v>27</v>
      </c>
      <c r="G250" s="3" t="s">
        <v>576</v>
      </c>
      <c r="H250" s="3">
        <v>2916.67</v>
      </c>
      <c r="I250" s="5" t="s">
        <v>147</v>
      </c>
    </row>
    <row r="251" spans="1:9" ht="135" x14ac:dyDescent="0.25">
      <c r="A251" s="13">
        <v>2114519944</v>
      </c>
      <c r="B251" s="3" t="s">
        <v>108</v>
      </c>
      <c r="C251" s="5" t="s">
        <v>429</v>
      </c>
      <c r="D251" s="5" t="s">
        <v>428</v>
      </c>
      <c r="E251" s="5" t="s">
        <v>577</v>
      </c>
      <c r="F251" s="3" t="s">
        <v>27</v>
      </c>
      <c r="G251" s="3" t="s">
        <v>578</v>
      </c>
      <c r="H251" s="3">
        <v>2916.67</v>
      </c>
      <c r="I251" s="5" t="s">
        <v>147</v>
      </c>
    </row>
    <row r="252" spans="1:9" ht="105" x14ac:dyDescent="0.25">
      <c r="A252" s="13">
        <v>2114519944</v>
      </c>
      <c r="B252" s="3" t="s">
        <v>108</v>
      </c>
      <c r="C252" s="5" t="s">
        <v>429</v>
      </c>
      <c r="D252" s="5" t="s">
        <v>428</v>
      </c>
      <c r="E252" s="5" t="s">
        <v>579</v>
      </c>
      <c r="F252" s="3" t="s">
        <v>27</v>
      </c>
      <c r="G252" s="3" t="s">
        <v>580</v>
      </c>
      <c r="H252" s="3">
        <v>5000</v>
      </c>
      <c r="I252" s="5" t="s">
        <v>581</v>
      </c>
    </row>
    <row r="253" spans="1:9" ht="120" x14ac:dyDescent="0.25">
      <c r="A253" s="13">
        <v>2114519944</v>
      </c>
      <c r="B253" s="3" t="s">
        <v>108</v>
      </c>
      <c r="C253" s="5" t="s">
        <v>429</v>
      </c>
      <c r="D253" s="5" t="s">
        <v>428</v>
      </c>
      <c r="E253" s="5" t="s">
        <v>583</v>
      </c>
      <c r="F253" s="3" t="s">
        <v>27</v>
      </c>
      <c r="G253" s="3" t="s">
        <v>582</v>
      </c>
      <c r="H253" s="3">
        <v>2916.67</v>
      </c>
      <c r="I253" s="5" t="s">
        <v>147</v>
      </c>
    </row>
    <row r="254" spans="1:9" ht="105" x14ac:dyDescent="0.25">
      <c r="A254" s="13">
        <v>2114519944</v>
      </c>
      <c r="B254" s="3" t="s">
        <v>108</v>
      </c>
      <c r="C254" s="5" t="s">
        <v>429</v>
      </c>
      <c r="D254" s="5" t="s">
        <v>428</v>
      </c>
      <c r="E254" s="5" t="s">
        <v>584</v>
      </c>
      <c r="F254" s="3" t="s">
        <v>27</v>
      </c>
      <c r="G254" s="3" t="s">
        <v>585</v>
      </c>
      <c r="H254" s="3">
        <v>5000</v>
      </c>
      <c r="I254" s="5" t="s">
        <v>20</v>
      </c>
    </row>
    <row r="255" spans="1:9" ht="135" x14ac:dyDescent="0.25">
      <c r="A255" s="13">
        <v>2114519944</v>
      </c>
      <c r="B255" s="3" t="s">
        <v>108</v>
      </c>
      <c r="C255" s="5" t="s">
        <v>429</v>
      </c>
      <c r="D255" s="5" t="s">
        <v>428</v>
      </c>
      <c r="E255" s="5" t="s">
        <v>587</v>
      </c>
      <c r="F255" s="3" t="s">
        <v>27</v>
      </c>
      <c r="G255" s="3" t="s">
        <v>586</v>
      </c>
      <c r="H255" s="3">
        <v>5000</v>
      </c>
      <c r="I255" s="5" t="s">
        <v>20</v>
      </c>
    </row>
    <row r="256" spans="1:9" ht="105" x14ac:dyDescent="0.25">
      <c r="A256" s="13">
        <v>2114519944</v>
      </c>
      <c r="B256" s="3" t="s">
        <v>108</v>
      </c>
      <c r="C256" s="5" t="s">
        <v>429</v>
      </c>
      <c r="D256" s="5" t="s">
        <v>428</v>
      </c>
      <c r="E256" s="5" t="s">
        <v>589</v>
      </c>
      <c r="F256" s="3" t="s">
        <v>27</v>
      </c>
      <c r="G256" s="3" t="s">
        <v>588</v>
      </c>
      <c r="H256" s="3">
        <v>5000</v>
      </c>
      <c r="I256" s="5" t="s">
        <v>20</v>
      </c>
    </row>
    <row r="257" spans="1:16" ht="120" x14ac:dyDescent="0.25">
      <c r="A257" s="13">
        <v>2114519944</v>
      </c>
      <c r="B257" s="3" t="s">
        <v>108</v>
      </c>
      <c r="C257" s="5" t="s">
        <v>429</v>
      </c>
      <c r="D257" s="5" t="s">
        <v>428</v>
      </c>
      <c r="E257" s="5" t="s">
        <v>590</v>
      </c>
      <c r="F257" s="3" t="s">
        <v>27</v>
      </c>
      <c r="G257" s="3" t="s">
        <v>591</v>
      </c>
      <c r="H257" s="3">
        <v>3750</v>
      </c>
      <c r="I257" s="5" t="s">
        <v>70</v>
      </c>
    </row>
    <row r="258" spans="1:16" ht="120" x14ac:dyDescent="0.25">
      <c r="A258" s="13">
        <v>2114519944</v>
      </c>
      <c r="B258" s="3" t="s">
        <v>108</v>
      </c>
      <c r="C258" s="5" t="s">
        <v>429</v>
      </c>
      <c r="D258" s="5" t="s">
        <v>428</v>
      </c>
      <c r="E258" s="5" t="s">
        <v>592</v>
      </c>
      <c r="F258" s="3" t="s">
        <v>27</v>
      </c>
      <c r="G258" s="3" t="s">
        <v>593</v>
      </c>
      <c r="H258" s="3">
        <v>3333.33</v>
      </c>
      <c r="I258" s="5" t="s">
        <v>556</v>
      </c>
    </row>
    <row r="259" spans="1:16" ht="135" x14ac:dyDescent="0.25">
      <c r="A259" s="13">
        <v>2114519944</v>
      </c>
      <c r="B259" s="3" t="s">
        <v>108</v>
      </c>
      <c r="C259" s="5" t="s">
        <v>429</v>
      </c>
      <c r="D259" s="5" t="s">
        <v>428</v>
      </c>
      <c r="E259" s="5" t="s">
        <v>594</v>
      </c>
      <c r="F259" s="3" t="s">
        <v>27</v>
      </c>
      <c r="G259" s="3" t="s">
        <v>595</v>
      </c>
      <c r="H259" s="3">
        <v>3333.33</v>
      </c>
      <c r="I259" s="5" t="s">
        <v>556</v>
      </c>
    </row>
    <row r="260" spans="1:16" ht="105" x14ac:dyDescent="0.25">
      <c r="A260" s="13">
        <v>2114519944</v>
      </c>
      <c r="B260" s="3" t="s">
        <v>108</v>
      </c>
      <c r="C260" s="5" t="s">
        <v>429</v>
      </c>
      <c r="D260" s="5" t="s">
        <v>428</v>
      </c>
      <c r="E260" s="5" t="s">
        <v>596</v>
      </c>
      <c r="F260" s="3" t="s">
        <v>27</v>
      </c>
      <c r="G260" s="3" t="s">
        <v>597</v>
      </c>
      <c r="H260" s="3">
        <v>3333.33</v>
      </c>
      <c r="I260" s="5" t="s">
        <v>556</v>
      </c>
    </row>
    <row r="261" spans="1:16" ht="75" x14ac:dyDescent="0.25">
      <c r="A261" s="13">
        <v>2114519945</v>
      </c>
      <c r="B261" s="3" t="s">
        <v>108</v>
      </c>
      <c r="C261" s="5" t="s">
        <v>598</v>
      </c>
      <c r="D261" s="5" t="s">
        <v>599</v>
      </c>
      <c r="E261" s="5" t="s">
        <v>600</v>
      </c>
      <c r="F261" s="3" t="s">
        <v>37</v>
      </c>
      <c r="G261" s="3" t="s">
        <v>601</v>
      </c>
      <c r="H261" s="3">
        <v>3500</v>
      </c>
      <c r="I261" s="5" t="s">
        <v>20</v>
      </c>
    </row>
    <row r="262" spans="1:16" ht="90" x14ac:dyDescent="0.25">
      <c r="A262" s="13">
        <v>2114519945</v>
      </c>
      <c r="B262" s="3" t="s">
        <v>108</v>
      </c>
      <c r="C262" s="5" t="s">
        <v>598</v>
      </c>
      <c r="D262" s="5" t="s">
        <v>599</v>
      </c>
      <c r="E262" s="5" t="s">
        <v>602</v>
      </c>
      <c r="F262" s="3" t="s">
        <v>27</v>
      </c>
      <c r="G262" s="3" t="s">
        <v>603</v>
      </c>
      <c r="H262" s="3">
        <v>5000</v>
      </c>
      <c r="I262" s="5" t="s">
        <v>413</v>
      </c>
    </row>
    <row r="263" spans="1:16" s="24" customFormat="1" ht="90" x14ac:dyDescent="0.25">
      <c r="A263" s="21">
        <v>2114519945</v>
      </c>
      <c r="B263" s="22" t="s">
        <v>108</v>
      </c>
      <c r="C263" s="23" t="s">
        <v>598</v>
      </c>
      <c r="D263" s="23" t="s">
        <v>599</v>
      </c>
      <c r="E263" s="23" t="s">
        <v>604</v>
      </c>
      <c r="F263" s="22" t="s">
        <v>37</v>
      </c>
      <c r="G263" s="22" t="s">
        <v>605</v>
      </c>
      <c r="H263" s="22">
        <v>3500</v>
      </c>
      <c r="I263" s="23" t="s">
        <v>581</v>
      </c>
      <c r="J263" s="22"/>
      <c r="K263" s="22"/>
      <c r="L263" s="22"/>
      <c r="M263" s="22"/>
      <c r="N263" s="22"/>
      <c r="O263" s="22"/>
      <c r="P263" s="22"/>
    </row>
    <row r="264" spans="1:16" ht="75" x14ac:dyDescent="0.25">
      <c r="A264" s="13">
        <v>2114519945</v>
      </c>
      <c r="B264" s="3" t="s">
        <v>108</v>
      </c>
      <c r="C264" s="5" t="s">
        <v>598</v>
      </c>
      <c r="D264" s="5" t="s">
        <v>599</v>
      </c>
      <c r="E264" s="5" t="s">
        <v>606</v>
      </c>
      <c r="F264" s="3" t="s">
        <v>37</v>
      </c>
      <c r="G264" s="3" t="s">
        <v>607</v>
      </c>
      <c r="H264" s="3">
        <v>3500</v>
      </c>
      <c r="I264" s="5" t="s">
        <v>581</v>
      </c>
    </row>
    <row r="265" spans="1:16" ht="90" x14ac:dyDescent="0.25">
      <c r="A265" s="13">
        <v>2114519945</v>
      </c>
      <c r="B265" s="3" t="s">
        <v>108</v>
      </c>
      <c r="C265" s="5" t="s">
        <v>598</v>
      </c>
      <c r="D265" s="5" t="s">
        <v>599</v>
      </c>
      <c r="E265" s="5" t="s">
        <v>608</v>
      </c>
      <c r="F265" s="3" t="s">
        <v>37</v>
      </c>
      <c r="G265" s="3" t="s">
        <v>609</v>
      </c>
      <c r="H265" s="3">
        <v>3500</v>
      </c>
      <c r="I265" s="5" t="s">
        <v>581</v>
      </c>
    </row>
    <row r="266" spans="1:16" ht="75" x14ac:dyDescent="0.25">
      <c r="A266" s="13">
        <v>2114519945</v>
      </c>
      <c r="B266" s="3" t="s">
        <v>108</v>
      </c>
      <c r="C266" s="5" t="s">
        <v>598</v>
      </c>
      <c r="D266" s="5" t="s">
        <v>599</v>
      </c>
      <c r="E266" s="5" t="s">
        <v>610</v>
      </c>
      <c r="F266" s="3" t="s">
        <v>37</v>
      </c>
      <c r="G266" s="3" t="s">
        <v>611</v>
      </c>
      <c r="H266" s="3">
        <v>3500</v>
      </c>
      <c r="I266" s="5" t="s">
        <v>581</v>
      </c>
    </row>
    <row r="267" spans="1:16" ht="90" x14ac:dyDescent="0.25">
      <c r="A267" s="13">
        <v>2114519945</v>
      </c>
      <c r="B267" s="3" t="s">
        <v>108</v>
      </c>
      <c r="C267" s="5" t="s">
        <v>598</v>
      </c>
      <c r="D267" s="5" t="s">
        <v>599</v>
      </c>
      <c r="E267" s="5" t="s">
        <v>612</v>
      </c>
      <c r="F267" s="3" t="s">
        <v>37</v>
      </c>
      <c r="G267" s="3" t="s">
        <v>613</v>
      </c>
      <c r="H267" s="3">
        <v>3500</v>
      </c>
      <c r="I267" s="5" t="s">
        <v>581</v>
      </c>
    </row>
    <row r="268" spans="1:16" ht="75" x14ac:dyDescent="0.25">
      <c r="A268" s="13">
        <v>2114519945</v>
      </c>
      <c r="B268" s="3" t="s">
        <v>108</v>
      </c>
      <c r="C268" s="5" t="s">
        <v>598</v>
      </c>
      <c r="D268" s="5" t="s">
        <v>599</v>
      </c>
      <c r="E268" s="5" t="s">
        <v>614</v>
      </c>
      <c r="F268" s="3" t="s">
        <v>37</v>
      </c>
      <c r="G268" s="3" t="s">
        <v>615</v>
      </c>
      <c r="H268" s="3">
        <v>3500</v>
      </c>
      <c r="I268" s="5" t="s">
        <v>581</v>
      </c>
    </row>
    <row r="269" spans="1:16" ht="75" x14ac:dyDescent="0.25">
      <c r="A269" s="13">
        <v>2114519945</v>
      </c>
      <c r="B269" s="3" t="s">
        <v>108</v>
      </c>
      <c r="C269" s="5" t="s">
        <v>598</v>
      </c>
      <c r="D269" s="5" t="s">
        <v>599</v>
      </c>
      <c r="E269" s="5" t="s">
        <v>617</v>
      </c>
      <c r="F269" s="3" t="s">
        <v>37</v>
      </c>
      <c r="G269" s="3" t="s">
        <v>616</v>
      </c>
      <c r="H269" s="3">
        <v>3500</v>
      </c>
      <c r="I269" s="5" t="s">
        <v>581</v>
      </c>
    </row>
    <row r="270" spans="1:16" ht="75" x14ac:dyDescent="0.25">
      <c r="A270" s="13">
        <v>2114519945</v>
      </c>
      <c r="B270" s="3" t="s">
        <v>108</v>
      </c>
      <c r="C270" s="5" t="s">
        <v>598</v>
      </c>
      <c r="D270" s="5" t="s">
        <v>599</v>
      </c>
      <c r="E270" s="5" t="s">
        <v>618</v>
      </c>
      <c r="F270" s="3" t="s">
        <v>37</v>
      </c>
      <c r="G270" s="3" t="s">
        <v>619</v>
      </c>
      <c r="H270" s="3">
        <v>3500</v>
      </c>
      <c r="I270" s="5" t="s">
        <v>581</v>
      </c>
    </row>
    <row r="271" spans="1:16" ht="75" x14ac:dyDescent="0.25">
      <c r="A271" s="13">
        <v>2114519945</v>
      </c>
      <c r="B271" s="3" t="s">
        <v>108</v>
      </c>
      <c r="C271" s="5" t="s">
        <v>598</v>
      </c>
      <c r="D271" s="5" t="s">
        <v>599</v>
      </c>
      <c r="E271" s="5" t="s">
        <v>620</v>
      </c>
      <c r="F271" s="3" t="s">
        <v>37</v>
      </c>
      <c r="G271" s="3" t="s">
        <v>621</v>
      </c>
      <c r="H271" s="3">
        <v>3500</v>
      </c>
      <c r="I271" s="5" t="s">
        <v>581</v>
      </c>
    </row>
    <row r="272" spans="1:16" ht="75" x14ac:dyDescent="0.25">
      <c r="A272" s="13">
        <v>2114519945</v>
      </c>
      <c r="B272" s="3" t="s">
        <v>108</v>
      </c>
      <c r="C272" s="5" t="s">
        <v>598</v>
      </c>
      <c r="D272" s="5" t="s">
        <v>599</v>
      </c>
      <c r="E272" s="5" t="s">
        <v>623</v>
      </c>
      <c r="F272" s="3" t="s">
        <v>37</v>
      </c>
      <c r="G272" s="3" t="s">
        <v>622</v>
      </c>
      <c r="H272" s="3">
        <v>3500</v>
      </c>
      <c r="I272" s="5" t="s">
        <v>581</v>
      </c>
    </row>
    <row r="273" spans="1:9" ht="90" x14ac:dyDescent="0.25">
      <c r="A273" s="13">
        <v>2114519945</v>
      </c>
      <c r="B273" s="3" t="s">
        <v>108</v>
      </c>
      <c r="C273" s="5" t="s">
        <v>598</v>
      </c>
      <c r="D273" s="5" t="s">
        <v>599</v>
      </c>
      <c r="E273" s="5" t="s">
        <v>624</v>
      </c>
      <c r="F273" s="3" t="s">
        <v>37</v>
      </c>
      <c r="G273" s="3" t="s">
        <v>625</v>
      </c>
      <c r="H273" s="3">
        <v>3500</v>
      </c>
      <c r="I273" s="5" t="s">
        <v>581</v>
      </c>
    </row>
    <row r="274" spans="1:9" ht="75" x14ac:dyDescent="0.25">
      <c r="A274" s="13">
        <v>2114519945</v>
      </c>
      <c r="B274" s="3" t="s">
        <v>108</v>
      </c>
      <c r="C274" s="5" t="s">
        <v>598</v>
      </c>
      <c r="D274" s="5" t="s">
        <v>599</v>
      </c>
      <c r="E274" s="5" t="s">
        <v>626</v>
      </c>
      <c r="F274" s="3" t="s">
        <v>37</v>
      </c>
      <c r="G274" s="3" t="s">
        <v>627</v>
      </c>
      <c r="H274" s="3">
        <v>3500</v>
      </c>
      <c r="I274" s="5" t="s">
        <v>581</v>
      </c>
    </row>
    <row r="275" spans="1:9" ht="75" x14ac:dyDescent="0.25">
      <c r="A275" s="13">
        <v>2114519945</v>
      </c>
      <c r="B275" s="3" t="s">
        <v>108</v>
      </c>
      <c r="C275" s="5" t="s">
        <v>598</v>
      </c>
      <c r="D275" s="5" t="s">
        <v>599</v>
      </c>
      <c r="E275" s="5" t="s">
        <v>628</v>
      </c>
      <c r="F275" s="3" t="s">
        <v>27</v>
      </c>
      <c r="G275" s="3" t="s">
        <v>629</v>
      </c>
      <c r="H275" s="3">
        <v>5000</v>
      </c>
      <c r="I275" s="5" t="s">
        <v>581</v>
      </c>
    </row>
    <row r="276" spans="1:9" ht="75" x14ac:dyDescent="0.25">
      <c r="A276" s="13">
        <v>2114519945</v>
      </c>
      <c r="B276" s="3" t="s">
        <v>108</v>
      </c>
      <c r="C276" s="5" t="s">
        <v>598</v>
      </c>
      <c r="D276" s="5" t="s">
        <v>599</v>
      </c>
      <c r="E276" s="5" t="s">
        <v>630</v>
      </c>
      <c r="F276" s="3" t="s">
        <v>37</v>
      </c>
      <c r="G276" s="3" t="s">
        <v>631</v>
      </c>
      <c r="H276" s="3">
        <v>3500</v>
      </c>
      <c r="I276" s="5" t="s">
        <v>581</v>
      </c>
    </row>
    <row r="277" spans="1:9" ht="75" x14ac:dyDescent="0.25">
      <c r="A277" s="13">
        <v>2114519945</v>
      </c>
      <c r="B277" s="3" t="s">
        <v>108</v>
      </c>
      <c r="C277" s="5" t="s">
        <v>598</v>
      </c>
      <c r="D277" s="5" t="s">
        <v>599</v>
      </c>
      <c r="E277" s="5" t="s">
        <v>632</v>
      </c>
      <c r="F277" s="3" t="s">
        <v>37</v>
      </c>
      <c r="G277" s="3" t="s">
        <v>633</v>
      </c>
      <c r="H277" s="3">
        <v>3500</v>
      </c>
      <c r="I277" s="5" t="s">
        <v>581</v>
      </c>
    </row>
    <row r="278" spans="1:9" ht="75" x14ac:dyDescent="0.25">
      <c r="A278" s="13">
        <v>2114519945</v>
      </c>
      <c r="B278" s="3" t="s">
        <v>108</v>
      </c>
      <c r="C278" s="5" t="s">
        <v>598</v>
      </c>
      <c r="D278" s="5" t="s">
        <v>599</v>
      </c>
      <c r="E278" s="5" t="s">
        <v>634</v>
      </c>
      <c r="F278" s="3" t="s">
        <v>37</v>
      </c>
      <c r="G278" s="3" t="s">
        <v>635</v>
      </c>
      <c r="H278" s="3">
        <v>3500</v>
      </c>
      <c r="I278" s="5" t="s">
        <v>581</v>
      </c>
    </row>
    <row r="279" spans="1:9" ht="75" x14ac:dyDescent="0.25">
      <c r="A279" s="13">
        <v>2114519945</v>
      </c>
      <c r="B279" s="3" t="s">
        <v>108</v>
      </c>
      <c r="C279" s="5" t="s">
        <v>598</v>
      </c>
      <c r="D279" s="5" t="s">
        <v>599</v>
      </c>
      <c r="E279" s="5" t="s">
        <v>636</v>
      </c>
      <c r="F279" s="3" t="s">
        <v>37</v>
      </c>
      <c r="G279" s="3" t="s">
        <v>637</v>
      </c>
      <c r="H279" s="3">
        <v>3500</v>
      </c>
      <c r="I279" s="5" t="s">
        <v>581</v>
      </c>
    </row>
    <row r="280" spans="1:9" ht="75" x14ac:dyDescent="0.25">
      <c r="A280" s="13">
        <v>2114519945</v>
      </c>
      <c r="B280" s="3" t="s">
        <v>108</v>
      </c>
      <c r="C280" s="5" t="s">
        <v>598</v>
      </c>
      <c r="D280" s="5" t="s">
        <v>599</v>
      </c>
      <c r="E280" s="5" t="s">
        <v>638</v>
      </c>
      <c r="F280" s="3" t="s">
        <v>27</v>
      </c>
      <c r="G280" s="3" t="s">
        <v>639</v>
      </c>
      <c r="H280" s="3">
        <v>5000</v>
      </c>
      <c r="I280" s="5" t="s">
        <v>581</v>
      </c>
    </row>
    <row r="281" spans="1:9" ht="75" x14ac:dyDescent="0.25">
      <c r="A281" s="13">
        <v>2114519945</v>
      </c>
      <c r="B281" s="3" t="s">
        <v>108</v>
      </c>
      <c r="C281" s="5" t="s">
        <v>598</v>
      </c>
      <c r="D281" s="5" t="s">
        <v>599</v>
      </c>
      <c r="E281" s="5" t="s">
        <v>640</v>
      </c>
      <c r="F281" s="3" t="s">
        <v>58</v>
      </c>
      <c r="G281" s="3" t="s">
        <v>641</v>
      </c>
      <c r="H281" s="3">
        <v>10200</v>
      </c>
      <c r="I281" s="5" t="s">
        <v>581</v>
      </c>
    </row>
    <row r="282" spans="1:9" ht="75" x14ac:dyDescent="0.25">
      <c r="A282" s="13">
        <v>2114519945</v>
      </c>
      <c r="B282" s="3" t="s">
        <v>108</v>
      </c>
      <c r="C282" s="5" t="s">
        <v>598</v>
      </c>
      <c r="D282" s="5" t="s">
        <v>599</v>
      </c>
      <c r="E282" s="5" t="s">
        <v>642</v>
      </c>
      <c r="F282" s="3" t="s">
        <v>58</v>
      </c>
      <c r="G282" s="3" t="s">
        <v>643</v>
      </c>
      <c r="H282" s="3">
        <v>10200</v>
      </c>
      <c r="I282" s="5" t="s">
        <v>581</v>
      </c>
    </row>
    <row r="283" spans="1:9" ht="75" x14ac:dyDescent="0.25">
      <c r="A283" s="13">
        <v>2114519945</v>
      </c>
      <c r="B283" s="3" t="s">
        <v>108</v>
      </c>
      <c r="C283" s="5" t="s">
        <v>598</v>
      </c>
      <c r="D283" s="5" t="s">
        <v>599</v>
      </c>
      <c r="E283" s="5" t="s">
        <v>644</v>
      </c>
      <c r="F283" s="3" t="s">
        <v>58</v>
      </c>
      <c r="G283" s="3" t="s">
        <v>645</v>
      </c>
      <c r="H283" s="3">
        <v>10200</v>
      </c>
      <c r="I283" s="5" t="s">
        <v>581</v>
      </c>
    </row>
    <row r="284" spans="1:9" ht="75" x14ac:dyDescent="0.25">
      <c r="A284" s="13">
        <v>2114519945</v>
      </c>
      <c r="B284" s="3" t="s">
        <v>108</v>
      </c>
      <c r="C284" s="5" t="s">
        <v>598</v>
      </c>
      <c r="D284" s="5" t="s">
        <v>599</v>
      </c>
      <c r="E284" s="5" t="s">
        <v>646</v>
      </c>
      <c r="F284" s="3" t="s">
        <v>58</v>
      </c>
      <c r="G284" s="4" t="s">
        <v>647</v>
      </c>
      <c r="H284" s="3">
        <v>10200</v>
      </c>
      <c r="I284" s="5" t="s">
        <v>581</v>
      </c>
    </row>
    <row r="285" spans="1:9" ht="75" x14ac:dyDescent="0.25">
      <c r="A285" s="13">
        <v>2114519945</v>
      </c>
      <c r="B285" s="3" t="s">
        <v>108</v>
      </c>
      <c r="C285" s="5" t="s">
        <v>598</v>
      </c>
      <c r="D285" s="5" t="s">
        <v>599</v>
      </c>
      <c r="E285" s="5" t="s">
        <v>648</v>
      </c>
      <c r="F285" s="3" t="s">
        <v>58</v>
      </c>
      <c r="G285" s="3" t="s">
        <v>649</v>
      </c>
      <c r="H285" s="3">
        <v>10200</v>
      </c>
      <c r="I285" s="5" t="s">
        <v>581</v>
      </c>
    </row>
    <row r="286" spans="1:9" ht="75" x14ac:dyDescent="0.25">
      <c r="A286" s="13">
        <v>2114519945</v>
      </c>
      <c r="B286" s="3" t="s">
        <v>108</v>
      </c>
      <c r="C286" s="5" t="s">
        <v>598</v>
      </c>
      <c r="D286" s="5" t="s">
        <v>599</v>
      </c>
      <c r="E286" s="5" t="s">
        <v>651</v>
      </c>
      <c r="F286" s="3" t="s">
        <v>58</v>
      </c>
      <c r="G286" s="3" t="s">
        <v>650</v>
      </c>
      <c r="H286" s="3">
        <v>10200</v>
      </c>
      <c r="I286" s="5" t="s">
        <v>581</v>
      </c>
    </row>
    <row r="287" spans="1:9" ht="75" x14ac:dyDescent="0.25">
      <c r="A287" s="13">
        <v>2114519945</v>
      </c>
      <c r="B287" s="3" t="s">
        <v>108</v>
      </c>
      <c r="C287" s="5" t="s">
        <v>598</v>
      </c>
      <c r="D287" s="5" t="s">
        <v>599</v>
      </c>
      <c r="E287" s="5" t="s">
        <v>652</v>
      </c>
      <c r="F287" s="3" t="s">
        <v>58</v>
      </c>
      <c r="G287" s="4" t="s">
        <v>653</v>
      </c>
      <c r="H287" s="3">
        <v>10200</v>
      </c>
      <c r="I287" s="5" t="s">
        <v>581</v>
      </c>
    </row>
    <row r="288" spans="1:9" ht="90" x14ac:dyDescent="0.25">
      <c r="A288" s="13">
        <v>2114519945</v>
      </c>
      <c r="B288" s="3" t="s">
        <v>108</v>
      </c>
      <c r="C288" s="5" t="s">
        <v>598</v>
      </c>
      <c r="D288" s="5" t="s">
        <v>599</v>
      </c>
      <c r="E288" s="5" t="s">
        <v>654</v>
      </c>
      <c r="F288" s="3" t="s">
        <v>37</v>
      </c>
      <c r="G288" s="3" t="s">
        <v>655</v>
      </c>
      <c r="H288" s="3">
        <v>3500</v>
      </c>
      <c r="I288" s="5" t="s">
        <v>147</v>
      </c>
    </row>
    <row r="289" spans="1:9" ht="135" x14ac:dyDescent="0.25">
      <c r="A289" s="13">
        <v>2114519945</v>
      </c>
      <c r="B289" s="3" t="s">
        <v>108</v>
      </c>
      <c r="C289" s="5" t="s">
        <v>598</v>
      </c>
      <c r="D289" s="5" t="s">
        <v>599</v>
      </c>
      <c r="E289" s="5" t="s">
        <v>657</v>
      </c>
      <c r="F289" s="3" t="s">
        <v>27</v>
      </c>
      <c r="G289" s="3" t="s">
        <v>656</v>
      </c>
      <c r="H289" s="3">
        <v>5000</v>
      </c>
      <c r="I289" s="5" t="s">
        <v>556</v>
      </c>
    </row>
    <row r="290" spans="1:9" ht="90" x14ac:dyDescent="0.25">
      <c r="A290" s="13">
        <v>2114519945</v>
      </c>
      <c r="B290" s="3" t="s">
        <v>108</v>
      </c>
      <c r="C290" s="5" t="s">
        <v>598</v>
      </c>
      <c r="D290" s="5" t="s">
        <v>599</v>
      </c>
      <c r="E290" s="5" t="s">
        <v>658</v>
      </c>
      <c r="F290" s="3" t="s">
        <v>37</v>
      </c>
      <c r="G290" s="3" t="s">
        <v>659</v>
      </c>
      <c r="H290" s="3">
        <v>3500</v>
      </c>
      <c r="I290" s="5" t="s">
        <v>660</v>
      </c>
    </row>
    <row r="291" spans="1:9" ht="75" x14ac:dyDescent="0.25">
      <c r="A291" s="13">
        <v>2114519945</v>
      </c>
      <c r="B291" s="3" t="s">
        <v>108</v>
      </c>
      <c r="C291" s="5" t="s">
        <v>598</v>
      </c>
      <c r="D291" s="5" t="s">
        <v>599</v>
      </c>
      <c r="E291" s="5" t="s">
        <v>662</v>
      </c>
      <c r="F291" s="3" t="s">
        <v>37</v>
      </c>
      <c r="G291" s="3" t="s">
        <v>661</v>
      </c>
      <c r="H291" s="3">
        <v>3500</v>
      </c>
      <c r="I291" s="5" t="s">
        <v>556</v>
      </c>
    </row>
    <row r="292" spans="1:9" ht="90" x14ac:dyDescent="0.25">
      <c r="A292" s="13">
        <v>2114519945</v>
      </c>
      <c r="B292" s="3" t="s">
        <v>108</v>
      </c>
      <c r="C292" s="5" t="s">
        <v>598</v>
      </c>
      <c r="D292" s="5" t="s">
        <v>599</v>
      </c>
      <c r="E292" s="5" t="s">
        <v>663</v>
      </c>
      <c r="F292" s="3" t="s">
        <v>27</v>
      </c>
      <c r="G292" s="3" t="s">
        <v>664</v>
      </c>
      <c r="H292" s="3">
        <v>5000</v>
      </c>
      <c r="I292" s="5" t="s">
        <v>556</v>
      </c>
    </row>
    <row r="293" spans="1:9" ht="90" x14ac:dyDescent="0.25">
      <c r="A293" s="13">
        <v>2114519945</v>
      </c>
      <c r="B293" s="3" t="s">
        <v>108</v>
      </c>
      <c r="C293" s="5" t="s">
        <v>598</v>
      </c>
      <c r="D293" s="5" t="s">
        <v>599</v>
      </c>
      <c r="E293" s="5" t="s">
        <v>665</v>
      </c>
      <c r="F293" s="3" t="s">
        <v>37</v>
      </c>
      <c r="G293" s="3" t="s">
        <v>666</v>
      </c>
      <c r="H293" s="3">
        <v>3500</v>
      </c>
      <c r="I293" s="5" t="s">
        <v>70</v>
      </c>
    </row>
    <row r="294" spans="1:9" ht="75" x14ac:dyDescent="0.25">
      <c r="A294" s="13">
        <v>2114519945</v>
      </c>
      <c r="B294" s="3" t="s">
        <v>108</v>
      </c>
      <c r="C294" s="5" t="s">
        <v>598</v>
      </c>
      <c r="D294" s="5" t="s">
        <v>599</v>
      </c>
      <c r="E294" s="5" t="s">
        <v>667</v>
      </c>
      <c r="F294" s="3" t="s">
        <v>37</v>
      </c>
      <c r="G294" s="3" t="s">
        <v>668</v>
      </c>
      <c r="H294" s="3">
        <v>3208.33</v>
      </c>
      <c r="I294" s="5" t="s">
        <v>556</v>
      </c>
    </row>
    <row r="295" spans="1:9" ht="120" x14ac:dyDescent="0.25">
      <c r="A295" s="13">
        <v>2114519945</v>
      </c>
      <c r="B295" s="3" t="s">
        <v>108</v>
      </c>
      <c r="C295" s="5" t="s">
        <v>598</v>
      </c>
      <c r="D295" s="5" t="s">
        <v>599</v>
      </c>
      <c r="E295" s="5" t="s">
        <v>669</v>
      </c>
      <c r="F295" s="3" t="s">
        <v>37</v>
      </c>
      <c r="G295" s="3" t="s">
        <v>670</v>
      </c>
      <c r="H295" s="3">
        <v>2333.33</v>
      </c>
      <c r="I295" s="5" t="s">
        <v>538</v>
      </c>
    </row>
    <row r="296" spans="1:9" ht="120" x14ac:dyDescent="0.25">
      <c r="A296" s="13">
        <v>2114519945</v>
      </c>
      <c r="B296" s="3" t="s">
        <v>108</v>
      </c>
      <c r="C296" s="5" t="s">
        <v>598</v>
      </c>
      <c r="D296" s="5" t="s">
        <v>599</v>
      </c>
      <c r="E296" s="5" t="s">
        <v>671</v>
      </c>
      <c r="F296" s="3" t="s">
        <v>37</v>
      </c>
      <c r="G296" s="3" t="s">
        <v>672</v>
      </c>
      <c r="H296" s="3">
        <v>2916.67</v>
      </c>
      <c r="I296" s="5" t="s">
        <v>556</v>
      </c>
    </row>
    <row r="297" spans="1:9" ht="120" x14ac:dyDescent="0.25">
      <c r="A297" s="13">
        <v>2114519945</v>
      </c>
      <c r="B297" s="3" t="s">
        <v>108</v>
      </c>
      <c r="C297" s="5" t="s">
        <v>598</v>
      </c>
      <c r="D297" s="5" t="s">
        <v>599</v>
      </c>
      <c r="E297" s="5" t="s">
        <v>673</v>
      </c>
      <c r="F297" s="3" t="s">
        <v>37</v>
      </c>
      <c r="G297" s="3" t="s">
        <v>674</v>
      </c>
      <c r="H297" s="3">
        <v>2916.67</v>
      </c>
      <c r="I297" s="5" t="s">
        <v>556</v>
      </c>
    </row>
    <row r="298" spans="1:9" ht="135" x14ac:dyDescent="0.25">
      <c r="A298" s="13">
        <v>2114519945</v>
      </c>
      <c r="B298" s="3" t="s">
        <v>108</v>
      </c>
      <c r="C298" s="5" t="s">
        <v>598</v>
      </c>
      <c r="D298" s="5" t="s">
        <v>599</v>
      </c>
      <c r="E298" s="5" t="s">
        <v>675</v>
      </c>
      <c r="F298" s="3" t="s">
        <v>37</v>
      </c>
      <c r="G298" s="3" t="s">
        <v>676</v>
      </c>
      <c r="H298" s="3">
        <v>2916.67</v>
      </c>
      <c r="I298" s="5" t="s">
        <v>556</v>
      </c>
    </row>
    <row r="299" spans="1:9" ht="150" x14ac:dyDescent="0.25">
      <c r="A299" s="13">
        <v>2114519945</v>
      </c>
      <c r="B299" s="3" t="s">
        <v>108</v>
      </c>
      <c r="C299" s="5" t="s">
        <v>598</v>
      </c>
      <c r="D299" s="5" t="s">
        <v>599</v>
      </c>
      <c r="E299" s="5" t="s">
        <v>677</v>
      </c>
      <c r="F299" s="3" t="s">
        <v>37</v>
      </c>
      <c r="G299" s="3" t="s">
        <v>678</v>
      </c>
      <c r="H299" s="3">
        <v>2041.67</v>
      </c>
      <c r="I299" s="5" t="s">
        <v>556</v>
      </c>
    </row>
    <row r="300" spans="1:9" ht="75" x14ac:dyDescent="0.25">
      <c r="A300" s="13">
        <v>2114519945</v>
      </c>
      <c r="B300" s="3" t="s">
        <v>108</v>
      </c>
      <c r="C300" s="5" t="s">
        <v>598</v>
      </c>
      <c r="D300" s="5" t="s">
        <v>599</v>
      </c>
      <c r="E300" s="5" t="s">
        <v>679</v>
      </c>
      <c r="F300" s="3" t="s">
        <v>27</v>
      </c>
      <c r="G300" s="3" t="s">
        <v>680</v>
      </c>
      <c r="H300" s="3">
        <v>3333.33</v>
      </c>
      <c r="I300" s="5" t="s">
        <v>581</v>
      </c>
    </row>
    <row r="301" spans="1:9" ht="105" x14ac:dyDescent="0.25">
      <c r="A301" s="13">
        <v>2114519945</v>
      </c>
      <c r="B301" s="3" t="s">
        <v>108</v>
      </c>
      <c r="C301" s="5" t="s">
        <v>598</v>
      </c>
      <c r="D301" s="5" t="s">
        <v>599</v>
      </c>
      <c r="E301" s="5" t="s">
        <v>681</v>
      </c>
      <c r="F301" s="3" t="s">
        <v>37</v>
      </c>
      <c r="G301" s="3" t="s">
        <v>682</v>
      </c>
      <c r="H301" s="3">
        <v>2625</v>
      </c>
      <c r="I301" s="5" t="s">
        <v>581</v>
      </c>
    </row>
    <row r="302" spans="1:9" ht="120" x14ac:dyDescent="0.25">
      <c r="A302" s="13">
        <v>2114519946</v>
      </c>
      <c r="B302" s="3" t="s">
        <v>108</v>
      </c>
      <c r="C302" s="5" t="s">
        <v>684</v>
      </c>
      <c r="D302" s="5" t="s">
        <v>683</v>
      </c>
      <c r="E302" s="5" t="s">
        <v>686</v>
      </c>
      <c r="F302" s="3" t="s">
        <v>27</v>
      </c>
      <c r="G302" s="3" t="s">
        <v>685</v>
      </c>
      <c r="H302" s="3">
        <v>5000</v>
      </c>
      <c r="I302" s="5" t="s">
        <v>581</v>
      </c>
    </row>
    <row r="303" spans="1:9" ht="75" x14ac:dyDescent="0.25">
      <c r="A303" s="13">
        <v>2114519946</v>
      </c>
      <c r="B303" s="3" t="s">
        <v>108</v>
      </c>
      <c r="C303" s="5" t="s">
        <v>684</v>
      </c>
      <c r="D303" s="5" t="s">
        <v>683</v>
      </c>
      <c r="E303" s="5" t="s">
        <v>687</v>
      </c>
      <c r="F303" s="3" t="s">
        <v>37</v>
      </c>
      <c r="G303" s="3" t="s">
        <v>688</v>
      </c>
      <c r="H303" s="3">
        <v>3500</v>
      </c>
      <c r="I303" s="5" t="s">
        <v>581</v>
      </c>
    </row>
    <row r="304" spans="1:9" ht="60" x14ac:dyDescent="0.25">
      <c r="A304" s="13">
        <v>2114519946</v>
      </c>
      <c r="B304" s="3" t="s">
        <v>108</v>
      </c>
      <c r="C304" s="5" t="s">
        <v>684</v>
      </c>
      <c r="D304" s="5" t="s">
        <v>683</v>
      </c>
      <c r="E304" s="5" t="s">
        <v>690</v>
      </c>
      <c r="F304" s="3" t="s">
        <v>37</v>
      </c>
      <c r="G304" s="3" t="s">
        <v>689</v>
      </c>
      <c r="H304" s="3">
        <v>3500</v>
      </c>
      <c r="I304" s="5" t="s">
        <v>581</v>
      </c>
    </row>
    <row r="305" spans="1:9" ht="90" x14ac:dyDescent="0.25">
      <c r="A305" s="13">
        <v>2114519946</v>
      </c>
      <c r="B305" s="3" t="s">
        <v>108</v>
      </c>
      <c r="C305" s="5" t="s">
        <v>684</v>
      </c>
      <c r="D305" s="5" t="s">
        <v>683</v>
      </c>
      <c r="E305" s="5" t="s">
        <v>692</v>
      </c>
      <c r="F305" s="3" t="s">
        <v>37</v>
      </c>
      <c r="G305" s="3" t="s">
        <v>691</v>
      </c>
      <c r="H305" s="3">
        <v>3500</v>
      </c>
      <c r="I305" s="5" t="s">
        <v>581</v>
      </c>
    </row>
    <row r="306" spans="1:9" ht="105" x14ac:dyDescent="0.25">
      <c r="A306" s="13">
        <v>2114519946</v>
      </c>
      <c r="B306" s="3" t="s">
        <v>108</v>
      </c>
      <c r="C306" s="5" t="s">
        <v>684</v>
      </c>
      <c r="D306" s="5" t="s">
        <v>683</v>
      </c>
      <c r="E306" s="5" t="s">
        <v>693</v>
      </c>
      <c r="F306" s="3" t="s">
        <v>37</v>
      </c>
      <c r="G306" s="3" t="s">
        <v>694</v>
      </c>
      <c r="H306" s="3">
        <v>3500</v>
      </c>
      <c r="I306" s="5" t="s">
        <v>581</v>
      </c>
    </row>
    <row r="307" spans="1:9" ht="120" x14ac:dyDescent="0.25">
      <c r="A307" s="13">
        <v>2114519946</v>
      </c>
      <c r="B307" s="3" t="s">
        <v>108</v>
      </c>
      <c r="C307" s="5" t="s">
        <v>684</v>
      </c>
      <c r="D307" s="5" t="s">
        <v>683</v>
      </c>
      <c r="E307" s="5" t="s">
        <v>695</v>
      </c>
      <c r="F307" s="3" t="s">
        <v>37</v>
      </c>
      <c r="G307" s="3" t="s">
        <v>696</v>
      </c>
      <c r="H307" s="3">
        <v>3500</v>
      </c>
      <c r="I307" s="5" t="s">
        <v>581</v>
      </c>
    </row>
    <row r="308" spans="1:9" ht="75" x14ac:dyDescent="0.25">
      <c r="A308" s="13">
        <v>2114519946</v>
      </c>
      <c r="B308" s="3" t="s">
        <v>108</v>
      </c>
      <c r="C308" s="5" t="s">
        <v>684</v>
      </c>
      <c r="D308" s="5" t="s">
        <v>683</v>
      </c>
      <c r="E308" s="5" t="s">
        <v>697</v>
      </c>
      <c r="F308" s="3" t="s">
        <v>37</v>
      </c>
      <c r="G308" s="3" t="s">
        <v>698</v>
      </c>
      <c r="H308" s="3">
        <v>3500</v>
      </c>
      <c r="I308" s="5" t="s">
        <v>581</v>
      </c>
    </row>
    <row r="309" spans="1:9" ht="105" x14ac:dyDescent="0.25">
      <c r="A309" s="13">
        <v>2114519946</v>
      </c>
      <c r="B309" s="3" t="s">
        <v>108</v>
      </c>
      <c r="C309" s="5" t="s">
        <v>684</v>
      </c>
      <c r="D309" s="5" t="s">
        <v>683</v>
      </c>
      <c r="E309" s="5" t="s">
        <v>699</v>
      </c>
      <c r="F309" s="3" t="s">
        <v>37</v>
      </c>
      <c r="G309" s="3" t="s">
        <v>700</v>
      </c>
      <c r="H309" s="3">
        <v>3500</v>
      </c>
      <c r="I309" s="5" t="s">
        <v>581</v>
      </c>
    </row>
    <row r="310" spans="1:9" ht="90" x14ac:dyDescent="0.25">
      <c r="A310" s="13">
        <v>2114519946</v>
      </c>
      <c r="B310" s="3" t="s">
        <v>108</v>
      </c>
      <c r="C310" s="5" t="s">
        <v>684</v>
      </c>
      <c r="D310" s="5" t="s">
        <v>683</v>
      </c>
      <c r="E310" s="5" t="s">
        <v>701</v>
      </c>
      <c r="F310" s="3" t="s">
        <v>37</v>
      </c>
      <c r="G310" s="3" t="s">
        <v>702</v>
      </c>
      <c r="H310" s="3">
        <v>3500</v>
      </c>
      <c r="I310" s="5" t="s">
        <v>581</v>
      </c>
    </row>
    <row r="311" spans="1:9" ht="90" x14ac:dyDescent="0.25">
      <c r="A311" s="13">
        <v>2114519946</v>
      </c>
      <c r="B311" s="3" t="s">
        <v>108</v>
      </c>
      <c r="C311" s="5" t="s">
        <v>684</v>
      </c>
      <c r="D311" s="5" t="s">
        <v>683</v>
      </c>
      <c r="E311" s="5" t="s">
        <v>703</v>
      </c>
      <c r="F311" s="3" t="s">
        <v>37</v>
      </c>
      <c r="G311" s="3" t="s">
        <v>704</v>
      </c>
      <c r="H311" s="3">
        <v>3500</v>
      </c>
      <c r="I311" s="5" t="s">
        <v>581</v>
      </c>
    </row>
    <row r="312" spans="1:9" ht="105" x14ac:dyDescent="0.25">
      <c r="A312" s="13">
        <v>2114519946</v>
      </c>
      <c r="B312" s="3" t="s">
        <v>108</v>
      </c>
      <c r="C312" s="5" t="s">
        <v>684</v>
      </c>
      <c r="D312" s="5" t="s">
        <v>683</v>
      </c>
      <c r="E312" s="5" t="s">
        <v>705</v>
      </c>
      <c r="F312" s="3" t="s">
        <v>37</v>
      </c>
      <c r="G312" s="3" t="s">
        <v>706</v>
      </c>
      <c r="H312" s="3">
        <v>3500</v>
      </c>
      <c r="I312" s="5" t="s">
        <v>581</v>
      </c>
    </row>
    <row r="313" spans="1:9" ht="105" x14ac:dyDescent="0.25">
      <c r="A313" s="13">
        <v>2114519946</v>
      </c>
      <c r="B313" s="3" t="s">
        <v>108</v>
      </c>
      <c r="C313" s="5" t="s">
        <v>684</v>
      </c>
      <c r="D313" s="5" t="s">
        <v>683</v>
      </c>
      <c r="E313" s="5" t="s">
        <v>707</v>
      </c>
      <c r="F313" s="3" t="s">
        <v>37</v>
      </c>
      <c r="G313" s="3" t="s">
        <v>708</v>
      </c>
      <c r="H313" s="3">
        <v>3500</v>
      </c>
      <c r="I313" s="5" t="s">
        <v>581</v>
      </c>
    </row>
    <row r="314" spans="1:9" ht="90" x14ac:dyDescent="0.25">
      <c r="A314" s="13">
        <v>2114519946</v>
      </c>
      <c r="B314" s="3" t="s">
        <v>108</v>
      </c>
      <c r="C314" s="5" t="s">
        <v>684</v>
      </c>
      <c r="D314" s="5" t="s">
        <v>683</v>
      </c>
      <c r="E314" s="5" t="s">
        <v>709</v>
      </c>
      <c r="F314" s="3" t="s">
        <v>37</v>
      </c>
      <c r="G314" s="3" t="s">
        <v>710</v>
      </c>
      <c r="H314" s="3">
        <v>3500</v>
      </c>
      <c r="I314" s="5" t="s">
        <v>581</v>
      </c>
    </row>
    <row r="315" spans="1:9" ht="60" x14ac:dyDescent="0.25">
      <c r="A315" s="13">
        <v>2114519946</v>
      </c>
      <c r="B315" s="3" t="s">
        <v>108</v>
      </c>
      <c r="C315" s="5" t="s">
        <v>684</v>
      </c>
      <c r="D315" s="5" t="s">
        <v>683</v>
      </c>
      <c r="E315" s="5" t="s">
        <v>711</v>
      </c>
      <c r="F315" s="3" t="s">
        <v>37</v>
      </c>
      <c r="G315" s="3" t="s">
        <v>712</v>
      </c>
      <c r="H315" s="3">
        <v>3500</v>
      </c>
      <c r="I315" s="5" t="s">
        <v>581</v>
      </c>
    </row>
    <row r="316" spans="1:9" ht="90" x14ac:dyDescent="0.25">
      <c r="A316" s="13">
        <v>2114519946</v>
      </c>
      <c r="B316" s="3" t="s">
        <v>108</v>
      </c>
      <c r="C316" s="5" t="s">
        <v>684</v>
      </c>
      <c r="D316" s="5" t="s">
        <v>683</v>
      </c>
      <c r="E316" s="5" t="s">
        <v>713</v>
      </c>
      <c r="F316" s="3" t="s">
        <v>37</v>
      </c>
      <c r="G316" s="3" t="s">
        <v>714</v>
      </c>
      <c r="H316" s="3">
        <v>3500</v>
      </c>
      <c r="I316" s="5" t="s">
        <v>581</v>
      </c>
    </row>
    <row r="317" spans="1:9" ht="120" x14ac:dyDescent="0.25">
      <c r="A317" s="13">
        <v>2114519946</v>
      </c>
      <c r="B317" s="3" t="s">
        <v>108</v>
      </c>
      <c r="C317" s="5" t="s">
        <v>684</v>
      </c>
      <c r="D317" s="5" t="s">
        <v>683</v>
      </c>
      <c r="E317" s="5" t="s">
        <v>715</v>
      </c>
      <c r="F317" s="3" t="s">
        <v>37</v>
      </c>
      <c r="G317" s="3" t="s">
        <v>716</v>
      </c>
      <c r="H317" s="3">
        <v>3500</v>
      </c>
      <c r="I317" s="5" t="s">
        <v>581</v>
      </c>
    </row>
    <row r="318" spans="1:9" ht="75" x14ac:dyDescent="0.25">
      <c r="A318" s="13">
        <v>2114519946</v>
      </c>
      <c r="B318" s="3" t="s">
        <v>108</v>
      </c>
      <c r="C318" s="5" t="s">
        <v>684</v>
      </c>
      <c r="D318" s="5" t="s">
        <v>683</v>
      </c>
      <c r="E318" s="5" t="s">
        <v>718</v>
      </c>
      <c r="F318" s="3" t="s">
        <v>37</v>
      </c>
      <c r="G318" s="3" t="s">
        <v>717</v>
      </c>
      <c r="H318" s="3">
        <v>3500</v>
      </c>
      <c r="I318" s="5" t="s">
        <v>581</v>
      </c>
    </row>
    <row r="319" spans="1:9" ht="105" x14ac:dyDescent="0.25">
      <c r="A319" s="13">
        <v>2114519946</v>
      </c>
      <c r="B319" s="3" t="s">
        <v>108</v>
      </c>
      <c r="C319" s="5" t="s">
        <v>684</v>
      </c>
      <c r="D319" s="5" t="s">
        <v>683</v>
      </c>
      <c r="E319" s="5" t="s">
        <v>719</v>
      </c>
      <c r="F319" s="3" t="s">
        <v>37</v>
      </c>
      <c r="G319" s="3" t="s">
        <v>720</v>
      </c>
      <c r="H319" s="3">
        <v>3500</v>
      </c>
      <c r="I319" s="5" t="s">
        <v>581</v>
      </c>
    </row>
    <row r="320" spans="1:9" ht="60" x14ac:dyDescent="0.25">
      <c r="A320" s="13">
        <v>2114519946</v>
      </c>
      <c r="B320" s="3" t="s">
        <v>108</v>
      </c>
      <c r="C320" s="5" t="s">
        <v>684</v>
      </c>
      <c r="D320" s="5" t="s">
        <v>683</v>
      </c>
      <c r="E320" s="5" t="s">
        <v>721</v>
      </c>
      <c r="F320" s="3" t="s">
        <v>37</v>
      </c>
      <c r="G320" s="3" t="s">
        <v>722</v>
      </c>
      <c r="H320" s="3">
        <v>3500</v>
      </c>
      <c r="I320" s="5" t="s">
        <v>581</v>
      </c>
    </row>
    <row r="321" spans="1:9" ht="90" x14ac:dyDescent="0.25">
      <c r="A321" s="13">
        <v>2114519946</v>
      </c>
      <c r="B321" s="3" t="s">
        <v>108</v>
      </c>
      <c r="C321" s="5" t="s">
        <v>684</v>
      </c>
      <c r="D321" s="5" t="s">
        <v>683</v>
      </c>
      <c r="E321" s="5" t="s">
        <v>723</v>
      </c>
      <c r="F321" s="3" t="s">
        <v>37</v>
      </c>
      <c r="G321" s="3" t="s">
        <v>724</v>
      </c>
      <c r="H321" s="3">
        <v>3500</v>
      </c>
      <c r="I321" s="5" t="s">
        <v>581</v>
      </c>
    </row>
    <row r="322" spans="1:9" ht="75" x14ac:dyDescent="0.25">
      <c r="A322" s="13">
        <v>2114519946</v>
      </c>
      <c r="B322" s="3" t="s">
        <v>108</v>
      </c>
      <c r="C322" s="5" t="s">
        <v>684</v>
      </c>
      <c r="D322" s="5" t="s">
        <v>683</v>
      </c>
      <c r="E322" s="5" t="s">
        <v>725</v>
      </c>
      <c r="F322" s="3" t="s">
        <v>37</v>
      </c>
      <c r="G322" s="3" t="s">
        <v>726</v>
      </c>
      <c r="H322" s="3">
        <v>3500</v>
      </c>
      <c r="I322" s="5" t="s">
        <v>581</v>
      </c>
    </row>
    <row r="323" spans="1:9" ht="75" x14ac:dyDescent="0.25">
      <c r="A323" s="13">
        <v>2114519946</v>
      </c>
      <c r="B323" s="3" t="s">
        <v>108</v>
      </c>
      <c r="C323" s="5" t="s">
        <v>684</v>
      </c>
      <c r="D323" s="5" t="s">
        <v>683</v>
      </c>
      <c r="E323" s="5" t="s">
        <v>727</v>
      </c>
      <c r="F323" s="3" t="s">
        <v>37</v>
      </c>
      <c r="G323" s="3" t="s">
        <v>728</v>
      </c>
      <c r="H323" s="3">
        <v>3500</v>
      </c>
      <c r="I323" s="5" t="s">
        <v>581</v>
      </c>
    </row>
    <row r="324" spans="1:9" ht="75" x14ac:dyDescent="0.25">
      <c r="A324" s="13">
        <v>2114519946</v>
      </c>
      <c r="B324" s="3" t="s">
        <v>108</v>
      </c>
      <c r="C324" s="5" t="s">
        <v>684</v>
      </c>
      <c r="D324" s="5" t="s">
        <v>683</v>
      </c>
      <c r="E324" s="5" t="s">
        <v>729</v>
      </c>
      <c r="F324" s="3" t="s">
        <v>37</v>
      </c>
      <c r="G324" s="3" t="s">
        <v>730</v>
      </c>
      <c r="H324" s="3">
        <v>3500</v>
      </c>
      <c r="I324" s="5" t="s">
        <v>581</v>
      </c>
    </row>
    <row r="325" spans="1:9" ht="75" x14ac:dyDescent="0.25">
      <c r="A325" s="13">
        <v>2114519946</v>
      </c>
      <c r="B325" s="3" t="s">
        <v>108</v>
      </c>
      <c r="C325" s="5" t="s">
        <v>684</v>
      </c>
      <c r="D325" s="5" t="s">
        <v>683</v>
      </c>
      <c r="E325" s="5" t="s">
        <v>731</v>
      </c>
      <c r="F325" s="3" t="s">
        <v>37</v>
      </c>
      <c r="G325" s="3" t="s">
        <v>732</v>
      </c>
      <c r="H325" s="3">
        <v>3500</v>
      </c>
      <c r="I325" s="5" t="s">
        <v>581</v>
      </c>
    </row>
    <row r="326" spans="1:9" ht="60" x14ac:dyDescent="0.25">
      <c r="A326" s="13">
        <v>2114519946</v>
      </c>
      <c r="B326" s="3" t="s">
        <v>108</v>
      </c>
      <c r="C326" s="5" t="s">
        <v>684</v>
      </c>
      <c r="D326" s="5" t="s">
        <v>683</v>
      </c>
      <c r="E326" s="5" t="s">
        <v>733</v>
      </c>
      <c r="F326" s="3" t="s">
        <v>37</v>
      </c>
      <c r="G326" s="3" t="s">
        <v>734</v>
      </c>
      <c r="H326" s="3">
        <v>3500</v>
      </c>
      <c r="I326" s="5" t="s">
        <v>581</v>
      </c>
    </row>
    <row r="327" spans="1:9" ht="90" x14ac:dyDescent="0.25">
      <c r="A327" s="13">
        <v>2114519946</v>
      </c>
      <c r="B327" s="3" t="s">
        <v>108</v>
      </c>
      <c r="C327" s="5" t="s">
        <v>684</v>
      </c>
      <c r="D327" s="5" t="s">
        <v>683</v>
      </c>
      <c r="E327" s="5" t="s">
        <v>735</v>
      </c>
      <c r="F327" s="3" t="s">
        <v>37</v>
      </c>
      <c r="G327" s="3" t="s">
        <v>736</v>
      </c>
      <c r="H327" s="3">
        <v>3500</v>
      </c>
      <c r="I327" s="5" t="s">
        <v>581</v>
      </c>
    </row>
    <row r="328" spans="1:9" ht="105" x14ac:dyDescent="0.25">
      <c r="A328" s="13">
        <v>2114519946</v>
      </c>
      <c r="B328" s="3" t="s">
        <v>108</v>
      </c>
      <c r="C328" s="5" t="s">
        <v>684</v>
      </c>
      <c r="D328" s="5" t="s">
        <v>683</v>
      </c>
      <c r="E328" s="5" t="s">
        <v>737</v>
      </c>
      <c r="F328" s="3" t="s">
        <v>37</v>
      </c>
      <c r="G328" s="3" t="s">
        <v>738</v>
      </c>
      <c r="H328" s="3">
        <v>3500</v>
      </c>
      <c r="I328" s="5" t="s">
        <v>581</v>
      </c>
    </row>
    <row r="329" spans="1:9" ht="75" x14ac:dyDescent="0.25">
      <c r="A329" s="13">
        <v>2114519946</v>
      </c>
      <c r="B329" s="3" t="s">
        <v>108</v>
      </c>
      <c r="C329" s="5" t="s">
        <v>684</v>
      </c>
      <c r="D329" s="5" t="s">
        <v>683</v>
      </c>
      <c r="E329" s="5" t="s">
        <v>739</v>
      </c>
      <c r="F329" s="3" t="s">
        <v>37</v>
      </c>
      <c r="G329" s="3" t="s">
        <v>740</v>
      </c>
      <c r="H329" s="3">
        <v>3500</v>
      </c>
      <c r="I329" s="5" t="s">
        <v>581</v>
      </c>
    </row>
    <row r="330" spans="1:9" ht="120" x14ac:dyDescent="0.25">
      <c r="A330" s="13">
        <v>2114519946</v>
      </c>
      <c r="B330" s="3" t="s">
        <v>108</v>
      </c>
      <c r="C330" s="5" t="s">
        <v>684</v>
      </c>
      <c r="D330" s="5" t="s">
        <v>683</v>
      </c>
      <c r="E330" s="5" t="s">
        <v>741</v>
      </c>
      <c r="F330" s="3" t="s">
        <v>37</v>
      </c>
      <c r="G330" s="3" t="s">
        <v>742</v>
      </c>
      <c r="H330" s="3">
        <v>3500</v>
      </c>
      <c r="I330" s="5" t="s">
        <v>581</v>
      </c>
    </row>
    <row r="331" spans="1:9" ht="75" x14ac:dyDescent="0.25">
      <c r="A331" s="13">
        <v>2114519946</v>
      </c>
      <c r="B331" s="3" t="s">
        <v>108</v>
      </c>
      <c r="C331" s="5" t="s">
        <v>684</v>
      </c>
      <c r="D331" s="5" t="s">
        <v>683</v>
      </c>
      <c r="E331" s="5" t="s">
        <v>743</v>
      </c>
      <c r="F331" s="3" t="s">
        <v>27</v>
      </c>
      <c r="G331" s="3" t="s">
        <v>744</v>
      </c>
      <c r="H331" s="3">
        <v>5000</v>
      </c>
      <c r="I331" s="5" t="s">
        <v>581</v>
      </c>
    </row>
    <row r="332" spans="1:9" ht="150" x14ac:dyDescent="0.25">
      <c r="A332" s="13">
        <v>2114519946</v>
      </c>
      <c r="B332" s="3" t="s">
        <v>108</v>
      </c>
      <c r="C332" s="5" t="s">
        <v>684</v>
      </c>
      <c r="D332" s="5" t="s">
        <v>683</v>
      </c>
      <c r="E332" s="5" t="s">
        <v>745</v>
      </c>
      <c r="F332" s="3" t="s">
        <v>37</v>
      </c>
      <c r="G332" s="3" t="s">
        <v>746</v>
      </c>
      <c r="H332" s="3">
        <v>3500</v>
      </c>
      <c r="I332" s="5" t="s">
        <v>581</v>
      </c>
    </row>
    <row r="333" spans="1:9" ht="105" x14ac:dyDescent="0.25">
      <c r="A333" s="13">
        <v>2114519946</v>
      </c>
      <c r="B333" s="3" t="s">
        <v>108</v>
      </c>
      <c r="C333" s="5" t="s">
        <v>684</v>
      </c>
      <c r="D333" s="5" t="s">
        <v>683</v>
      </c>
      <c r="E333" s="5" t="s">
        <v>747</v>
      </c>
      <c r="F333" s="3" t="s">
        <v>37</v>
      </c>
      <c r="G333" s="3" t="s">
        <v>748</v>
      </c>
      <c r="H333" s="3">
        <v>3500</v>
      </c>
      <c r="I333" s="5" t="s">
        <v>581</v>
      </c>
    </row>
    <row r="334" spans="1:9" ht="105" x14ac:dyDescent="0.25">
      <c r="A334" s="13">
        <v>2114519946</v>
      </c>
      <c r="B334" s="3" t="s">
        <v>108</v>
      </c>
      <c r="C334" s="5" t="s">
        <v>684</v>
      </c>
      <c r="D334" s="5" t="s">
        <v>683</v>
      </c>
      <c r="E334" s="5" t="s">
        <v>749</v>
      </c>
      <c r="F334" s="3" t="s">
        <v>37</v>
      </c>
      <c r="G334" s="3" t="s">
        <v>750</v>
      </c>
      <c r="H334" s="3">
        <v>3500</v>
      </c>
      <c r="I334" s="5" t="s">
        <v>581</v>
      </c>
    </row>
    <row r="335" spans="1:9" ht="75" x14ac:dyDescent="0.25">
      <c r="A335" s="13">
        <v>2114519946</v>
      </c>
      <c r="B335" s="3" t="s">
        <v>108</v>
      </c>
      <c r="C335" s="5" t="s">
        <v>684</v>
      </c>
      <c r="D335" s="5" t="s">
        <v>683</v>
      </c>
      <c r="E335" s="5" t="s">
        <v>751</v>
      </c>
      <c r="F335" s="3" t="s">
        <v>37</v>
      </c>
      <c r="G335" s="3" t="s">
        <v>752</v>
      </c>
      <c r="H335" s="3">
        <v>3208.33</v>
      </c>
      <c r="I335" s="5" t="s">
        <v>76</v>
      </c>
    </row>
    <row r="336" spans="1:9" ht="60" x14ac:dyDescent="0.25">
      <c r="A336" s="13">
        <v>2114519946</v>
      </c>
      <c r="B336" s="3" t="s">
        <v>108</v>
      </c>
      <c r="C336" s="5" t="s">
        <v>684</v>
      </c>
      <c r="D336" s="5" t="s">
        <v>683</v>
      </c>
      <c r="E336" s="5" t="s">
        <v>753</v>
      </c>
      <c r="F336" s="3" t="s">
        <v>37</v>
      </c>
      <c r="G336" s="3" t="s">
        <v>754</v>
      </c>
      <c r="H336" s="3">
        <v>2333.33</v>
      </c>
      <c r="I336" s="5" t="s">
        <v>531</v>
      </c>
    </row>
    <row r="337" spans="1:16" ht="75" x14ac:dyDescent="0.25">
      <c r="A337" s="13">
        <v>2114519946</v>
      </c>
      <c r="B337" s="3" t="s">
        <v>108</v>
      </c>
      <c r="C337" s="5" t="s">
        <v>684</v>
      </c>
      <c r="D337" s="5" t="s">
        <v>683</v>
      </c>
      <c r="E337" s="5" t="s">
        <v>755</v>
      </c>
      <c r="F337" s="3" t="s">
        <v>37</v>
      </c>
      <c r="G337" s="3" t="s">
        <v>756</v>
      </c>
      <c r="H337" s="3">
        <v>2916.67</v>
      </c>
      <c r="I337" s="5" t="s">
        <v>538</v>
      </c>
    </row>
    <row r="338" spans="1:16" ht="90" x14ac:dyDescent="0.25">
      <c r="A338" s="13">
        <v>2114519946</v>
      </c>
      <c r="B338" s="3" t="s">
        <v>108</v>
      </c>
      <c r="C338" s="5" t="s">
        <v>684</v>
      </c>
      <c r="D338" s="5" t="s">
        <v>683</v>
      </c>
      <c r="E338" s="5" t="s">
        <v>757</v>
      </c>
      <c r="F338" s="3" t="s">
        <v>37</v>
      </c>
      <c r="G338" s="3" t="s">
        <v>758</v>
      </c>
      <c r="H338" s="3">
        <v>2916.67</v>
      </c>
      <c r="I338" s="5" t="s">
        <v>538</v>
      </c>
    </row>
    <row r="339" spans="1:16" s="24" customFormat="1" ht="60" x14ac:dyDescent="0.25">
      <c r="A339" s="21">
        <v>2114519946</v>
      </c>
      <c r="B339" s="22" t="s">
        <v>108</v>
      </c>
      <c r="C339" s="23" t="s">
        <v>684</v>
      </c>
      <c r="D339" s="23" t="s">
        <v>683</v>
      </c>
      <c r="E339" s="23" t="s">
        <v>495</v>
      </c>
      <c r="F339" s="22" t="s">
        <v>37</v>
      </c>
      <c r="G339" s="22" t="s">
        <v>759</v>
      </c>
      <c r="H339" s="22">
        <v>2916.67</v>
      </c>
      <c r="I339" s="23" t="s">
        <v>538</v>
      </c>
      <c r="J339" s="22"/>
      <c r="K339" s="22"/>
      <c r="L339" s="22"/>
      <c r="M339" s="22"/>
      <c r="N339" s="22"/>
      <c r="O339" s="22"/>
      <c r="P339" s="22"/>
    </row>
    <row r="340" spans="1:16" ht="75" x14ac:dyDescent="0.25">
      <c r="A340" s="13">
        <v>2114519946</v>
      </c>
      <c r="B340" s="3" t="s">
        <v>108</v>
      </c>
      <c r="C340" s="5" t="s">
        <v>684</v>
      </c>
      <c r="D340" s="5" t="s">
        <v>683</v>
      </c>
      <c r="E340" s="5" t="s">
        <v>760</v>
      </c>
      <c r="F340" s="3" t="s">
        <v>37</v>
      </c>
      <c r="G340" s="3" t="s">
        <v>761</v>
      </c>
      <c r="H340" s="3">
        <v>2041.67</v>
      </c>
      <c r="I340" s="5" t="s">
        <v>543</v>
      </c>
    </row>
    <row r="341" spans="1:16" ht="75" x14ac:dyDescent="0.25">
      <c r="A341" s="13">
        <v>2114519946</v>
      </c>
      <c r="B341" s="3" t="s">
        <v>108</v>
      </c>
      <c r="C341" s="5" t="s">
        <v>684</v>
      </c>
      <c r="D341" s="5" t="s">
        <v>683</v>
      </c>
      <c r="E341" s="5" t="s">
        <v>763</v>
      </c>
      <c r="F341" s="3" t="s">
        <v>37</v>
      </c>
      <c r="G341" s="3" t="s">
        <v>762</v>
      </c>
      <c r="H341" s="3">
        <v>2333.33</v>
      </c>
      <c r="I341" s="5" t="s">
        <v>556</v>
      </c>
    </row>
    <row r="342" spans="1:16" ht="135" x14ac:dyDescent="0.25">
      <c r="A342" s="13">
        <v>2114519946</v>
      </c>
      <c r="B342" s="3" t="s">
        <v>108</v>
      </c>
      <c r="C342" s="5" t="s">
        <v>684</v>
      </c>
      <c r="D342" s="5" t="s">
        <v>683</v>
      </c>
      <c r="E342" s="5" t="s">
        <v>764</v>
      </c>
      <c r="F342" s="3" t="s">
        <v>37</v>
      </c>
      <c r="G342" s="3" t="s">
        <v>765</v>
      </c>
      <c r="H342" s="3">
        <v>2625</v>
      </c>
      <c r="I342" s="5" t="s">
        <v>766</v>
      </c>
    </row>
    <row r="343" spans="1:16" ht="90" x14ac:dyDescent="0.25">
      <c r="A343" s="13">
        <v>2114519946</v>
      </c>
      <c r="B343" s="3" t="s">
        <v>108</v>
      </c>
      <c r="C343" s="5" t="s">
        <v>684</v>
      </c>
      <c r="D343" s="5" t="s">
        <v>683</v>
      </c>
      <c r="E343" s="5" t="s">
        <v>767</v>
      </c>
      <c r="F343" s="3" t="s">
        <v>37</v>
      </c>
      <c r="G343" s="3" t="s">
        <v>380</v>
      </c>
      <c r="H343" s="3">
        <v>2625</v>
      </c>
      <c r="I343" s="5" t="s">
        <v>766</v>
      </c>
    </row>
    <row r="344" spans="1:16" ht="75" x14ac:dyDescent="0.25">
      <c r="A344" s="13">
        <v>2114519946</v>
      </c>
      <c r="B344" s="3" t="s">
        <v>108</v>
      </c>
      <c r="C344" s="5" t="s">
        <v>684</v>
      </c>
      <c r="D344" s="5" t="s">
        <v>683</v>
      </c>
      <c r="E344" s="5" t="s">
        <v>769</v>
      </c>
      <c r="F344" s="3" t="s">
        <v>37</v>
      </c>
      <c r="G344" s="3" t="s">
        <v>768</v>
      </c>
      <c r="H344" s="3">
        <v>2625</v>
      </c>
      <c r="I344" s="5" t="s">
        <v>766</v>
      </c>
    </row>
    <row r="345" spans="1:16" ht="135" x14ac:dyDescent="0.25">
      <c r="A345" s="13">
        <v>2114519946</v>
      </c>
      <c r="B345" s="3" t="s">
        <v>108</v>
      </c>
      <c r="C345" s="5" t="s">
        <v>684</v>
      </c>
      <c r="D345" s="5" t="s">
        <v>683</v>
      </c>
      <c r="E345" s="5" t="s">
        <v>770</v>
      </c>
      <c r="F345" s="3" t="s">
        <v>37</v>
      </c>
      <c r="G345" s="3" t="s">
        <v>771</v>
      </c>
      <c r="H345" s="3">
        <v>2333.33</v>
      </c>
      <c r="I345" s="5" t="s">
        <v>531</v>
      </c>
    </row>
    <row r="346" spans="1:16" ht="105" x14ac:dyDescent="0.25">
      <c r="A346" s="13">
        <v>2114519946</v>
      </c>
      <c r="B346" s="3" t="s">
        <v>108</v>
      </c>
      <c r="C346" s="5" t="s">
        <v>684</v>
      </c>
      <c r="D346" s="5" t="s">
        <v>683</v>
      </c>
      <c r="E346" s="5" t="s">
        <v>772</v>
      </c>
      <c r="F346" s="3" t="s">
        <v>37</v>
      </c>
      <c r="G346" s="3" t="s">
        <v>773</v>
      </c>
      <c r="H346" s="3">
        <v>2333.33</v>
      </c>
      <c r="I346" s="5" t="s">
        <v>531</v>
      </c>
    </row>
    <row r="347" spans="1:16" ht="150" x14ac:dyDescent="0.25">
      <c r="A347" s="13">
        <v>2114519946</v>
      </c>
      <c r="B347" s="3" t="s">
        <v>108</v>
      </c>
      <c r="C347" s="5" t="s">
        <v>684</v>
      </c>
      <c r="D347" s="5" t="s">
        <v>683</v>
      </c>
      <c r="E347" s="5" t="s">
        <v>774</v>
      </c>
      <c r="F347" s="3" t="s">
        <v>37</v>
      </c>
      <c r="G347" s="3" t="s">
        <v>775</v>
      </c>
      <c r="H347" s="3">
        <v>2333.33</v>
      </c>
      <c r="I347" s="5" t="s">
        <v>531</v>
      </c>
    </row>
    <row r="348" spans="1:16" ht="105" x14ac:dyDescent="0.25">
      <c r="A348" s="13">
        <v>2114519946</v>
      </c>
      <c r="B348" s="3" t="s">
        <v>108</v>
      </c>
      <c r="C348" s="5" t="s">
        <v>684</v>
      </c>
      <c r="D348" s="5" t="s">
        <v>683</v>
      </c>
      <c r="E348" s="5" t="s">
        <v>776</v>
      </c>
      <c r="F348" s="3" t="s">
        <v>37</v>
      </c>
      <c r="G348" s="3" t="s">
        <v>777</v>
      </c>
      <c r="H348" s="3">
        <v>2333.33</v>
      </c>
      <c r="I348" s="5" t="s">
        <v>531</v>
      </c>
    </row>
    <row r="349" spans="1:16" ht="135" x14ac:dyDescent="0.25">
      <c r="A349" s="13">
        <v>2114519946</v>
      </c>
      <c r="B349" s="3" t="s">
        <v>108</v>
      </c>
      <c r="C349" s="5" t="s">
        <v>684</v>
      </c>
      <c r="D349" s="5" t="s">
        <v>683</v>
      </c>
      <c r="E349" s="5" t="s">
        <v>778</v>
      </c>
      <c r="F349" s="3" t="s">
        <v>37</v>
      </c>
      <c r="G349" s="3" t="s">
        <v>779</v>
      </c>
      <c r="H349" s="3">
        <v>2041.67</v>
      </c>
      <c r="I349" s="5" t="s">
        <v>543</v>
      </c>
    </row>
    <row r="350" spans="1:16" ht="105" x14ac:dyDescent="0.25">
      <c r="A350" s="13">
        <v>2114519946</v>
      </c>
      <c r="B350" s="3" t="s">
        <v>108</v>
      </c>
      <c r="C350" s="5" t="s">
        <v>684</v>
      </c>
      <c r="D350" s="5" t="s">
        <v>683</v>
      </c>
      <c r="E350" s="5" t="s">
        <v>780</v>
      </c>
      <c r="F350" s="3" t="s">
        <v>37</v>
      </c>
      <c r="G350" s="3" t="s">
        <v>781</v>
      </c>
      <c r="H350" s="3">
        <v>2916.67</v>
      </c>
      <c r="I350" s="5" t="s">
        <v>538</v>
      </c>
    </row>
    <row r="351" spans="1:16" ht="135" x14ac:dyDescent="0.25">
      <c r="A351" s="13">
        <v>2114519946</v>
      </c>
      <c r="B351" s="3" t="s">
        <v>108</v>
      </c>
      <c r="C351" s="5" t="s">
        <v>684</v>
      </c>
      <c r="D351" s="5" t="s">
        <v>683</v>
      </c>
      <c r="E351" s="5" t="s">
        <v>782</v>
      </c>
      <c r="F351" s="3" t="s">
        <v>27</v>
      </c>
      <c r="G351" s="3" t="s">
        <v>783</v>
      </c>
      <c r="H351" s="3">
        <v>5000</v>
      </c>
      <c r="I351" s="5" t="s">
        <v>20</v>
      </c>
    </row>
    <row r="352" spans="1:16" ht="135" x14ac:dyDescent="0.25">
      <c r="A352" s="13">
        <v>2114519946</v>
      </c>
      <c r="B352" s="3" t="s">
        <v>108</v>
      </c>
      <c r="C352" s="5" t="s">
        <v>684</v>
      </c>
      <c r="D352" s="5" t="s">
        <v>683</v>
      </c>
      <c r="E352" s="5" t="s">
        <v>784</v>
      </c>
      <c r="F352" s="3" t="s">
        <v>27</v>
      </c>
      <c r="G352" s="3" t="s">
        <v>785</v>
      </c>
      <c r="H352" s="3">
        <v>3333.33</v>
      </c>
      <c r="I352" s="5" t="s">
        <v>556</v>
      </c>
    </row>
    <row r="353" spans="1:9" ht="105" x14ac:dyDescent="0.25">
      <c r="A353" s="13">
        <v>2114519946</v>
      </c>
      <c r="B353" s="3" t="s">
        <v>108</v>
      </c>
      <c r="C353" s="5" t="s">
        <v>684</v>
      </c>
      <c r="D353" s="5" t="s">
        <v>683</v>
      </c>
      <c r="E353" s="5" t="s">
        <v>786</v>
      </c>
      <c r="F353" s="3" t="s">
        <v>27</v>
      </c>
      <c r="G353" s="3" t="s">
        <v>787</v>
      </c>
      <c r="H353" s="3">
        <v>3333.33</v>
      </c>
      <c r="I353" s="5" t="s">
        <v>556</v>
      </c>
    </row>
    <row r="354" spans="1:9" ht="135" x14ac:dyDescent="0.25">
      <c r="A354" s="13">
        <v>2114519946</v>
      </c>
      <c r="B354" s="3" t="s">
        <v>108</v>
      </c>
      <c r="C354" s="5" t="s">
        <v>684</v>
      </c>
      <c r="D354" s="5" t="s">
        <v>683</v>
      </c>
      <c r="E354" s="5" t="s">
        <v>788</v>
      </c>
      <c r="F354" s="3" t="s">
        <v>27</v>
      </c>
      <c r="G354" s="3" t="s">
        <v>789</v>
      </c>
      <c r="H354" s="3">
        <v>3333.33</v>
      </c>
      <c r="I354" s="5" t="s">
        <v>556</v>
      </c>
    </row>
    <row r="355" spans="1:9" ht="75" x14ac:dyDescent="0.25">
      <c r="A355" s="13">
        <v>2114519946</v>
      </c>
      <c r="B355" s="3" t="s">
        <v>108</v>
      </c>
      <c r="C355" s="5" t="s">
        <v>684</v>
      </c>
      <c r="D355" s="5" t="s">
        <v>683</v>
      </c>
      <c r="E355" s="5" t="s">
        <v>790</v>
      </c>
      <c r="F355" s="3" t="s">
        <v>27</v>
      </c>
      <c r="G355" s="3" t="s">
        <v>791</v>
      </c>
      <c r="H355" s="3">
        <v>3750</v>
      </c>
      <c r="I355" s="5" t="s">
        <v>766</v>
      </c>
    </row>
    <row r="356" spans="1:9" ht="135" x14ac:dyDescent="0.25">
      <c r="A356" s="13">
        <v>2114519946</v>
      </c>
      <c r="B356" s="3" t="s">
        <v>108</v>
      </c>
      <c r="C356" s="5" t="s">
        <v>684</v>
      </c>
      <c r="D356" s="5" t="s">
        <v>683</v>
      </c>
      <c r="E356" s="5" t="s">
        <v>792</v>
      </c>
      <c r="F356" s="3" t="s">
        <v>27</v>
      </c>
      <c r="G356" s="3" t="s">
        <v>793</v>
      </c>
      <c r="H356" s="3">
        <v>5000</v>
      </c>
      <c r="I356" s="5" t="s">
        <v>794</v>
      </c>
    </row>
    <row r="357" spans="1:9" ht="75" x14ac:dyDescent="0.25">
      <c r="A357" s="13">
        <v>2114519946</v>
      </c>
      <c r="B357" s="3" t="s">
        <v>108</v>
      </c>
      <c r="C357" s="5" t="s">
        <v>684</v>
      </c>
      <c r="D357" s="5" t="s">
        <v>683</v>
      </c>
      <c r="E357" s="5" t="s">
        <v>797</v>
      </c>
      <c r="F357" s="3" t="s">
        <v>27</v>
      </c>
      <c r="G357" s="3" t="s">
        <v>795</v>
      </c>
      <c r="H357" s="3">
        <v>5000</v>
      </c>
      <c r="I357" s="5" t="s">
        <v>794</v>
      </c>
    </row>
    <row r="358" spans="1:9" ht="60" x14ac:dyDescent="0.25">
      <c r="A358" s="13">
        <v>2114519946</v>
      </c>
      <c r="B358" s="3" t="s">
        <v>108</v>
      </c>
      <c r="C358" s="5" t="s">
        <v>684</v>
      </c>
      <c r="D358" s="5" t="s">
        <v>683</v>
      </c>
      <c r="E358" s="5" t="s">
        <v>796</v>
      </c>
      <c r="F358" s="3" t="s">
        <v>27</v>
      </c>
      <c r="G358" s="3" t="s">
        <v>798</v>
      </c>
      <c r="H358" s="3">
        <v>5000</v>
      </c>
      <c r="I358" s="5" t="s">
        <v>794</v>
      </c>
    </row>
    <row r="359" spans="1:9" ht="75" x14ac:dyDescent="0.25">
      <c r="A359" s="13">
        <v>2114519946</v>
      </c>
      <c r="B359" s="3" t="s">
        <v>108</v>
      </c>
      <c r="C359" s="5" t="s">
        <v>684</v>
      </c>
      <c r="D359" s="5" t="s">
        <v>683</v>
      </c>
      <c r="E359" s="5" t="s">
        <v>799</v>
      </c>
      <c r="F359" s="3" t="s">
        <v>27</v>
      </c>
      <c r="G359" s="3" t="s">
        <v>800</v>
      </c>
      <c r="H359" s="3">
        <v>1666.67</v>
      </c>
      <c r="I359" s="5" t="s">
        <v>801</v>
      </c>
    </row>
    <row r="360" spans="1:9" ht="120" x14ac:dyDescent="0.25">
      <c r="A360" s="13">
        <v>2114519946</v>
      </c>
      <c r="B360" s="3" t="s">
        <v>108</v>
      </c>
      <c r="C360" s="5" t="s">
        <v>684</v>
      </c>
      <c r="D360" s="5" t="s">
        <v>683</v>
      </c>
      <c r="E360" s="5" t="s">
        <v>802</v>
      </c>
      <c r="F360" s="3" t="s">
        <v>27</v>
      </c>
      <c r="G360" s="3" t="s">
        <v>803</v>
      </c>
      <c r="H360" s="3">
        <v>5000</v>
      </c>
      <c r="I360" s="5" t="s">
        <v>794</v>
      </c>
    </row>
    <row r="361" spans="1:9" ht="90" x14ac:dyDescent="0.25">
      <c r="A361" s="13">
        <v>2114519946</v>
      </c>
      <c r="B361" s="3" t="s">
        <v>108</v>
      </c>
      <c r="C361" s="5" t="s">
        <v>684</v>
      </c>
      <c r="D361" s="5" t="s">
        <v>683</v>
      </c>
      <c r="E361" s="5" t="s">
        <v>804</v>
      </c>
      <c r="F361" s="3" t="s">
        <v>27</v>
      </c>
      <c r="G361" s="3" t="s">
        <v>805</v>
      </c>
      <c r="H361" s="3">
        <v>5000</v>
      </c>
      <c r="I361" s="5" t="s">
        <v>794</v>
      </c>
    </row>
    <row r="362" spans="1:9" ht="75" x14ac:dyDescent="0.25">
      <c r="A362" s="13">
        <v>2114519946</v>
      </c>
      <c r="B362" s="3" t="s">
        <v>108</v>
      </c>
      <c r="C362" s="5" t="s">
        <v>684</v>
      </c>
      <c r="D362" s="5" t="s">
        <v>683</v>
      </c>
      <c r="E362" s="5" t="s">
        <v>807</v>
      </c>
      <c r="F362" s="3" t="s">
        <v>27</v>
      </c>
      <c r="G362" s="3" t="s">
        <v>806</v>
      </c>
      <c r="H362" s="3">
        <v>5000</v>
      </c>
      <c r="I362" s="5" t="s">
        <v>794</v>
      </c>
    </row>
    <row r="363" spans="1:9" ht="120" x14ac:dyDescent="0.25">
      <c r="A363" s="13">
        <v>2114519946</v>
      </c>
      <c r="B363" s="3" t="s">
        <v>108</v>
      </c>
      <c r="C363" s="5" t="s">
        <v>684</v>
      </c>
      <c r="D363" s="5" t="s">
        <v>683</v>
      </c>
      <c r="E363" s="5" t="s">
        <v>808</v>
      </c>
      <c r="F363" s="3" t="s">
        <v>27</v>
      </c>
      <c r="G363" s="3" t="s">
        <v>809</v>
      </c>
      <c r="H363" s="3">
        <v>5000</v>
      </c>
      <c r="I363" s="5" t="s">
        <v>794</v>
      </c>
    </row>
    <row r="364" spans="1:9" ht="105" x14ac:dyDescent="0.25">
      <c r="A364" s="13">
        <v>2114519946</v>
      </c>
      <c r="B364" s="3" t="s">
        <v>108</v>
      </c>
      <c r="C364" s="5" t="s">
        <v>684</v>
      </c>
      <c r="D364" s="5" t="s">
        <v>683</v>
      </c>
      <c r="E364" s="5" t="s">
        <v>810</v>
      </c>
      <c r="F364" s="3" t="s">
        <v>27</v>
      </c>
      <c r="G364" s="4" t="s">
        <v>812</v>
      </c>
      <c r="H364" s="3">
        <v>5000</v>
      </c>
      <c r="I364" s="5" t="s">
        <v>794</v>
      </c>
    </row>
    <row r="365" spans="1:9" ht="90" x14ac:dyDescent="0.25">
      <c r="A365" s="13">
        <v>2114519946</v>
      </c>
      <c r="B365" s="3" t="s">
        <v>108</v>
      </c>
      <c r="C365" s="5" t="s">
        <v>684</v>
      </c>
      <c r="D365" s="5" t="s">
        <v>683</v>
      </c>
      <c r="E365" s="5" t="s">
        <v>811</v>
      </c>
      <c r="F365" s="3" t="s">
        <v>27</v>
      </c>
      <c r="G365" s="3" t="s">
        <v>813</v>
      </c>
      <c r="H365" s="3">
        <v>5000</v>
      </c>
      <c r="I365" s="5" t="s">
        <v>794</v>
      </c>
    </row>
    <row r="366" spans="1:9" ht="105" x14ac:dyDescent="0.25">
      <c r="A366" s="13">
        <v>2114519946</v>
      </c>
      <c r="B366" s="3" t="s">
        <v>108</v>
      </c>
      <c r="C366" s="5" t="s">
        <v>684</v>
      </c>
      <c r="D366" s="5" t="s">
        <v>683</v>
      </c>
      <c r="E366" s="5" t="s">
        <v>814</v>
      </c>
      <c r="F366" s="3" t="s">
        <v>27</v>
      </c>
      <c r="G366" s="3" t="s">
        <v>815</v>
      </c>
      <c r="H366" s="3">
        <v>5000</v>
      </c>
      <c r="I366" s="5" t="s">
        <v>794</v>
      </c>
    </row>
    <row r="367" spans="1:9" ht="60" x14ac:dyDescent="0.25">
      <c r="A367" s="13">
        <v>2114519946</v>
      </c>
      <c r="B367" s="3" t="s">
        <v>108</v>
      </c>
      <c r="C367" s="5" t="s">
        <v>684</v>
      </c>
      <c r="D367" s="5" t="s">
        <v>683</v>
      </c>
      <c r="E367" s="5" t="s">
        <v>816</v>
      </c>
      <c r="F367" s="3" t="s">
        <v>27</v>
      </c>
      <c r="G367" s="3" t="s">
        <v>817</v>
      </c>
      <c r="H367" s="3">
        <v>5000</v>
      </c>
      <c r="I367" s="5" t="s">
        <v>794</v>
      </c>
    </row>
    <row r="368" spans="1:9" ht="90" x14ac:dyDescent="0.25">
      <c r="A368" s="13">
        <v>2114519946</v>
      </c>
      <c r="B368" s="3" t="s">
        <v>108</v>
      </c>
      <c r="C368" s="5" t="s">
        <v>684</v>
      </c>
      <c r="D368" s="5" t="s">
        <v>683</v>
      </c>
      <c r="E368" s="5" t="s">
        <v>818</v>
      </c>
      <c r="F368" s="3" t="s">
        <v>27</v>
      </c>
      <c r="G368" s="3" t="s">
        <v>819</v>
      </c>
      <c r="H368" s="3">
        <v>4166.67</v>
      </c>
      <c r="I368" s="5" t="s">
        <v>138</v>
      </c>
    </row>
    <row r="369" spans="1:9" ht="105" x14ac:dyDescent="0.25">
      <c r="A369" s="13">
        <v>2114519946</v>
      </c>
      <c r="B369" s="3" t="s">
        <v>108</v>
      </c>
      <c r="C369" s="5" t="s">
        <v>684</v>
      </c>
      <c r="D369" s="5" t="s">
        <v>683</v>
      </c>
      <c r="E369" s="5" t="s">
        <v>820</v>
      </c>
      <c r="F369" s="3" t="s">
        <v>27</v>
      </c>
      <c r="G369" s="3" t="s">
        <v>793</v>
      </c>
      <c r="H369" s="3">
        <v>5000</v>
      </c>
      <c r="I369" s="5" t="s">
        <v>794</v>
      </c>
    </row>
    <row r="370" spans="1:9" ht="90" x14ac:dyDescent="0.25">
      <c r="A370" s="13">
        <v>2114519946</v>
      </c>
      <c r="B370" s="3" t="s">
        <v>108</v>
      </c>
      <c r="C370" s="5" t="s">
        <v>684</v>
      </c>
      <c r="D370" s="5" t="s">
        <v>683</v>
      </c>
      <c r="E370" s="5" t="s">
        <v>821</v>
      </c>
      <c r="F370" s="3" t="s">
        <v>27</v>
      </c>
      <c r="G370" s="3" t="s">
        <v>822</v>
      </c>
      <c r="H370" s="3">
        <v>5000</v>
      </c>
      <c r="I370" s="5" t="s">
        <v>794</v>
      </c>
    </row>
    <row r="371" spans="1:9" ht="75" x14ac:dyDescent="0.25">
      <c r="A371" s="13">
        <v>2114519946</v>
      </c>
      <c r="B371" s="3" t="s">
        <v>108</v>
      </c>
      <c r="C371" s="5" t="s">
        <v>684</v>
      </c>
      <c r="D371" s="5" t="s">
        <v>683</v>
      </c>
      <c r="E371" s="5" t="s">
        <v>824</v>
      </c>
      <c r="F371" s="3" t="s">
        <v>27</v>
      </c>
      <c r="G371" s="3" t="s">
        <v>823</v>
      </c>
      <c r="H371" s="3">
        <v>5000</v>
      </c>
      <c r="I371" s="5" t="s">
        <v>794</v>
      </c>
    </row>
    <row r="372" spans="1:9" ht="75" x14ac:dyDescent="0.25">
      <c r="A372" s="13">
        <v>2114519946</v>
      </c>
      <c r="B372" s="3" t="s">
        <v>108</v>
      </c>
      <c r="C372" s="5" t="s">
        <v>684</v>
      </c>
      <c r="D372" s="5" t="s">
        <v>683</v>
      </c>
      <c r="E372" s="5" t="s">
        <v>743</v>
      </c>
      <c r="F372" s="3" t="s">
        <v>27</v>
      </c>
      <c r="G372" s="3" t="s">
        <v>744</v>
      </c>
      <c r="H372" s="3">
        <v>5000</v>
      </c>
      <c r="I372" s="5" t="s">
        <v>794</v>
      </c>
    </row>
    <row r="373" spans="1:9" ht="90" x14ac:dyDescent="0.25">
      <c r="A373" s="13">
        <v>2114519946</v>
      </c>
      <c r="B373" s="3" t="s">
        <v>108</v>
      </c>
      <c r="C373" s="5" t="s">
        <v>684</v>
      </c>
      <c r="D373" s="5" t="s">
        <v>683</v>
      </c>
      <c r="E373" s="5" t="s">
        <v>825</v>
      </c>
      <c r="F373" s="3" t="s">
        <v>27</v>
      </c>
      <c r="G373" s="3" t="s">
        <v>826</v>
      </c>
      <c r="H373" s="3">
        <v>2916.67</v>
      </c>
      <c r="I373" s="5" t="s">
        <v>543</v>
      </c>
    </row>
    <row r="374" spans="1:9" ht="135" x14ac:dyDescent="0.25">
      <c r="A374" s="13">
        <v>2114519946</v>
      </c>
      <c r="B374" s="3" t="s">
        <v>108</v>
      </c>
      <c r="C374" s="5" t="s">
        <v>684</v>
      </c>
      <c r="D374" s="5" t="s">
        <v>683</v>
      </c>
      <c r="E374" s="5" t="s">
        <v>827</v>
      </c>
      <c r="F374" s="3" t="s">
        <v>27</v>
      </c>
      <c r="G374" s="3" t="s">
        <v>828</v>
      </c>
      <c r="H374" s="3">
        <v>3750</v>
      </c>
      <c r="I374" s="5" t="s">
        <v>766</v>
      </c>
    </row>
    <row r="375" spans="1:9" ht="135" x14ac:dyDescent="0.25">
      <c r="A375" s="13">
        <v>2114519946</v>
      </c>
      <c r="B375" s="3" t="s">
        <v>108</v>
      </c>
      <c r="C375" s="5" t="s">
        <v>684</v>
      </c>
      <c r="D375" s="5" t="s">
        <v>683</v>
      </c>
      <c r="E375" s="5" t="s">
        <v>829</v>
      </c>
      <c r="F375" s="3" t="s">
        <v>27</v>
      </c>
      <c r="G375" s="3" t="s">
        <v>830</v>
      </c>
      <c r="H375" s="3">
        <v>3333.33</v>
      </c>
      <c r="I375" s="5" t="s">
        <v>531</v>
      </c>
    </row>
    <row r="376" spans="1:9" ht="90" x14ac:dyDescent="0.25">
      <c r="A376" s="13">
        <v>2114519946</v>
      </c>
      <c r="B376" s="3" t="s">
        <v>108</v>
      </c>
      <c r="C376" s="5" t="s">
        <v>684</v>
      </c>
      <c r="D376" s="5" t="s">
        <v>683</v>
      </c>
      <c r="E376" s="5" t="s">
        <v>831</v>
      </c>
      <c r="F376" s="3" t="s">
        <v>58</v>
      </c>
      <c r="G376" s="3" t="s">
        <v>832</v>
      </c>
      <c r="H376" s="3">
        <v>10200</v>
      </c>
      <c r="I376" s="5" t="s">
        <v>794</v>
      </c>
    </row>
    <row r="377" spans="1:9" ht="105" x14ac:dyDescent="0.25">
      <c r="A377" s="13">
        <v>2114519946</v>
      </c>
      <c r="B377" s="3" t="s">
        <v>108</v>
      </c>
      <c r="C377" s="5" t="s">
        <v>684</v>
      </c>
      <c r="D377" s="5" t="s">
        <v>683</v>
      </c>
      <c r="E377" s="5" t="s">
        <v>833</v>
      </c>
      <c r="F377" s="3" t="s">
        <v>58</v>
      </c>
      <c r="G377" s="3" t="s">
        <v>834</v>
      </c>
      <c r="H377" s="3">
        <v>10200</v>
      </c>
      <c r="I377" s="5" t="s">
        <v>794</v>
      </c>
    </row>
    <row r="378" spans="1:9" ht="90" x14ac:dyDescent="0.25">
      <c r="A378" s="13">
        <v>2114519946</v>
      </c>
      <c r="B378" s="3" t="s">
        <v>108</v>
      </c>
      <c r="C378" s="5" t="s">
        <v>684</v>
      </c>
      <c r="D378" s="5" t="s">
        <v>683</v>
      </c>
      <c r="E378" s="5" t="s">
        <v>835</v>
      </c>
      <c r="F378" s="3" t="s">
        <v>58</v>
      </c>
      <c r="G378" s="3" t="s">
        <v>836</v>
      </c>
      <c r="H378" s="3">
        <v>10200</v>
      </c>
      <c r="I378" s="5" t="s">
        <v>794</v>
      </c>
    </row>
    <row r="379" spans="1:9" ht="60" x14ac:dyDescent="0.25">
      <c r="A379" s="13">
        <v>2114519946</v>
      </c>
      <c r="B379" s="3" t="s">
        <v>108</v>
      </c>
      <c r="C379" s="5" t="s">
        <v>684</v>
      </c>
      <c r="D379" s="5" t="s">
        <v>683</v>
      </c>
      <c r="E379" s="5" t="s">
        <v>837</v>
      </c>
      <c r="F379" s="3" t="s">
        <v>58</v>
      </c>
      <c r="G379" s="3" t="s">
        <v>838</v>
      </c>
      <c r="H379" s="3">
        <v>10200</v>
      </c>
      <c r="I379" s="5" t="s">
        <v>794</v>
      </c>
    </row>
    <row r="380" spans="1:9" ht="135" x14ac:dyDescent="0.25">
      <c r="A380" s="13">
        <v>2114519946</v>
      </c>
      <c r="B380" s="3" t="s">
        <v>108</v>
      </c>
      <c r="C380" s="5" t="s">
        <v>684</v>
      </c>
      <c r="D380" s="5" t="s">
        <v>683</v>
      </c>
      <c r="E380" s="5" t="s">
        <v>839</v>
      </c>
      <c r="F380" s="3" t="s">
        <v>58</v>
      </c>
      <c r="G380" s="3" t="s">
        <v>840</v>
      </c>
      <c r="H380" s="3">
        <v>10200</v>
      </c>
      <c r="I380" s="5" t="s">
        <v>794</v>
      </c>
    </row>
    <row r="381" spans="1:9" ht="135" x14ac:dyDescent="0.25">
      <c r="A381" s="13">
        <v>2114519946</v>
      </c>
      <c r="B381" s="3" t="s">
        <v>108</v>
      </c>
      <c r="C381" s="5" t="s">
        <v>684</v>
      </c>
      <c r="D381" s="5" t="s">
        <v>683</v>
      </c>
      <c r="E381" s="5" t="s">
        <v>841</v>
      </c>
      <c r="F381" s="3" t="s">
        <v>58</v>
      </c>
      <c r="G381" s="3" t="s">
        <v>842</v>
      </c>
      <c r="H381" s="3">
        <v>10200</v>
      </c>
      <c r="I381" s="5" t="s">
        <v>794</v>
      </c>
    </row>
    <row r="382" spans="1:9" ht="75" x14ac:dyDescent="0.25">
      <c r="A382" s="13">
        <v>2114519946</v>
      </c>
      <c r="B382" s="3" t="s">
        <v>108</v>
      </c>
      <c r="C382" s="5" t="s">
        <v>684</v>
      </c>
      <c r="D382" s="5" t="s">
        <v>683</v>
      </c>
      <c r="E382" s="5" t="s">
        <v>843</v>
      </c>
      <c r="F382" s="3" t="s">
        <v>58</v>
      </c>
      <c r="G382" s="4" t="s">
        <v>844</v>
      </c>
      <c r="H382" s="3">
        <v>10200</v>
      </c>
      <c r="I382" s="5" t="s">
        <v>794</v>
      </c>
    </row>
    <row r="383" spans="1:9" ht="90" x14ac:dyDescent="0.25">
      <c r="A383" s="13">
        <v>2114519946</v>
      </c>
      <c r="B383" s="3" t="s">
        <v>108</v>
      </c>
      <c r="C383" s="5" t="s">
        <v>684</v>
      </c>
      <c r="D383" s="5" t="s">
        <v>683</v>
      </c>
      <c r="E383" s="5" t="s">
        <v>845</v>
      </c>
      <c r="F383" s="3" t="s">
        <v>58</v>
      </c>
      <c r="G383" s="3" t="s">
        <v>846</v>
      </c>
      <c r="H383" s="3">
        <v>10200</v>
      </c>
      <c r="I383" s="5" t="s">
        <v>794</v>
      </c>
    </row>
    <row r="384" spans="1:9" ht="105" x14ac:dyDescent="0.25">
      <c r="A384" s="13">
        <v>2114519946</v>
      </c>
      <c r="B384" s="3" t="s">
        <v>108</v>
      </c>
      <c r="C384" s="5" t="s">
        <v>684</v>
      </c>
      <c r="D384" s="5" t="s">
        <v>683</v>
      </c>
      <c r="E384" s="5" t="s">
        <v>847</v>
      </c>
      <c r="F384" s="3" t="s">
        <v>58</v>
      </c>
      <c r="G384" s="3" t="s">
        <v>848</v>
      </c>
      <c r="H384" s="3">
        <v>10200</v>
      </c>
      <c r="I384" s="5" t="s">
        <v>794</v>
      </c>
    </row>
    <row r="385" spans="1:9" ht="105" x14ac:dyDescent="0.25">
      <c r="A385" s="13">
        <v>2114519946</v>
      </c>
      <c r="B385" s="3" t="s">
        <v>108</v>
      </c>
      <c r="C385" s="5" t="s">
        <v>684</v>
      </c>
      <c r="D385" s="5" t="s">
        <v>683</v>
      </c>
      <c r="E385" s="5" t="s">
        <v>849</v>
      </c>
      <c r="F385" s="3" t="s">
        <v>58</v>
      </c>
      <c r="G385" s="3" t="s">
        <v>850</v>
      </c>
      <c r="H385" s="3">
        <v>10200</v>
      </c>
      <c r="I385" s="5" t="s">
        <v>794</v>
      </c>
    </row>
    <row r="386" spans="1:9" ht="135" x14ac:dyDescent="0.25">
      <c r="A386" s="13">
        <v>2114519946</v>
      </c>
      <c r="B386" s="3" t="s">
        <v>108</v>
      </c>
      <c r="C386" s="5" t="s">
        <v>684</v>
      </c>
      <c r="D386" s="5" t="s">
        <v>683</v>
      </c>
      <c r="E386" s="5" t="s">
        <v>851</v>
      </c>
      <c r="F386" s="3" t="s">
        <v>58</v>
      </c>
      <c r="G386" s="3" t="s">
        <v>852</v>
      </c>
      <c r="H386" s="3">
        <v>10200</v>
      </c>
      <c r="I386" s="5" t="s">
        <v>794</v>
      </c>
    </row>
    <row r="387" spans="1:9" ht="90" x14ac:dyDescent="0.25">
      <c r="A387" s="13">
        <v>2114519946</v>
      </c>
      <c r="B387" s="3" t="s">
        <v>108</v>
      </c>
      <c r="C387" s="5" t="s">
        <v>684</v>
      </c>
      <c r="D387" s="5" t="s">
        <v>683</v>
      </c>
      <c r="E387" s="5" t="s">
        <v>853</v>
      </c>
      <c r="F387" s="3" t="s">
        <v>58</v>
      </c>
      <c r="G387" s="3" t="s">
        <v>854</v>
      </c>
      <c r="H387" s="3">
        <v>10200</v>
      </c>
      <c r="I387" s="5" t="s">
        <v>794</v>
      </c>
    </row>
    <row r="388" spans="1:9" ht="90" x14ac:dyDescent="0.25">
      <c r="A388" s="13">
        <v>2114519946</v>
      </c>
      <c r="B388" s="3" t="s">
        <v>108</v>
      </c>
      <c r="C388" s="5" t="s">
        <v>684</v>
      </c>
      <c r="D388" s="5" t="s">
        <v>683</v>
      </c>
      <c r="E388" s="5" t="s">
        <v>855</v>
      </c>
      <c r="F388" s="3" t="s">
        <v>58</v>
      </c>
      <c r="G388" s="3" t="s">
        <v>856</v>
      </c>
      <c r="H388" s="3">
        <v>10200</v>
      </c>
      <c r="I388" s="5" t="s">
        <v>794</v>
      </c>
    </row>
    <row r="389" spans="1:9" ht="135" x14ac:dyDescent="0.25">
      <c r="A389" s="13">
        <v>2114519946</v>
      </c>
      <c r="B389" s="3" t="s">
        <v>108</v>
      </c>
      <c r="C389" s="5" t="s">
        <v>684</v>
      </c>
      <c r="D389" s="5" t="s">
        <v>683</v>
      </c>
      <c r="E389" s="5" t="s">
        <v>857</v>
      </c>
      <c r="F389" s="3" t="s">
        <v>58</v>
      </c>
      <c r="G389" s="3" t="s">
        <v>858</v>
      </c>
      <c r="H389" s="3">
        <v>10200</v>
      </c>
      <c r="I389" s="5" t="s">
        <v>794</v>
      </c>
    </row>
    <row r="390" spans="1:9" ht="90" x14ac:dyDescent="0.25">
      <c r="A390" s="13">
        <v>2114519946</v>
      </c>
      <c r="B390" s="3" t="s">
        <v>108</v>
      </c>
      <c r="C390" s="5" t="s">
        <v>684</v>
      </c>
      <c r="D390" s="5" t="s">
        <v>683</v>
      </c>
      <c r="E390" s="5" t="s">
        <v>859</v>
      </c>
      <c r="F390" s="3" t="s">
        <v>58</v>
      </c>
      <c r="G390" s="4" t="s">
        <v>860</v>
      </c>
      <c r="H390" s="3">
        <v>10200</v>
      </c>
      <c r="I390" s="5" t="s">
        <v>794</v>
      </c>
    </row>
    <row r="391" spans="1:9" ht="90" x14ac:dyDescent="0.25">
      <c r="A391" s="13">
        <v>2114519946</v>
      </c>
      <c r="B391" s="3" t="s">
        <v>108</v>
      </c>
      <c r="C391" s="5" t="s">
        <v>684</v>
      </c>
      <c r="D391" s="5" t="s">
        <v>683</v>
      </c>
      <c r="E391" s="5" t="s">
        <v>861</v>
      </c>
      <c r="F391" s="3" t="s">
        <v>58</v>
      </c>
      <c r="G391" s="4" t="s">
        <v>862</v>
      </c>
      <c r="H391" s="3">
        <v>10200</v>
      </c>
      <c r="I391" s="5" t="s">
        <v>794</v>
      </c>
    </row>
    <row r="392" spans="1:9" ht="60" x14ac:dyDescent="0.25">
      <c r="A392" s="13">
        <v>2114519946</v>
      </c>
      <c r="B392" s="3" t="s">
        <v>108</v>
      </c>
      <c r="C392" s="5" t="s">
        <v>684</v>
      </c>
      <c r="D392" s="5" t="s">
        <v>683</v>
      </c>
      <c r="E392" s="17" t="s">
        <v>863</v>
      </c>
      <c r="F392" s="3" t="s">
        <v>58</v>
      </c>
      <c r="G392" s="4" t="s">
        <v>864</v>
      </c>
      <c r="H392" s="3">
        <v>10200</v>
      </c>
      <c r="I392" s="5" t="s">
        <v>794</v>
      </c>
    </row>
    <row r="393" spans="1:9" ht="90" x14ac:dyDescent="0.25">
      <c r="A393" s="13">
        <v>2114519946</v>
      </c>
      <c r="B393" s="3" t="s">
        <v>108</v>
      </c>
      <c r="C393" s="5" t="s">
        <v>684</v>
      </c>
      <c r="D393" s="5" t="s">
        <v>683</v>
      </c>
      <c r="E393" s="5" t="s">
        <v>865</v>
      </c>
      <c r="F393" s="3" t="s">
        <v>58</v>
      </c>
      <c r="G393" s="4" t="s">
        <v>866</v>
      </c>
      <c r="H393" s="3">
        <v>10200</v>
      </c>
      <c r="I393" s="5" t="s">
        <v>794</v>
      </c>
    </row>
    <row r="394" spans="1:9" ht="75" x14ac:dyDescent="0.25">
      <c r="A394" s="13">
        <v>2114519946</v>
      </c>
      <c r="B394" s="3" t="s">
        <v>108</v>
      </c>
      <c r="C394" s="5" t="s">
        <v>684</v>
      </c>
      <c r="D394" s="5" t="s">
        <v>683</v>
      </c>
      <c r="E394" s="5" t="s">
        <v>867</v>
      </c>
      <c r="F394" s="3" t="s">
        <v>58</v>
      </c>
      <c r="G394" s="4" t="s">
        <v>868</v>
      </c>
      <c r="H394" s="3">
        <v>10200</v>
      </c>
      <c r="I394" s="5" t="s">
        <v>794</v>
      </c>
    </row>
    <row r="395" spans="1:9" ht="105" x14ac:dyDescent="0.25">
      <c r="A395" s="13">
        <v>2114519946</v>
      </c>
      <c r="B395" s="3" t="s">
        <v>108</v>
      </c>
      <c r="C395" s="5" t="s">
        <v>684</v>
      </c>
      <c r="D395" s="5" t="s">
        <v>683</v>
      </c>
      <c r="E395" s="5" t="s">
        <v>869</v>
      </c>
      <c r="F395" s="3" t="s">
        <v>58</v>
      </c>
      <c r="G395" s="3" t="s">
        <v>870</v>
      </c>
      <c r="H395" s="3">
        <v>10200</v>
      </c>
      <c r="I395" s="5" t="s">
        <v>794</v>
      </c>
    </row>
    <row r="396" spans="1:9" x14ac:dyDescent="0.25">
      <c r="H396" s="3">
        <f>SUM(H3:H395)</f>
        <v>1754400.0000000002</v>
      </c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5" x14ac:dyDescent="0.25"/>
  <sheetData>
    <row r="1" spans="1:1" x14ac:dyDescent="0.25">
      <c r="A1">
        <v>4</v>
      </c>
    </row>
    <row r="2" spans="1:1" x14ac:dyDescent="0.25">
      <c r="A2">
        <v>3</v>
      </c>
    </row>
    <row r="3" spans="1:1" x14ac:dyDescent="0.25">
      <c r="A3">
        <v>13</v>
      </c>
    </row>
    <row r="4" spans="1:1" x14ac:dyDescent="0.25">
      <c r="A4">
        <v>2</v>
      </c>
    </row>
    <row r="5" spans="1:1" x14ac:dyDescent="0.25">
      <c r="A5">
        <v>7</v>
      </c>
    </row>
    <row r="6" spans="1:1" x14ac:dyDescent="0.25">
      <c r="A6">
        <v>25</v>
      </c>
    </row>
    <row r="7" spans="1:1" x14ac:dyDescent="0.25">
      <c r="A7">
        <v>42</v>
      </c>
    </row>
    <row r="8" spans="1:1" x14ac:dyDescent="0.25">
      <c r="A8">
        <v>46</v>
      </c>
    </row>
    <row r="9" spans="1:1" x14ac:dyDescent="0.25">
      <c r="A9">
        <v>72</v>
      </c>
    </row>
    <row r="10" spans="1:1" x14ac:dyDescent="0.25">
      <c r="A10">
        <v>81</v>
      </c>
    </row>
    <row r="11" spans="1:1" x14ac:dyDescent="0.25">
      <c r="A11">
        <v>41</v>
      </c>
    </row>
    <row r="12" spans="1:1" x14ac:dyDescent="0.25">
      <c r="A12">
        <v>94</v>
      </c>
    </row>
    <row r="13" spans="1:1" x14ac:dyDescent="0.25">
      <c r="A13">
        <f>SUM(A1:A12)</f>
        <v>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4" sqref="D4"/>
    </sheetView>
  </sheetViews>
  <sheetFormatPr defaultColWidth="7.5703125" defaultRowHeight="15" x14ac:dyDescent="0.25"/>
  <cols>
    <col min="1" max="1" width="5.85546875" bestFit="1" customWidth="1"/>
    <col min="2" max="2" width="11.28515625" bestFit="1" customWidth="1"/>
    <col min="3" max="3" width="10.140625" bestFit="1" customWidth="1"/>
    <col min="4" max="4" width="20.7109375" customWidth="1"/>
    <col min="5" max="5" width="22.5703125" customWidth="1"/>
    <col min="6" max="6" width="31" customWidth="1"/>
    <col min="7" max="7" width="11.140625" bestFit="1" customWidth="1"/>
    <col min="8" max="8" width="15.7109375" bestFit="1" customWidth="1"/>
    <col min="9" max="9" width="9.140625" bestFit="1" customWidth="1"/>
    <col min="10" max="10" width="11.42578125" bestFit="1" customWidth="1"/>
    <col min="11" max="11" width="9.7109375" bestFit="1" customWidth="1"/>
    <col min="12" max="12" width="8.85546875" bestFit="1" customWidth="1"/>
    <col min="13" max="13" width="14" customWidth="1"/>
    <col min="14" max="14" width="29.85546875" bestFit="1" customWidth="1"/>
    <col min="15" max="15" width="15.28515625" bestFit="1" customWidth="1"/>
    <col min="16" max="16" width="12" bestFit="1" customWidth="1"/>
    <col min="17" max="17" width="15.14062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10</v>
      </c>
      <c r="H1" s="3" t="s">
        <v>11</v>
      </c>
      <c r="I1" s="3" t="s">
        <v>4</v>
      </c>
      <c r="J1" s="3" t="s">
        <v>5</v>
      </c>
      <c r="K1" s="3" t="s">
        <v>29</v>
      </c>
      <c r="L1" s="3" t="s">
        <v>30</v>
      </c>
      <c r="M1" s="3" t="s">
        <v>59</v>
      </c>
      <c r="N1" s="3" t="s">
        <v>21</v>
      </c>
      <c r="O1" s="3" t="s">
        <v>7</v>
      </c>
      <c r="P1" s="3" t="s">
        <v>8</v>
      </c>
      <c r="Q1" s="3" t="s">
        <v>9</v>
      </c>
    </row>
    <row r="2" spans="1:17" ht="105" x14ac:dyDescent="0.25">
      <c r="A2" s="3"/>
      <c r="B2" s="13">
        <v>2114519011</v>
      </c>
      <c r="C2" s="3" t="s">
        <v>108</v>
      </c>
      <c r="D2" s="5" t="s">
        <v>178</v>
      </c>
      <c r="E2" s="5" t="s">
        <v>179</v>
      </c>
      <c r="F2" s="5" t="s">
        <v>180</v>
      </c>
      <c r="G2" s="3" t="s">
        <v>58</v>
      </c>
      <c r="H2" s="4" t="s">
        <v>181</v>
      </c>
      <c r="I2" s="3">
        <v>10200</v>
      </c>
      <c r="J2" s="5" t="s">
        <v>20</v>
      </c>
      <c r="K2" s="3" t="s">
        <v>31</v>
      </c>
      <c r="L2" s="3" t="s">
        <v>32</v>
      </c>
      <c r="M2" s="3">
        <f t="shared" ref="M2:M14" si="0">I2/12</f>
        <v>850</v>
      </c>
      <c r="N2" s="3">
        <f t="shared" ref="N2:N14" si="1">M2*6</f>
        <v>5100</v>
      </c>
      <c r="O2" s="3"/>
      <c r="P2" s="3"/>
      <c r="Q2" s="3"/>
    </row>
    <row r="3" spans="1:17" ht="108.75" customHeight="1" x14ac:dyDescent="0.25">
      <c r="A3" s="3"/>
      <c r="B3" s="13">
        <v>2114519011</v>
      </c>
      <c r="C3" s="3" t="s">
        <v>108</v>
      </c>
      <c r="D3" s="5" t="s">
        <v>178</v>
      </c>
      <c r="E3" s="5" t="s">
        <v>179</v>
      </c>
      <c r="F3" s="5" t="s">
        <v>182</v>
      </c>
      <c r="G3" s="3" t="s">
        <v>58</v>
      </c>
      <c r="H3" s="4" t="s">
        <v>183</v>
      </c>
      <c r="I3" s="3">
        <v>10200</v>
      </c>
      <c r="J3" s="5" t="s">
        <v>20</v>
      </c>
      <c r="K3" s="3" t="s">
        <v>31</v>
      </c>
      <c r="L3" s="3" t="s">
        <v>32</v>
      </c>
      <c r="M3" s="3">
        <f t="shared" si="0"/>
        <v>850</v>
      </c>
      <c r="N3" s="3">
        <f t="shared" si="1"/>
        <v>5100</v>
      </c>
      <c r="O3" s="3"/>
      <c r="P3" s="3"/>
      <c r="Q3" s="3"/>
    </row>
    <row r="4" spans="1:17" ht="105" x14ac:dyDescent="0.25">
      <c r="A4" s="3"/>
      <c r="B4" s="13">
        <v>2114519011</v>
      </c>
      <c r="C4" s="3" t="s">
        <v>108</v>
      </c>
      <c r="D4" s="5" t="s">
        <v>178</v>
      </c>
      <c r="E4" s="5" t="s">
        <v>179</v>
      </c>
      <c r="F4" s="5" t="s">
        <v>184</v>
      </c>
      <c r="G4" s="3" t="s">
        <v>58</v>
      </c>
      <c r="H4" s="3" t="s">
        <v>185</v>
      </c>
      <c r="I4" s="3">
        <v>10200</v>
      </c>
      <c r="J4" s="5" t="s">
        <v>20</v>
      </c>
      <c r="K4" s="3" t="s">
        <v>31</v>
      </c>
      <c r="L4" s="3" t="s">
        <v>32</v>
      </c>
      <c r="M4" s="3">
        <f t="shared" si="0"/>
        <v>850</v>
      </c>
      <c r="N4" s="3">
        <f t="shared" si="1"/>
        <v>5100</v>
      </c>
      <c r="O4" s="3"/>
      <c r="P4" s="3"/>
      <c r="Q4" s="3"/>
    </row>
    <row r="5" spans="1:17" ht="180" x14ac:dyDescent="0.25">
      <c r="A5" s="3"/>
      <c r="B5" s="13">
        <v>2114519011</v>
      </c>
      <c r="C5" s="3" t="s">
        <v>108</v>
      </c>
      <c r="D5" s="5" t="s">
        <v>178</v>
      </c>
      <c r="E5" s="5" t="s">
        <v>179</v>
      </c>
      <c r="F5" s="5" t="s">
        <v>186</v>
      </c>
      <c r="G5" s="3" t="s">
        <v>58</v>
      </c>
      <c r="H5" s="4" t="s">
        <v>187</v>
      </c>
      <c r="I5" s="3">
        <v>10200</v>
      </c>
      <c r="J5" s="5" t="s">
        <v>20</v>
      </c>
      <c r="K5" s="3" t="s">
        <v>31</v>
      </c>
      <c r="L5" s="3" t="s">
        <v>32</v>
      </c>
      <c r="M5" s="3">
        <f t="shared" si="0"/>
        <v>850</v>
      </c>
      <c r="N5" s="3">
        <f t="shared" si="1"/>
        <v>5100</v>
      </c>
      <c r="O5" s="3"/>
      <c r="P5" s="3"/>
      <c r="Q5" s="3"/>
    </row>
    <row r="6" spans="1:17" ht="105" x14ac:dyDescent="0.25">
      <c r="A6" s="3"/>
      <c r="B6" s="13">
        <v>2114519011</v>
      </c>
      <c r="C6" s="3" t="s">
        <v>108</v>
      </c>
      <c r="D6" s="5" t="s">
        <v>178</v>
      </c>
      <c r="E6" s="5" t="s">
        <v>179</v>
      </c>
      <c r="F6" s="5" t="s">
        <v>188</v>
      </c>
      <c r="G6" s="3" t="s">
        <v>58</v>
      </c>
      <c r="H6" s="3" t="s">
        <v>189</v>
      </c>
      <c r="I6" s="3">
        <v>10200</v>
      </c>
      <c r="J6" s="5" t="s">
        <v>20</v>
      </c>
      <c r="K6" s="3" t="s">
        <v>31</v>
      </c>
      <c r="L6" s="3" t="s">
        <v>32</v>
      </c>
      <c r="M6" s="3">
        <f t="shared" si="0"/>
        <v>850</v>
      </c>
      <c r="N6" s="3">
        <f t="shared" si="1"/>
        <v>5100</v>
      </c>
      <c r="O6" s="3"/>
      <c r="P6" s="3"/>
      <c r="Q6" s="3"/>
    </row>
    <row r="7" spans="1:17" ht="105" x14ac:dyDescent="0.25">
      <c r="A7" s="3"/>
      <c r="B7" s="13">
        <v>2114519011</v>
      </c>
      <c r="C7" s="3" t="s">
        <v>108</v>
      </c>
      <c r="D7" s="5" t="s">
        <v>178</v>
      </c>
      <c r="E7" s="5" t="s">
        <v>179</v>
      </c>
      <c r="F7" s="5" t="s">
        <v>191</v>
      </c>
      <c r="G7" s="3" t="s">
        <v>58</v>
      </c>
      <c r="H7" s="3" t="s">
        <v>190</v>
      </c>
      <c r="I7" s="3">
        <v>10200</v>
      </c>
      <c r="J7" s="5" t="s">
        <v>20</v>
      </c>
      <c r="K7" s="3" t="s">
        <v>31</v>
      </c>
      <c r="L7" s="3" t="s">
        <v>32</v>
      </c>
      <c r="M7" s="3">
        <f t="shared" si="0"/>
        <v>850</v>
      </c>
      <c r="N7" s="3">
        <f t="shared" si="1"/>
        <v>5100</v>
      </c>
      <c r="O7" s="3"/>
      <c r="P7" s="3"/>
      <c r="Q7" s="3"/>
    </row>
    <row r="8" spans="1:17" ht="210" x14ac:dyDescent="0.25">
      <c r="A8" s="3"/>
      <c r="B8" s="13">
        <v>2114519011</v>
      </c>
      <c r="C8" s="3" t="s">
        <v>108</v>
      </c>
      <c r="D8" s="5" t="s">
        <v>178</v>
      </c>
      <c r="E8" s="5" t="s">
        <v>179</v>
      </c>
      <c r="F8" s="5" t="s">
        <v>192</v>
      </c>
      <c r="G8" s="3" t="s">
        <v>58</v>
      </c>
      <c r="H8" s="4" t="s">
        <v>193</v>
      </c>
      <c r="I8" s="3">
        <v>10200</v>
      </c>
      <c r="J8" s="5" t="s">
        <v>20</v>
      </c>
      <c r="K8" s="3" t="s">
        <v>31</v>
      </c>
      <c r="L8" s="3" t="s">
        <v>32</v>
      </c>
      <c r="M8" s="3">
        <f t="shared" si="0"/>
        <v>850</v>
      </c>
      <c r="N8" s="3">
        <f t="shared" si="1"/>
        <v>5100</v>
      </c>
      <c r="O8" s="3"/>
      <c r="P8" s="3"/>
      <c r="Q8" s="3"/>
    </row>
    <row r="9" spans="1:17" ht="105" x14ac:dyDescent="0.25">
      <c r="A9" s="3"/>
      <c r="B9" s="13">
        <v>2114519011</v>
      </c>
      <c r="C9" s="3" t="s">
        <v>108</v>
      </c>
      <c r="D9" s="5" t="s">
        <v>178</v>
      </c>
      <c r="E9" s="5" t="s">
        <v>179</v>
      </c>
      <c r="F9" s="5" t="s">
        <v>194</v>
      </c>
      <c r="G9" s="3" t="s">
        <v>58</v>
      </c>
      <c r="H9" s="4" t="s">
        <v>195</v>
      </c>
      <c r="I9" s="3">
        <v>10200</v>
      </c>
      <c r="J9" s="5" t="s">
        <v>20</v>
      </c>
      <c r="K9" s="3" t="s">
        <v>31</v>
      </c>
      <c r="L9" s="3" t="s">
        <v>32</v>
      </c>
      <c r="M9" s="3">
        <f t="shared" si="0"/>
        <v>850</v>
      </c>
      <c r="N9" s="3">
        <f t="shared" si="1"/>
        <v>5100</v>
      </c>
      <c r="O9" s="3"/>
      <c r="P9" s="3"/>
      <c r="Q9" s="3"/>
    </row>
    <row r="10" spans="1:17" ht="135" x14ac:dyDescent="0.25">
      <c r="A10" s="3"/>
      <c r="B10" s="13">
        <v>2114519011</v>
      </c>
      <c r="C10" s="3" t="s">
        <v>108</v>
      </c>
      <c r="D10" s="5" t="s">
        <v>178</v>
      </c>
      <c r="E10" s="5" t="s">
        <v>179</v>
      </c>
      <c r="F10" s="5" t="s">
        <v>196</v>
      </c>
      <c r="G10" s="3" t="s">
        <v>58</v>
      </c>
      <c r="H10" s="3" t="s">
        <v>197</v>
      </c>
      <c r="I10" s="3">
        <v>10200</v>
      </c>
      <c r="J10" s="5" t="s">
        <v>20</v>
      </c>
      <c r="K10" s="3" t="s">
        <v>31</v>
      </c>
      <c r="L10" s="3" t="s">
        <v>32</v>
      </c>
      <c r="M10" s="3">
        <f t="shared" si="0"/>
        <v>850</v>
      </c>
      <c r="N10" s="3">
        <f t="shared" si="1"/>
        <v>5100</v>
      </c>
      <c r="O10" s="3"/>
      <c r="P10" s="3"/>
      <c r="Q10" s="3"/>
    </row>
    <row r="11" spans="1:17" ht="120" x14ac:dyDescent="0.25">
      <c r="A11" s="3"/>
      <c r="B11" s="13">
        <v>2114519011</v>
      </c>
      <c r="C11" s="3" t="s">
        <v>108</v>
      </c>
      <c r="D11" s="5" t="s">
        <v>178</v>
      </c>
      <c r="E11" s="5" t="s">
        <v>179</v>
      </c>
      <c r="F11" s="5" t="s">
        <v>198</v>
      </c>
      <c r="G11" s="3" t="s">
        <v>58</v>
      </c>
      <c r="H11" s="13" t="s">
        <v>199</v>
      </c>
      <c r="I11" s="3">
        <v>10200</v>
      </c>
      <c r="J11" s="5" t="s">
        <v>20</v>
      </c>
      <c r="K11" s="3" t="s">
        <v>31</v>
      </c>
      <c r="L11" s="3" t="s">
        <v>32</v>
      </c>
      <c r="M11" s="3">
        <f t="shared" si="0"/>
        <v>850</v>
      </c>
      <c r="N11" s="3">
        <f t="shared" si="1"/>
        <v>5100</v>
      </c>
      <c r="O11" s="3"/>
      <c r="P11" s="3"/>
      <c r="Q11" s="3"/>
    </row>
    <row r="12" spans="1:17" ht="105" x14ac:dyDescent="0.25">
      <c r="A12" s="3"/>
      <c r="B12" s="13">
        <v>2114519011</v>
      </c>
      <c r="C12" s="3" t="s">
        <v>108</v>
      </c>
      <c r="D12" s="5" t="s">
        <v>178</v>
      </c>
      <c r="E12" s="5" t="s">
        <v>179</v>
      </c>
      <c r="F12" s="5" t="s">
        <v>200</v>
      </c>
      <c r="G12" s="3" t="s">
        <v>58</v>
      </c>
      <c r="H12" s="3" t="s">
        <v>201</v>
      </c>
      <c r="I12" s="3">
        <v>10200</v>
      </c>
      <c r="J12" s="5" t="s">
        <v>20</v>
      </c>
      <c r="K12" s="3" t="s">
        <v>31</v>
      </c>
      <c r="L12" s="3" t="s">
        <v>32</v>
      </c>
      <c r="M12" s="3">
        <f t="shared" si="0"/>
        <v>850</v>
      </c>
      <c r="N12" s="3">
        <f t="shared" si="1"/>
        <v>5100</v>
      </c>
      <c r="O12" s="3"/>
      <c r="P12" s="3"/>
      <c r="Q12" s="3"/>
    </row>
    <row r="13" spans="1:17" ht="135" x14ac:dyDescent="0.25">
      <c r="A13" s="3"/>
      <c r="B13" s="13">
        <v>2114519011</v>
      </c>
      <c r="C13" s="3" t="s">
        <v>108</v>
      </c>
      <c r="D13" s="5" t="s">
        <v>178</v>
      </c>
      <c r="E13" s="5" t="s">
        <v>179</v>
      </c>
      <c r="F13" s="5" t="s">
        <v>202</v>
      </c>
      <c r="G13" s="3" t="s">
        <v>58</v>
      </c>
      <c r="H13" s="3" t="s">
        <v>203</v>
      </c>
      <c r="I13" s="3">
        <v>10200</v>
      </c>
      <c r="J13" s="5" t="s">
        <v>20</v>
      </c>
      <c r="K13" s="3" t="s">
        <v>31</v>
      </c>
      <c r="L13" s="3" t="s">
        <v>32</v>
      </c>
      <c r="M13" s="3">
        <f t="shared" si="0"/>
        <v>850</v>
      </c>
      <c r="N13" s="3">
        <f t="shared" si="1"/>
        <v>5100</v>
      </c>
      <c r="O13" s="3"/>
      <c r="P13" s="3"/>
      <c r="Q13" s="3"/>
    </row>
    <row r="14" spans="1:17" ht="105" x14ac:dyDescent="0.25">
      <c r="A14" s="3"/>
      <c r="B14" s="13">
        <v>2114519011</v>
      </c>
      <c r="C14" s="3" t="s">
        <v>108</v>
      </c>
      <c r="D14" s="5" t="s">
        <v>178</v>
      </c>
      <c r="E14" s="5" t="s">
        <v>179</v>
      </c>
      <c r="F14" s="5" t="s">
        <v>204</v>
      </c>
      <c r="G14" s="3" t="s">
        <v>58</v>
      </c>
      <c r="H14" s="4" t="s">
        <v>205</v>
      </c>
      <c r="I14" s="3">
        <v>10200</v>
      </c>
      <c r="J14" s="5" t="s">
        <v>20</v>
      </c>
      <c r="K14" s="3" t="s">
        <v>31</v>
      </c>
      <c r="L14" s="3" t="s">
        <v>32</v>
      </c>
      <c r="M14" s="3">
        <f t="shared" si="0"/>
        <v>850</v>
      </c>
      <c r="N14" s="3">
        <f t="shared" si="1"/>
        <v>5100</v>
      </c>
      <c r="O14" s="3"/>
      <c r="P14" s="3"/>
      <c r="Q14" s="3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Pounami</dc:creator>
  <cp:lastModifiedBy>puja shaw</cp:lastModifiedBy>
  <dcterms:created xsi:type="dcterms:W3CDTF">2021-04-01T11:06:11Z</dcterms:created>
  <dcterms:modified xsi:type="dcterms:W3CDTF">2021-04-12T09:15:40Z</dcterms:modified>
</cp:coreProperties>
</file>